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４年版統計うらそえ\回答データ　アップロード用\"/>
    </mc:Choice>
  </mc:AlternateContent>
  <xr:revisionPtr revIDLastSave="0" documentId="13_ncr:1_{C741E2CE-D89A-4D14-A404-DEE803B99E9F}" xr6:coauthVersionLast="45" xr6:coauthVersionMax="47" xr10:uidLastSave="{00000000-0000-0000-0000-000000000000}"/>
  <bookViews>
    <workbookView xWindow="20370" yWindow="-3480" windowWidth="29040" windowHeight="15840" activeTab="6" xr2:uid="{00000000-000D-0000-FFFF-FFFF00000000}"/>
  </bookViews>
  <sheets>
    <sheet name="－102－" sheetId="1" r:id="rId1"/>
    <sheet name="－103－" sheetId="8" r:id="rId2"/>
    <sheet name="－104－" sheetId="2" r:id="rId3"/>
    <sheet name="－105－" sheetId="3" r:id="rId4"/>
    <sheet name="－106－" sheetId="4" r:id="rId5"/>
    <sheet name="－107－" sheetId="7" r:id="rId6"/>
    <sheet name="グラフ" sheetId="5" r:id="rId7"/>
  </sheets>
  <definedNames>
    <definedName name="_xlnm.Print_Area" localSheetId="0">'－102－'!$A$1:$G$41</definedName>
    <definedName name="_xlnm.Print_Area" localSheetId="1">'－103－'!$H$1:$N$41</definedName>
    <definedName name="_xlnm.Print_Area" localSheetId="2">'－104－'!$A$1:$H$70</definedName>
    <definedName name="_xlnm.Print_Area" localSheetId="3">'－105－'!$A$1:$M$37</definedName>
    <definedName name="_xlnm.Print_Area" localSheetId="4">'－106－'!$A$1:$H$37</definedName>
    <definedName name="_xlnm.Print_Area" localSheetId="5">'－107－'!$A$1:$M$22</definedName>
    <definedName name="_xlnm.Print_Area" localSheetId="6">グラフ!$A$1:$F$67</definedName>
  </definedNames>
  <calcPr calcId="191029"/>
</workbook>
</file>

<file path=xl/calcChain.xml><?xml version="1.0" encoding="utf-8"?>
<calcChain xmlns="http://schemas.openxmlformats.org/spreadsheetml/2006/main">
  <c r="H43" i="5" l="1"/>
  <c r="K25" i="1" l="1"/>
  <c r="K26" i="1"/>
  <c r="K36" i="1"/>
  <c r="K35" i="1"/>
  <c r="K34" i="1"/>
  <c r="K32" i="1"/>
  <c r="K31" i="1"/>
  <c r="K30" i="1"/>
  <c r="K29" i="1"/>
  <c r="K28" i="1"/>
  <c r="K27" i="1"/>
  <c r="J5" i="5" l="1"/>
  <c r="I5" i="5"/>
  <c r="K57" i="5" l="1"/>
  <c r="J57" i="5"/>
  <c r="I57" i="5"/>
  <c r="H9" i="5"/>
  <c r="L6" i="5"/>
  <c r="K6" i="5"/>
  <c r="J6" i="5"/>
  <c r="I6" i="5"/>
  <c r="AB39" i="7"/>
  <c r="W39" i="7"/>
  <c r="V39" i="7"/>
  <c r="X39" i="7" s="1"/>
  <c r="U39" i="7"/>
  <c r="R39" i="7"/>
  <c r="AB29" i="7"/>
  <c r="W29" i="7"/>
  <c r="V29" i="7"/>
  <c r="X29" i="7" s="1"/>
  <c r="U29" i="7"/>
  <c r="R29" i="7"/>
  <c r="AB19" i="7"/>
  <c r="W19" i="7"/>
  <c r="V19" i="7"/>
  <c r="U19" i="7"/>
  <c r="R19" i="7"/>
  <c r="AB9" i="7"/>
  <c r="W9" i="7"/>
  <c r="V9" i="7"/>
  <c r="U9" i="7"/>
  <c r="R9" i="7"/>
  <c r="L9" i="5"/>
  <c r="K9" i="5"/>
  <c r="K56" i="5"/>
  <c r="J56" i="5"/>
  <c r="I56" i="5"/>
  <c r="AB38" i="7"/>
  <c r="W38" i="7"/>
  <c r="V38" i="7"/>
  <c r="X38" i="7" s="1"/>
  <c r="U38" i="7"/>
  <c r="R38" i="7"/>
  <c r="AB28" i="7"/>
  <c r="W28" i="7"/>
  <c r="V28" i="7"/>
  <c r="U28" i="7"/>
  <c r="R28" i="7"/>
  <c r="AB18" i="7"/>
  <c r="W18" i="7"/>
  <c r="V18" i="7"/>
  <c r="U18" i="7"/>
  <c r="R18" i="7"/>
  <c r="AB8" i="7"/>
  <c r="W8" i="7"/>
  <c r="V8" i="7"/>
  <c r="U8" i="7"/>
  <c r="R8" i="7"/>
  <c r="K58" i="5"/>
  <c r="J58" i="5"/>
  <c r="I58" i="5"/>
  <c r="K55" i="5"/>
  <c r="J55" i="5"/>
  <c r="I55" i="5"/>
  <c r="K54" i="5"/>
  <c r="J54" i="5"/>
  <c r="I54" i="5"/>
  <c r="K53" i="5"/>
  <c r="J53" i="5"/>
  <c r="I53" i="5"/>
  <c r="K52" i="5"/>
  <c r="J52" i="5"/>
  <c r="I52" i="5"/>
  <c r="K51" i="5"/>
  <c r="J51" i="5"/>
  <c r="I51" i="5"/>
  <c r="K50" i="5"/>
  <c r="J50" i="5"/>
  <c r="I50" i="5"/>
  <c r="K49" i="5"/>
  <c r="J49" i="5"/>
  <c r="I49" i="5"/>
  <c r="K48" i="5"/>
  <c r="J48" i="5"/>
  <c r="I48" i="5"/>
  <c r="AB37" i="7"/>
  <c r="W37" i="7"/>
  <c r="V37" i="7"/>
  <c r="X37" i="7" s="1"/>
  <c r="U37" i="7"/>
  <c r="R37" i="7"/>
  <c r="AB27" i="7"/>
  <c r="X27" i="7"/>
  <c r="W27" i="7"/>
  <c r="V27" i="7"/>
  <c r="U27" i="7"/>
  <c r="R27" i="7"/>
  <c r="AB17" i="7"/>
  <c r="W17" i="7"/>
  <c r="V17" i="7"/>
  <c r="X17" i="7" s="1"/>
  <c r="U17" i="7"/>
  <c r="R17" i="7"/>
  <c r="AB7" i="7"/>
  <c r="W7" i="7"/>
  <c r="V7" i="7"/>
  <c r="U7" i="7"/>
  <c r="R7" i="7"/>
  <c r="AA6" i="7"/>
  <c r="Z6" i="7"/>
  <c r="Y6" i="7"/>
  <c r="T6" i="7"/>
  <c r="S6" i="7"/>
  <c r="Q6" i="7"/>
  <c r="P6" i="7"/>
  <c r="J43" i="5"/>
  <c r="I43" i="5"/>
  <c r="H8" i="5"/>
  <c r="AB36" i="7"/>
  <c r="W36" i="7"/>
  <c r="V36" i="7"/>
  <c r="U36" i="7"/>
  <c r="R36" i="7"/>
  <c r="AB26" i="7"/>
  <c r="W26" i="7"/>
  <c r="V26" i="7"/>
  <c r="U26" i="7"/>
  <c r="R26" i="7"/>
  <c r="AB16" i="7"/>
  <c r="W16" i="7"/>
  <c r="V16" i="7"/>
  <c r="U16" i="7"/>
  <c r="R16" i="7"/>
  <c r="K14" i="5"/>
  <c r="J14" i="5"/>
  <c r="I14" i="5"/>
  <c r="H14" i="5"/>
  <c r="L10" i="5"/>
  <c r="K10" i="5"/>
  <c r="J10" i="5"/>
  <c r="I10" i="5"/>
  <c r="H10" i="5"/>
  <c r="L8" i="5"/>
  <c r="K8" i="5"/>
  <c r="J8" i="5"/>
  <c r="I8" i="5"/>
  <c r="L7" i="5"/>
  <c r="K7" i="5"/>
  <c r="J7" i="5"/>
  <c r="I7" i="5"/>
  <c r="H7" i="5"/>
  <c r="H6" i="5"/>
  <c r="AB35" i="7"/>
  <c r="W35" i="7"/>
  <c r="V35" i="7"/>
  <c r="U35" i="7"/>
  <c r="R35" i="7"/>
  <c r="AB25" i="7"/>
  <c r="W25" i="7"/>
  <c r="V25" i="7"/>
  <c r="X25" i="7" s="1"/>
  <c r="U25" i="7"/>
  <c r="R25" i="7"/>
  <c r="AB15" i="7"/>
  <c r="W15" i="7"/>
  <c r="V15" i="7"/>
  <c r="U15" i="7"/>
  <c r="R15" i="7"/>
  <c r="K40" i="3"/>
  <c r="G40" i="3"/>
  <c r="AB42" i="7"/>
  <c r="W42" i="7"/>
  <c r="V42" i="7"/>
  <c r="U42" i="7"/>
  <c r="R42" i="7"/>
  <c r="AB41" i="7"/>
  <c r="W41" i="7"/>
  <c r="V41" i="7"/>
  <c r="U41" i="7"/>
  <c r="R41" i="7"/>
  <c r="AB40" i="7"/>
  <c r="W40" i="7"/>
  <c r="V40" i="7"/>
  <c r="U40" i="7"/>
  <c r="R40" i="7"/>
  <c r="AB34" i="7"/>
  <c r="W34" i="7"/>
  <c r="V34" i="7"/>
  <c r="U34" i="7"/>
  <c r="R34" i="7"/>
  <c r="AB24" i="7"/>
  <c r="W24" i="7"/>
  <c r="V24" i="7"/>
  <c r="X24" i="7" s="1"/>
  <c r="U24" i="7"/>
  <c r="R24" i="7"/>
  <c r="AB14" i="7"/>
  <c r="W14" i="7"/>
  <c r="V14" i="7"/>
  <c r="U14" i="7"/>
  <c r="R14" i="7"/>
  <c r="AB33" i="7"/>
  <c r="W33" i="7"/>
  <c r="V33" i="7"/>
  <c r="X33" i="7" s="1"/>
  <c r="U33" i="7"/>
  <c r="R33" i="7"/>
  <c r="AB32" i="7"/>
  <c r="W32" i="7"/>
  <c r="V32" i="7"/>
  <c r="U32" i="7"/>
  <c r="R32" i="7"/>
  <c r="AB31" i="7"/>
  <c r="W31" i="7"/>
  <c r="V31" i="7"/>
  <c r="U31" i="7"/>
  <c r="R31" i="7"/>
  <c r="AB30" i="7"/>
  <c r="W30" i="7"/>
  <c r="V30" i="7"/>
  <c r="U30" i="7"/>
  <c r="R30" i="7"/>
  <c r="AB23" i="7"/>
  <c r="W23" i="7"/>
  <c r="V23" i="7"/>
  <c r="X23" i="7" s="1"/>
  <c r="U23" i="7"/>
  <c r="R23" i="7"/>
  <c r="AB13" i="7"/>
  <c r="W13" i="7"/>
  <c r="V13" i="7"/>
  <c r="U13" i="7"/>
  <c r="R13" i="7"/>
  <c r="AB22" i="7"/>
  <c r="W22" i="7"/>
  <c r="V22" i="7"/>
  <c r="U22" i="7"/>
  <c r="R22" i="7"/>
  <c r="AB21" i="7"/>
  <c r="W21" i="7"/>
  <c r="V21" i="7"/>
  <c r="U21" i="7"/>
  <c r="R21" i="7"/>
  <c r="AB20" i="7"/>
  <c r="W20" i="7"/>
  <c r="V20" i="7"/>
  <c r="U20" i="7"/>
  <c r="R20" i="7"/>
  <c r="AB12" i="7"/>
  <c r="W12" i="7"/>
  <c r="V12" i="7"/>
  <c r="U12" i="7"/>
  <c r="R12" i="7"/>
  <c r="AB11" i="7"/>
  <c r="W11" i="7"/>
  <c r="V11" i="7"/>
  <c r="U11" i="7"/>
  <c r="R11" i="7"/>
  <c r="AB10" i="7"/>
  <c r="W10" i="7"/>
  <c r="V10" i="7"/>
  <c r="U10" i="7"/>
  <c r="R10" i="7"/>
  <c r="K43" i="5" l="1"/>
  <c r="J44" i="5" s="1"/>
  <c r="X35" i="7"/>
  <c r="X26" i="7"/>
  <c r="X31" i="7"/>
  <c r="X40" i="7"/>
  <c r="X15" i="7"/>
  <c r="X8" i="7"/>
  <c r="X19" i="7"/>
  <c r="X16" i="7"/>
  <c r="J9" i="5"/>
  <c r="X9" i="7"/>
  <c r="I60" i="5"/>
  <c r="X14" i="7"/>
  <c r="X18" i="7"/>
  <c r="X12" i="7"/>
  <c r="X32" i="7"/>
  <c r="X34" i="7"/>
  <c r="X36" i="7"/>
  <c r="X28" i="7"/>
  <c r="I9" i="5"/>
  <c r="X41" i="7"/>
  <c r="X7" i="7"/>
  <c r="X13" i="7"/>
  <c r="X21" i="7"/>
  <c r="X10" i="7"/>
  <c r="X22" i="7"/>
  <c r="X42" i="7"/>
  <c r="X20" i="7"/>
  <c r="X30" i="7"/>
  <c r="X11" i="7"/>
  <c r="I44" i="5" l="1"/>
  <c r="H44" i="5"/>
  <c r="K44" i="5" l="1"/>
  <c r="AB6" i="7"/>
  <c r="W6" i="7"/>
  <c r="V6" i="7"/>
  <c r="U6" i="7"/>
  <c r="R6" i="7"/>
  <c r="X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H16" authorId="0" shapeId="0" xr:uid="{61D80860-50C4-4508-AA0C-C56283B7461B}">
      <text>
        <r>
          <rPr>
            <b/>
            <sz val="9"/>
            <color indexed="81"/>
            <rFont val="ＭＳ Ｐゴシック"/>
            <family val="3"/>
            <charset val="128"/>
          </rPr>
          <t>・横断歩道橋は道路施設現況調書から参照するので2年前のデータが最新である。
・道路反射鏡は道路課からデータ提供。「現時点での数を都度更新して把握している」とのことですので、3月末に道路課に確認してください。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H16" authorId="0" shapeId="0" xr:uid="{63685E4A-1CC2-4583-9575-C300880D8B4D}">
      <text>
        <r>
          <rPr>
            <b/>
            <sz val="9"/>
            <color indexed="81"/>
            <rFont val="ＭＳ Ｐゴシック"/>
            <family val="3"/>
            <charset val="128"/>
          </rPr>
          <t>・横断歩道橋は道路施設現況調書から参照するので2年前のデータが最新である。
・道路反射鏡は道路課からデータ提供。「現時点での数を都度更新して把握している」とのことですので、3月末に道路課に確認してください。</t>
        </r>
      </text>
    </comment>
  </commentList>
</comments>
</file>

<file path=xl/sharedStrings.xml><?xml version="1.0" encoding="utf-8"?>
<sst xmlns="http://schemas.openxmlformats.org/spreadsheetml/2006/main" count="635" uniqueCount="361">
  <si>
    <t>(単位：基、ヶ所)</t>
  </si>
  <si>
    <t>信 号 機 （基）</t>
  </si>
  <si>
    <t>横 断 歩 道 橋 （ヶ所）</t>
  </si>
  <si>
    <t xml:space="preserve">幹線道路網  </t>
  </si>
  <si>
    <t>　本市の西側を縦断している国道58号は、沖縄の主要幹線道路で那覇市から沖縄本島を西海岸に沿って北は国頭</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</si>
  <si>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</si>
  <si>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</si>
  <si>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区  　　　　　分</t>
  </si>
  <si>
    <t>総　　　数</t>
  </si>
  <si>
    <t>市　　　道</t>
  </si>
  <si>
    <t>国　　　道</t>
  </si>
  <si>
    <t>県　　　道</t>
  </si>
  <si>
    <t>延長（ｍ）</t>
  </si>
  <si>
    <t>ず い 道</t>
  </si>
  <si>
    <t>（ﾄﾝﾈﾙ）</t>
  </si>
  <si>
    <t>（単位：回）</t>
  </si>
  <si>
    <t>停留所数</t>
  </si>
  <si>
    <t>琉球バス交通</t>
  </si>
  <si>
    <t>沖縄バス</t>
  </si>
  <si>
    <t>東陽バス</t>
  </si>
  <si>
    <t>那覇バス</t>
  </si>
  <si>
    <t>資料：琉球バス交通･沖縄バス･東陽バス･那覇バス</t>
  </si>
  <si>
    <t>（単位：分、回）</t>
  </si>
  <si>
    <t>屋慶名線</t>
  </si>
  <si>
    <t>〃</t>
  </si>
  <si>
    <t>謝苅線</t>
  </si>
  <si>
    <t>具志川線</t>
  </si>
  <si>
    <t>知花線</t>
  </si>
  <si>
    <t>琉大線</t>
  </si>
  <si>
    <t>牧港線</t>
  </si>
  <si>
    <t>国体道路線</t>
  </si>
  <si>
    <t>宜野湾線</t>
  </si>
  <si>
    <t>天久新都心線</t>
  </si>
  <si>
    <t>具志川おもろまち線</t>
  </si>
  <si>
    <t>屋慶名おもろまち線</t>
  </si>
  <si>
    <t>謝苅おもろまち線</t>
  </si>
  <si>
    <t>与勝線</t>
  </si>
  <si>
    <t>与那城線</t>
  </si>
  <si>
    <t>コンベンションセンター線</t>
  </si>
  <si>
    <t>てだこ線</t>
  </si>
  <si>
    <t>泡瀬西線</t>
  </si>
  <si>
    <t>普天間空港線</t>
  </si>
  <si>
    <t>広栄団地入口～幸地入口</t>
  </si>
  <si>
    <t>（単位：台）</t>
  </si>
  <si>
    <t>特種(殊)用途用</t>
  </si>
  <si>
    <t>普通車</t>
  </si>
  <si>
    <t>小型車</t>
  </si>
  <si>
    <t>自家用</t>
  </si>
  <si>
    <t>事業用</t>
  </si>
  <si>
    <t>資料：沖縄総合事務局陸運事務所「業務概況」</t>
  </si>
  <si>
    <t>軽自動車（660㏄以下）</t>
  </si>
  <si>
    <t>原動機付自転車</t>
  </si>
  <si>
    <t>二輪車</t>
  </si>
  <si>
    <t>貨物車</t>
  </si>
  <si>
    <t>乗用車</t>
  </si>
  <si>
    <t>（注）50㏄以下には、ミニカーを含む。</t>
  </si>
  <si>
    <t>（単位：戸、回線数）</t>
  </si>
  <si>
    <t>窓口機関</t>
  </si>
  <si>
    <t>郵便ポスト</t>
  </si>
  <si>
    <t>人口一万人
当り箱数</t>
  </si>
  <si>
    <t>住 宅 用</t>
  </si>
  <si>
    <t>事 務 用</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</si>
  <si>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</si>
  <si>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</si>
  <si>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</si>
  <si>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</si>
  <si>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</si>
  <si>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</si>
  <si>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</si>
  <si>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</si>
  <si>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</si>
  <si>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</si>
  <si>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</si>
  <si>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</si>
  <si>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</si>
  <si>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</si>
  <si>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</si>
  <si>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</si>
  <si>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</si>
  <si>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</si>
  <si>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</si>
  <si>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</si>
  <si>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2"/>
  </si>
  <si>
    <t>浦添線（真栄原折返）</t>
    <rPh sb="4" eb="5">
      <t>マ</t>
    </rPh>
    <rPh sb="5" eb="6">
      <t>エイ</t>
    </rPh>
    <rPh sb="6" eb="7">
      <t>ハラ</t>
    </rPh>
    <phoneticPr fontId="2"/>
  </si>
  <si>
    <t>新都心具志川線</t>
    <rPh sb="0" eb="3">
      <t>シントシン</t>
    </rPh>
    <rPh sb="3" eb="6">
      <t>グシカワ</t>
    </rPh>
    <rPh sb="6" eb="7">
      <t>セン</t>
    </rPh>
    <phoneticPr fontId="2"/>
  </si>
  <si>
    <t>宜野湾空港線</t>
    <rPh sb="3" eb="5">
      <t>クウコウ</t>
    </rPh>
    <rPh sb="5" eb="6">
      <t>セン</t>
    </rPh>
    <phoneticPr fontId="2"/>
  </si>
  <si>
    <t>年  度</t>
    <phoneticPr fontId="2"/>
  </si>
  <si>
    <t>路線数</t>
    <phoneticPr fontId="2"/>
  </si>
  <si>
    <t>総延長（ｍ)</t>
    <phoneticPr fontId="2"/>
  </si>
  <si>
    <t>砂利道延長（ｍ)</t>
    <phoneticPr fontId="2"/>
  </si>
  <si>
    <t>簡易舗装延長(ｍ)</t>
    <phoneticPr fontId="2"/>
  </si>
  <si>
    <t>高級舗装延長（ｍ)</t>
    <phoneticPr fontId="2"/>
  </si>
  <si>
    <t>延長舗装率（％)</t>
    <phoneticPr fontId="2"/>
  </si>
  <si>
    <t>実延長（ｍ)</t>
    <rPh sb="0" eb="1">
      <t>ジツ</t>
    </rPh>
    <phoneticPr fontId="2"/>
  </si>
  <si>
    <t>資料:日本郵便株式会社沖縄支社</t>
    <rPh sb="3" eb="5">
      <t>ニホン</t>
    </rPh>
    <phoneticPr fontId="2"/>
  </si>
  <si>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2"/>
  </si>
  <si>
    <t>総数</t>
    <rPh sb="0" eb="2">
      <t>ソウスウ</t>
    </rPh>
    <phoneticPr fontId="2"/>
  </si>
  <si>
    <t>総面積（㎡)</t>
    <phoneticPr fontId="2"/>
  </si>
  <si>
    <t>セメント系舗装延長(ｍ)</t>
    <phoneticPr fontId="2"/>
  </si>
  <si>
    <t>貨物用</t>
    <rPh sb="0" eb="3">
      <t>カモツヨウ</t>
    </rPh>
    <phoneticPr fontId="2"/>
  </si>
  <si>
    <t>資料:市民税課</t>
    <rPh sb="3" eb="6">
      <t>シミンゼイ</t>
    </rPh>
    <rPh sb="6" eb="7">
      <t>カ</t>
    </rPh>
    <phoneticPr fontId="2"/>
  </si>
  <si>
    <t>名護東線</t>
    <rPh sb="3" eb="4">
      <t>セン</t>
    </rPh>
    <phoneticPr fontId="2"/>
  </si>
  <si>
    <t>※読谷線(喜名）</t>
    <phoneticPr fontId="2"/>
  </si>
  <si>
    <t>※読谷おもろまち線</t>
    <phoneticPr fontId="2"/>
  </si>
  <si>
    <t>※名護西線</t>
    <phoneticPr fontId="2"/>
  </si>
  <si>
    <t>※名護西空港線</t>
    <phoneticPr fontId="2"/>
  </si>
  <si>
    <t>※読谷線（楚辺）</t>
    <phoneticPr fontId="2"/>
  </si>
  <si>
    <t>※名護西線</t>
    <phoneticPr fontId="2"/>
  </si>
  <si>
    <t>※名護西空港線</t>
    <phoneticPr fontId="2"/>
  </si>
  <si>
    <t>※読谷おもろまち線</t>
    <phoneticPr fontId="2"/>
  </si>
  <si>
    <t>（注）人口は、沖縄県市町村課の住民基本台帳人口による。</t>
    <phoneticPr fontId="2"/>
  </si>
  <si>
    <t>OK</t>
    <phoneticPr fontId="2"/>
  </si>
  <si>
    <t>道路課　　　　　　　　　　</t>
    <phoneticPr fontId="2"/>
  </si>
  <si>
    <t>資料：琉球バス交通、沖縄バス</t>
    <phoneticPr fontId="2"/>
  </si>
  <si>
    <t>東陽バス、那覇バス</t>
    <rPh sb="0" eb="1">
      <t>ヒガシ</t>
    </rPh>
    <rPh sb="1" eb="2">
      <t>ヨウ</t>
    </rPh>
    <rPh sb="5" eb="7">
      <t>ナハ</t>
    </rPh>
    <phoneticPr fontId="2"/>
  </si>
  <si>
    <t>道路反射鏡 　市管理　（基）</t>
    <rPh sb="8" eb="10">
      <t>カンリ</t>
    </rPh>
    <phoneticPr fontId="2"/>
  </si>
  <si>
    <t>沖縄県警察本部「交通白書」</t>
    <phoneticPr fontId="2"/>
  </si>
  <si>
    <t>琉球バス</t>
    <rPh sb="0" eb="2">
      <t>リュウキュウ</t>
    </rPh>
    <phoneticPr fontId="2"/>
  </si>
  <si>
    <t>那覇大謝名線</t>
    <rPh sb="0" eb="2">
      <t>ナハ</t>
    </rPh>
    <rPh sb="2" eb="5">
      <t>オオジャナ</t>
    </rPh>
    <rPh sb="5" eb="6">
      <t>セン</t>
    </rPh>
    <phoneticPr fontId="2"/>
  </si>
  <si>
    <t>赤嶺てだこ線</t>
    <rPh sb="0" eb="2">
      <t>アカミネ</t>
    </rPh>
    <rPh sb="5" eb="6">
      <t>セン</t>
    </rPh>
    <phoneticPr fontId="2"/>
  </si>
  <si>
    <t>〃</t>
    <phoneticPr fontId="2"/>
  </si>
  <si>
    <t>国立劇場おきなわ線</t>
    <rPh sb="0" eb="2">
      <t>コクリツ</t>
    </rPh>
    <rPh sb="2" eb="4">
      <t>ゲキジョウ</t>
    </rPh>
    <rPh sb="8" eb="9">
      <t>セン</t>
    </rPh>
    <phoneticPr fontId="2"/>
  </si>
  <si>
    <t>単位：人、世帯</t>
    <rPh sb="0" eb="2">
      <t>タンイ</t>
    </rPh>
    <rPh sb="3" eb="4">
      <t>ヒト</t>
    </rPh>
    <rPh sb="5" eb="7">
      <t>セタイ</t>
    </rPh>
    <phoneticPr fontId="9"/>
  </si>
  <si>
    <t>市町村名</t>
    <rPh sb="0" eb="4">
      <t>シチョウソンメイ</t>
    </rPh>
    <phoneticPr fontId="9"/>
  </si>
  <si>
    <t>人　　　　　　　　　　　　　　口</t>
    <rPh sb="0" eb="1">
      <t>ヒト</t>
    </rPh>
    <rPh sb="15" eb="16">
      <t>クチ</t>
    </rPh>
    <phoneticPr fontId="9"/>
  </si>
  <si>
    <t>世帯数</t>
    <rPh sb="0" eb="3">
      <t>セタイスウ</t>
    </rPh>
    <phoneticPr fontId="9"/>
  </si>
  <si>
    <t>男</t>
    <rPh sb="0" eb="1">
      <t>オトコ</t>
    </rPh>
    <phoneticPr fontId="9"/>
  </si>
  <si>
    <t>女</t>
    <rPh sb="0" eb="1">
      <t>オンナ</t>
    </rPh>
    <phoneticPr fontId="9"/>
  </si>
  <si>
    <t>合計</t>
    <rPh sb="0" eb="2">
      <t>ゴウケイ</t>
    </rPh>
    <phoneticPr fontId="9"/>
  </si>
  <si>
    <t>日本人</t>
    <rPh sb="0" eb="3">
      <t>ニホンジン</t>
    </rPh>
    <phoneticPr fontId="9"/>
  </si>
  <si>
    <t>外国人</t>
    <rPh sb="0" eb="3">
      <t>ガイコクジン</t>
    </rPh>
    <phoneticPr fontId="9"/>
  </si>
  <si>
    <t>計</t>
    <rPh sb="0" eb="1">
      <t>ケイ</t>
    </rPh>
    <phoneticPr fontId="9"/>
  </si>
  <si>
    <t>複数国籍</t>
    <rPh sb="0" eb="2">
      <t>フクスウ</t>
    </rPh>
    <rPh sb="2" eb="4">
      <t>コクセキ</t>
    </rPh>
    <phoneticPr fontId="9"/>
  </si>
  <si>
    <t>沖縄県計</t>
    <rPh sb="0" eb="3">
      <t>オキナワケン</t>
    </rPh>
    <rPh sb="3" eb="4">
      <t>ケイ</t>
    </rPh>
    <phoneticPr fontId="9"/>
  </si>
  <si>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</si>
  <si>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</si>
  <si>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</si>
  <si>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</si>
  <si>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</si>
  <si>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</si>
  <si>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</si>
  <si>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</si>
  <si>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</si>
  <si>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</si>
  <si>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</si>
  <si>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</si>
  <si>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</si>
  <si>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</si>
  <si>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</si>
  <si>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</si>
  <si>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</si>
  <si>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</si>
  <si>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</si>
  <si>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</si>
  <si>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</si>
  <si>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</si>
  <si>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</si>
  <si>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</si>
  <si>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</si>
  <si>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</si>
  <si>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</si>
  <si>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</si>
  <si>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</si>
  <si>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</si>
  <si>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 xml:space="preserve">資料：道路施設現況調書　　　　   </t>
    <phoneticPr fontId="2"/>
  </si>
  <si>
    <t>北谷線</t>
    <rPh sb="0" eb="2">
      <t>チャタン</t>
    </rPh>
    <rPh sb="2" eb="3">
      <t>セン</t>
    </rPh>
    <phoneticPr fontId="2"/>
  </si>
  <si>
    <t>那覇～イオンモール線</t>
    <rPh sb="0" eb="2">
      <t>ナハ</t>
    </rPh>
    <rPh sb="9" eb="10">
      <t>セン</t>
    </rPh>
    <phoneticPr fontId="2"/>
  </si>
  <si>
    <t>城間線（南風原）</t>
    <phoneticPr fontId="2"/>
  </si>
  <si>
    <t>令和元年版より、東陽バス</t>
    <rPh sb="0" eb="2">
      <t>レイワ</t>
    </rPh>
    <rPh sb="2" eb="3">
      <t>ガン</t>
    </rPh>
    <rPh sb="3" eb="4">
      <t>ネン</t>
    </rPh>
    <rPh sb="4" eb="5">
      <t>バン</t>
    </rPh>
    <rPh sb="8" eb="10">
      <t>トウヨウ</t>
    </rPh>
    <phoneticPr fontId="2"/>
  </si>
  <si>
    <t>城間線（一日橋）</t>
    <phoneticPr fontId="2"/>
  </si>
  <si>
    <t>那覇普天間線</t>
    <rPh sb="0" eb="2">
      <t>ナハ</t>
    </rPh>
    <rPh sb="2" eb="5">
      <t>フテンマ</t>
    </rPh>
    <rPh sb="5" eb="6">
      <t>セン</t>
    </rPh>
    <phoneticPr fontId="2"/>
  </si>
  <si>
    <t>長田具志川線</t>
    <phoneticPr fontId="2"/>
  </si>
  <si>
    <t>橋りょう</t>
    <rPh sb="0" eb="1">
      <t>キョウ</t>
    </rPh>
    <phoneticPr fontId="2"/>
  </si>
  <si>
    <t>個　　数</t>
    <rPh sb="0" eb="1">
      <t>コ</t>
    </rPh>
    <rPh sb="3" eb="4">
      <t>スウ</t>
    </rPh>
    <phoneticPr fontId="2"/>
  </si>
  <si>
    <t>　　　保有台数には、軍人軍属の所有台数を含まない。</t>
    <rPh sb="3" eb="5">
      <t>ホユウ</t>
    </rPh>
    <rPh sb="5" eb="7">
      <t>ダイスウ</t>
    </rPh>
    <phoneticPr fontId="2"/>
  </si>
  <si>
    <t>令和元年度</t>
    <rPh sb="0" eb="2">
      <t>レイワ</t>
    </rPh>
    <rPh sb="2" eb="5">
      <t>ガンネンド</t>
    </rPh>
    <phoneticPr fontId="2"/>
  </si>
  <si>
    <t>令和2年</t>
    <rPh sb="0" eb="2">
      <t>レイワ</t>
    </rPh>
    <rPh sb="3" eb="4">
      <t>ネン</t>
    </rPh>
    <phoneticPr fontId="2"/>
  </si>
  <si>
    <t>平成27年度</t>
    <rPh sb="0" eb="2">
      <t>ヘイセイ</t>
    </rPh>
    <rPh sb="4" eb="6">
      <t>ネンド</t>
    </rPh>
    <phoneticPr fontId="2"/>
  </si>
  <si>
    <t>急行バス（久茂地経由）</t>
    <rPh sb="0" eb="2">
      <t>キュウコウ</t>
    </rPh>
    <rPh sb="5" eb="10">
      <t>クモジケイユ</t>
    </rPh>
    <phoneticPr fontId="2"/>
  </si>
  <si>
    <t>第二城間</t>
    <rPh sb="0" eb="1">
      <t>ダイ</t>
    </rPh>
    <rPh sb="1" eb="2">
      <t>ニ</t>
    </rPh>
    <rPh sb="2" eb="4">
      <t>グスクマ</t>
    </rPh>
    <phoneticPr fontId="2"/>
  </si>
  <si>
    <t>南城～結の街線</t>
    <rPh sb="0" eb="1">
      <t>ミナミ</t>
    </rPh>
    <rPh sb="1" eb="2">
      <t>シロ</t>
    </rPh>
    <rPh sb="3" eb="4">
      <t>ケツ</t>
    </rPh>
    <rPh sb="5" eb="6">
      <t>マチ</t>
    </rPh>
    <rPh sb="6" eb="7">
      <t>セン</t>
    </rPh>
    <phoneticPr fontId="2"/>
  </si>
  <si>
    <t>大里～結の街線</t>
    <rPh sb="0" eb="2">
      <t>オオサト</t>
    </rPh>
    <rPh sb="3" eb="4">
      <t>ユイ</t>
    </rPh>
    <rPh sb="5" eb="6">
      <t>マチ</t>
    </rPh>
    <rPh sb="6" eb="7">
      <t>セン</t>
    </rPh>
    <phoneticPr fontId="2"/>
  </si>
  <si>
    <t>平成28年度</t>
    <rPh sb="0" eb="2">
      <t>ヘイセイ</t>
    </rPh>
    <rPh sb="4" eb="6">
      <t>ネンド</t>
    </rPh>
    <phoneticPr fontId="2"/>
  </si>
  <si>
    <t>令和元年度</t>
    <rPh sb="0" eb="2">
      <t>レイワ</t>
    </rPh>
    <rPh sb="2" eb="3">
      <t>ゲン</t>
    </rPh>
    <rPh sb="3" eb="5">
      <t>ネンド</t>
    </rPh>
    <phoneticPr fontId="2"/>
  </si>
  <si>
    <t>平　　　成　　　30　　　年</t>
  </si>
  <si>
    <t>橋りょう</t>
    <phoneticPr fontId="2"/>
  </si>
  <si>
    <t>道路概況</t>
    <phoneticPr fontId="2"/>
  </si>
  <si>
    <t>　平成31年4月1日現在の橋りょう数は、国道12、県道14、市道32の計58橋で、その総延長が3,156メートルと</t>
    <rPh sb="25" eb="27">
      <t>ケンドウ</t>
    </rPh>
    <phoneticPr fontId="2"/>
  </si>
  <si>
    <t>浦添てだこ線</t>
    <rPh sb="0" eb="2">
      <t>ウラソエ</t>
    </rPh>
    <phoneticPr fontId="2"/>
  </si>
  <si>
    <t>那覇西原線(末吉)</t>
    <rPh sb="0" eb="2">
      <t>ナハ</t>
    </rPh>
    <rPh sb="6" eb="8">
      <t>スエヨシ</t>
    </rPh>
    <phoneticPr fontId="2"/>
  </si>
  <si>
    <t>幸地入口</t>
    <phoneticPr fontId="2"/>
  </si>
  <si>
    <t>サンエーパルコシティ線</t>
    <rPh sb="10" eb="11">
      <t>セン</t>
    </rPh>
    <phoneticPr fontId="2"/>
  </si>
  <si>
    <t xml:space="preserve">（注）ずい道は西原トンネル、伊祖トンネルを計上した。             </t>
    <phoneticPr fontId="2"/>
  </si>
  <si>
    <t>（注）市道の延長舗装率は、セメント系・簡易・高級舗装延長を実延長距離で除して得た数値である。</t>
    <phoneticPr fontId="2"/>
  </si>
  <si>
    <t>（注）橋りょうの数値は市町村境界に架設された個数を省いている。</t>
    <rPh sb="3" eb="4">
      <t>キョウ</t>
    </rPh>
    <rPh sb="8" eb="10">
      <t>スウチ</t>
    </rPh>
    <rPh sb="11" eb="14">
      <t>シチョウソン</t>
    </rPh>
    <rPh sb="14" eb="16">
      <t>キョウカイ</t>
    </rPh>
    <rPh sb="17" eb="19">
      <t>カセツ</t>
    </rPh>
    <rPh sb="22" eb="24">
      <t>コスウ</t>
    </rPh>
    <rPh sb="25" eb="26">
      <t>ハブ</t>
    </rPh>
    <phoneticPr fontId="2"/>
  </si>
  <si>
    <t xml:space="preserve">郵便  </t>
    <phoneticPr fontId="2"/>
  </si>
  <si>
    <t xml:space="preserve">電話  </t>
    <phoneticPr fontId="2"/>
  </si>
  <si>
    <t xml:space="preserve">自動車  </t>
    <phoneticPr fontId="2"/>
  </si>
  <si>
    <t>宜野湾市を結ぶ幹線となっている。平成30年には西海岸道路（臨港道路浦添線、浦添北道路）と、それらと</t>
    <rPh sb="16" eb="18">
      <t>ヘイセイ</t>
    </rPh>
    <rPh sb="20" eb="21">
      <t>ネン</t>
    </rPh>
    <rPh sb="23" eb="26">
      <t>ニシカイガン</t>
    </rPh>
    <rPh sb="26" eb="28">
      <t>ドウロ</t>
    </rPh>
    <rPh sb="29" eb="33">
      <t>リンコウドウロ</t>
    </rPh>
    <rPh sb="33" eb="36">
      <t>ウラソエセン</t>
    </rPh>
    <rPh sb="37" eb="40">
      <t>ウラソエキタ</t>
    </rPh>
    <rPh sb="40" eb="42">
      <t>ドウロ</t>
    </rPh>
    <phoneticPr fontId="2"/>
  </si>
  <si>
    <t>国道58号を結ぶ港川道路が開通し国道58号の渋滞改善に貢献している。</t>
    <rPh sb="6" eb="7">
      <t>ムス</t>
    </rPh>
    <rPh sb="8" eb="10">
      <t>ミナトガワ</t>
    </rPh>
    <rPh sb="10" eb="12">
      <t>ドウロ</t>
    </rPh>
    <rPh sb="13" eb="15">
      <t>カイツウ</t>
    </rPh>
    <rPh sb="16" eb="18">
      <t>コクドウ</t>
    </rPh>
    <rPh sb="20" eb="21">
      <t>ゴウ</t>
    </rPh>
    <rPh sb="22" eb="24">
      <t>ジュウタイ</t>
    </rPh>
    <rPh sb="24" eb="26">
      <t>カイゼン</t>
    </rPh>
    <rPh sb="27" eb="29">
      <t>コウケン</t>
    </rPh>
    <phoneticPr fontId="2"/>
  </si>
  <si>
    <t>　本県では、自動車が主流な陸上交通手段であり、近年における生活水準の向上や道路整備による生活圏の拡大、モータリーゼーションの進展等によって、登録自動車総数は年々増加傾向にある。</t>
    <phoneticPr fontId="2"/>
  </si>
  <si>
    <t>Ⅷ　道路、交通及び通信　　</t>
    <phoneticPr fontId="2"/>
  </si>
  <si>
    <t>平成30年</t>
    <rPh sb="0" eb="2">
      <t>ヘイセイ</t>
    </rPh>
    <rPh sb="4" eb="5">
      <t>ネン</t>
    </rPh>
    <phoneticPr fontId="2"/>
  </si>
  <si>
    <t>平成29年度</t>
    <rPh sb="0" eb="2">
      <t>ヘイセイ</t>
    </rPh>
    <rPh sb="4" eb="6">
      <t>ネンド</t>
    </rPh>
    <phoneticPr fontId="2"/>
  </si>
  <si>
    <t>←未修正</t>
    <rPh sb="1" eb="4">
      <t>ミシュウセイ</t>
    </rPh>
    <phoneticPr fontId="2"/>
  </si>
  <si>
    <t>（119）  市別郵便利用普及状況（令和4年3月末現在）</t>
    <rPh sb="18" eb="19">
      <t>ワ</t>
    </rPh>
    <rPh sb="19" eb="20">
      <t>ネン</t>
    </rPh>
    <phoneticPr fontId="2"/>
  </si>
  <si>
    <t>一日運行
回数</t>
    <phoneticPr fontId="2"/>
  </si>
  <si>
    <t>バス</t>
  </si>
  <si>
    <t>年次</t>
  </si>
  <si>
    <t>路線数</t>
  </si>
  <si>
    <t>総数</t>
  </si>
  <si>
    <t>路線名</t>
  </si>
  <si>
    <t>会社名</t>
  </si>
  <si>
    <t>市内経由</t>
  </si>
  <si>
    <t>始点←→終点</t>
  </si>
  <si>
    <t>運行間隔（分）</t>
  </si>
  <si>
    <t>地点</t>
  </si>
  <si>
    <t>勢理客～牧港</t>
  </si>
  <si>
    <t>那覇～具志川</t>
  </si>
  <si>
    <t>勢理客～牧港</t>
    <rPh sb="0" eb="3">
      <t>ジッチャク</t>
    </rPh>
    <rPh sb="4" eb="5">
      <t>マキ</t>
    </rPh>
    <rPh sb="5" eb="6">
      <t>ミナト</t>
    </rPh>
    <phoneticPr fontId="2"/>
  </si>
  <si>
    <t>那覇～具志川</t>
    <rPh sb="0" eb="2">
      <t>ナハ</t>
    </rPh>
    <rPh sb="3" eb="6">
      <t>グシカワ</t>
    </rPh>
    <phoneticPr fontId="2"/>
  </si>
  <si>
    <t>沢岻～浅野浦</t>
  </si>
  <si>
    <t>※読谷線（喜名）</t>
    <rPh sb="1" eb="3">
      <t>ヨミタン</t>
    </rPh>
    <phoneticPr fontId="2"/>
  </si>
  <si>
    <t>那覇～読谷</t>
  </si>
  <si>
    <t>那覇～名護</t>
  </si>
  <si>
    <t>内間～西原四丁目</t>
    <rPh sb="3" eb="5">
      <t>ニシハラ</t>
    </rPh>
    <rPh sb="5" eb="8">
      <t>ヨンチョウメ</t>
    </rPh>
    <phoneticPr fontId="2"/>
  </si>
  <si>
    <t>内間～広栄</t>
    <rPh sb="3" eb="4">
      <t>コウ</t>
    </rPh>
    <rPh sb="4" eb="5">
      <t>エイ</t>
    </rPh>
    <phoneticPr fontId="2"/>
  </si>
  <si>
    <t>道の駅豊崎～真栄原</t>
    <rPh sb="6" eb="7">
      <t>マ</t>
    </rPh>
    <rPh sb="7" eb="8">
      <t>エイ</t>
    </rPh>
    <rPh sb="8" eb="9">
      <t>ハラ</t>
    </rPh>
    <phoneticPr fontId="2"/>
  </si>
  <si>
    <t>内間～牧港</t>
  </si>
  <si>
    <t>那覇空港～名護</t>
  </si>
  <si>
    <t>那覇空港～宜野湾</t>
  </si>
  <si>
    <t>おもろまち～具志川</t>
  </si>
  <si>
    <t>おもろまち～読谷</t>
  </si>
  <si>
    <t>沢岻～てだこ浦西駅</t>
    <rPh sb="6" eb="8">
      <t>ウラニシ</t>
    </rPh>
    <rPh sb="8" eb="9">
      <t>エキ</t>
    </rPh>
    <phoneticPr fontId="2"/>
  </si>
  <si>
    <t>那覇～屋慶名</t>
  </si>
  <si>
    <t>※読谷線（楚辺）</t>
  </si>
  <si>
    <t>空港～名護</t>
  </si>
  <si>
    <t>那覇～真志喜</t>
  </si>
  <si>
    <t>那覇～北谷</t>
    <rPh sb="3" eb="5">
      <t>チャタン</t>
    </rPh>
    <phoneticPr fontId="2"/>
  </si>
  <si>
    <t>勢理客～経塚</t>
  </si>
  <si>
    <t>那覇～経塚</t>
  </si>
  <si>
    <t>赤嶺駅～経塚</t>
    <rPh sb="0" eb="2">
      <t>アカミネ</t>
    </rPh>
    <rPh sb="2" eb="3">
      <t>エキ</t>
    </rPh>
    <rPh sb="4" eb="5">
      <t>キョウ</t>
    </rPh>
    <rPh sb="5" eb="6">
      <t>ツカ</t>
    </rPh>
    <phoneticPr fontId="2"/>
  </si>
  <si>
    <t>勢理客～牧港</t>
    <rPh sb="4" eb="5">
      <t>マキ</t>
    </rPh>
    <rPh sb="5" eb="6">
      <t>ミナト</t>
    </rPh>
    <phoneticPr fontId="2"/>
  </si>
  <si>
    <t>勢理客</t>
    <rPh sb="0" eb="1">
      <t>ゼイ</t>
    </rPh>
    <rPh sb="1" eb="2">
      <t>リ</t>
    </rPh>
    <rPh sb="2" eb="3">
      <t>キャク</t>
    </rPh>
    <phoneticPr fontId="2"/>
  </si>
  <si>
    <t>結の街～南城市役所</t>
    <rPh sb="0" eb="1">
      <t>ユイ</t>
    </rPh>
    <rPh sb="2" eb="3">
      <t>マチ</t>
    </rPh>
    <rPh sb="4" eb="9">
      <t>ナンジョウシヤクショ</t>
    </rPh>
    <phoneticPr fontId="2"/>
  </si>
  <si>
    <t>那覇～泡瀬営業所</t>
  </si>
  <si>
    <t>第一経塚～屋富祖</t>
  </si>
  <si>
    <t>馬天～屋富祖</t>
  </si>
  <si>
    <t>那覇～泡瀬営業所</t>
    <rPh sb="0" eb="2">
      <t>ナハ</t>
    </rPh>
    <rPh sb="3" eb="8">
      <t>アワセエイギョウショ</t>
    </rPh>
    <phoneticPr fontId="2"/>
  </si>
  <si>
    <t>空港～普天間</t>
  </si>
  <si>
    <t>幸地入口～西原入口</t>
  </si>
  <si>
    <t>西原～那覇</t>
    <rPh sb="0" eb="2">
      <t>ニシハラ</t>
    </rPh>
    <rPh sb="3" eb="5">
      <t>ナハ</t>
    </rPh>
    <phoneticPr fontId="2"/>
  </si>
  <si>
    <t>広栄団地入口～幸地入口</t>
    <rPh sb="0" eb="2">
      <t>コウエイ</t>
    </rPh>
    <rPh sb="2" eb="4">
      <t>ダンチ</t>
    </rPh>
    <rPh sb="7" eb="9">
      <t>コウチ</t>
    </rPh>
    <phoneticPr fontId="2"/>
  </si>
  <si>
    <t>（115）バス路線別、運行間隔及び1日運行回数（令和4年4月1日現在）</t>
    <rPh sb="24" eb="26">
      <t>レイワ</t>
    </rPh>
    <phoneticPr fontId="2"/>
  </si>
  <si>
    <t>(注)琉球バス交通と沖縄バスとの共同運行（※5路線）は</t>
    <rPh sb="1" eb="2">
      <t>チュウ</t>
    </rPh>
    <rPh sb="3" eb="5">
      <t>リュウキュウ</t>
    </rPh>
    <rPh sb="7" eb="9">
      <t>コウツウ</t>
    </rPh>
    <rPh sb="10" eb="12">
      <t>オキナワ</t>
    </rPh>
    <rPh sb="16" eb="18">
      <t>キョウドウ</t>
    </rPh>
    <rPh sb="18" eb="20">
      <t>ウンコウ</t>
    </rPh>
    <rPh sb="23" eb="25">
      <t>ロセン</t>
    </rPh>
    <phoneticPr fontId="2"/>
  </si>
  <si>
    <t>那覇～イオンモール沖縄ライカム</t>
    <phoneticPr fontId="2"/>
  </si>
  <si>
    <t>那覇～サンエーパルコシティ</t>
    <phoneticPr fontId="2"/>
  </si>
  <si>
    <t>結の街～糸満</t>
    <rPh sb="0" eb="1">
      <t>ユイ</t>
    </rPh>
    <rPh sb="2" eb="3">
      <t>マチ</t>
    </rPh>
    <phoneticPr fontId="2"/>
  </si>
  <si>
    <t>　　各社1日の運行回数となります。</t>
    <rPh sb="2" eb="4">
      <t>カクシャ</t>
    </rPh>
    <rPh sb="5" eb="6">
      <t>ニチ</t>
    </rPh>
    <rPh sb="7" eb="9">
      <t>ウンコウ</t>
    </rPh>
    <rPh sb="9" eb="11">
      <t>カイスウ</t>
    </rPh>
    <phoneticPr fontId="2"/>
  </si>
  <si>
    <t>以下</t>
  </si>
  <si>
    <t>以下</t>
    <phoneticPr fontId="2"/>
  </si>
  <si>
    <t>区分</t>
  </si>
  <si>
    <t>区分</t>
    <rPh sb="0" eb="1">
      <t>ク</t>
    </rPh>
    <phoneticPr fontId="2"/>
  </si>
  <si>
    <t>業態</t>
  </si>
  <si>
    <t>年度</t>
  </si>
  <si>
    <t>合計</t>
  </si>
  <si>
    <t>（117）届出自動車保有台数（各年度共3月末現在）</t>
  </si>
  <si>
    <t>小型
二輪車</t>
  </si>
  <si>
    <t>小型特殊車
（農耕用・
その他のもの）</t>
  </si>
  <si>
    <t>251㏄
以上</t>
  </si>
  <si>
    <t>90㏄</t>
  </si>
  <si>
    <t>125㏄</t>
  </si>
  <si>
    <t>250㏄以下</t>
  </si>
  <si>
    <t>乗用</t>
  </si>
  <si>
    <t>乗合用</t>
  </si>
  <si>
    <t>被けん
引車</t>
    <phoneticPr fontId="2"/>
  </si>
  <si>
    <t>特種
用途車</t>
    <phoneticPr fontId="2"/>
  </si>
  <si>
    <t>大型
特殊車</t>
    <phoneticPr fontId="2"/>
  </si>
  <si>
    <t>登録
自動車
総数</t>
    <phoneticPr fontId="2"/>
  </si>
  <si>
    <t>（118)   電話施設の概況（各年度共3月末現在）</t>
    <rPh sb="16" eb="17">
      <t>カク</t>
    </rPh>
    <rPh sb="17" eb="19">
      <t>ネンド</t>
    </rPh>
    <rPh sb="19" eb="20">
      <t>トモ</t>
    </rPh>
    <phoneticPr fontId="2"/>
  </si>
  <si>
    <t>総数
(Ｂ)</t>
    <phoneticPr fontId="2"/>
  </si>
  <si>
    <t>住宅用</t>
  </si>
  <si>
    <t>事務用</t>
  </si>
  <si>
    <t>世帯数
（Ａ）</t>
    <phoneticPr fontId="2"/>
  </si>
  <si>
    <t>加入電話</t>
    <phoneticPr fontId="2"/>
  </si>
  <si>
    <t>公衆電話
（街頭公衆）</t>
    <phoneticPr fontId="2"/>
  </si>
  <si>
    <t>市別</t>
  </si>
  <si>
    <t>人口
(万人)</t>
  </si>
  <si>
    <t>所数</t>
  </si>
  <si>
    <t>箱数</t>
  </si>
  <si>
    <t>郵便局</t>
  </si>
  <si>
    <t>分室</t>
  </si>
  <si>
    <t>簡易局</t>
  </si>
  <si>
    <t>郵便切手類
販売所</t>
    <phoneticPr fontId="2"/>
  </si>
  <si>
    <t>一局当り
利用人口
(万人)</t>
    <phoneticPr fontId="2"/>
  </si>
  <si>
    <t>人口一万人
当り所数</t>
    <phoneticPr fontId="2"/>
  </si>
  <si>
    <t>令　　和　　2　　年　</t>
    <rPh sb="0" eb="1">
      <t>レイ</t>
    </rPh>
    <rPh sb="3" eb="4">
      <t>ワ</t>
    </rPh>
    <rPh sb="9" eb="10">
      <t>ネン</t>
    </rPh>
    <phoneticPr fontId="2"/>
  </si>
  <si>
    <t>資料：道路施設現況調書</t>
    <phoneticPr fontId="2"/>
  </si>
  <si>
    <t>都市計画課「うらそえの交通マップ」</t>
    <rPh sb="0" eb="5">
      <t>トシケイカクカ</t>
    </rPh>
    <rPh sb="11" eb="13">
      <t>コウツウ</t>
    </rPh>
    <phoneticPr fontId="2"/>
  </si>
  <si>
    <t>-</t>
    <phoneticPr fontId="2"/>
  </si>
  <si>
    <t>のまま国道330号と連結している。また、本市の中央を縦断する国道330号は、国道58号、県道241号線等の交通</t>
  </si>
  <si>
    <t>20～40</t>
  </si>
  <si>
    <t>30～50</t>
  </si>
  <si>
    <t>30～60</t>
  </si>
  <si>
    <t>30～140</t>
  </si>
  <si>
    <t>60～100</t>
  </si>
  <si>
    <t>60～150</t>
  </si>
  <si>
    <t>20～60</t>
  </si>
  <si>
    <t>10～15</t>
  </si>
  <si>
    <t>15～20</t>
  </si>
  <si>
    <t>10～55</t>
  </si>
  <si>
    <t>20～55</t>
  </si>
  <si>
    <t>25～100</t>
  </si>
  <si>
    <t>20～30</t>
  </si>
  <si>
    <t>60～80</t>
  </si>
  <si>
    <t>50㏄</t>
  </si>
  <si>
    <t>（Ｐ105参照）</t>
  </si>
  <si>
    <t>（54）種類別、電話の構成（Ｐ106参照）</t>
  </si>
  <si>
    <t>（55）市別郵便機関数（Ｐ107参照）</t>
  </si>
  <si>
    <t>（113）  交通安全施設の設置状況</t>
  </si>
  <si>
    <t>村の奥部落まで延びている。本市の東側を通っている県道241号線は、那覇市首里から西原入り口まで延び、そ</t>
  </si>
  <si>
    <t>渋滞を緩和するために造られたバイパスである。その他に仲間、安波茶を軸として県道153号線が那覇市首里～</t>
  </si>
  <si>
    <t>　また、道路総延長は約196.5キロメートルで、その総面積が約219.2万平方メートルである。</t>
  </si>
  <si>
    <t xml:space="preserve"> なっている。この内訳は、国道1,585メートル、県道848メートル、市道723メートルである。</t>
  </si>
  <si>
    <t>平　　　成　　　31　　　年</t>
  </si>
  <si>
    <t>（114）バスの運行状況（各年共4月1日現在）</t>
  </si>
  <si>
    <t>1日運行回数</t>
  </si>
  <si>
    <t>（116）登録自動車台数（各年度共3月末現在）</t>
  </si>
  <si>
    <t>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(※令和元年度の県内の携帯電話契約数は1,425,534件、高速インターネット接続サービス契約数は1,217,543件で、加入電話数129,469件を大幅に 上回っている。資料：令和3年版沖縄県統計年鑑）</t>
    <rPh sb="62" eb="64">
      <t>デンワ</t>
    </rPh>
    <rPh sb="152" eb="154">
      <t>レイワ</t>
    </rPh>
    <rPh sb="154" eb="155">
      <t>ゲン</t>
    </rPh>
    <rPh sb="180" eb="182">
      <t>コウソク</t>
    </rPh>
    <rPh sb="189" eb="191">
      <t>セツゾク</t>
    </rPh>
    <rPh sb="195" eb="197">
      <t>ケイヤク</t>
    </rPh>
    <rPh sb="197" eb="198">
      <t>スウ</t>
    </rPh>
    <rPh sb="239" eb="241">
      <t>レイワ</t>
    </rPh>
    <phoneticPr fontId="2"/>
  </si>
  <si>
    <t>1　平成30年住民基本台帳人口・世帯数（平成31年1月1日現在）</t>
  </si>
  <si>
    <t xml:space="preserve">     (1月1日時点・千の位を四捨五入) </t>
  </si>
  <si>
    <t>（単位：ｍ2、ｍ，％)</t>
  </si>
  <si>
    <t>（52）本市の登録自動車台数の推移</t>
  </si>
  <si>
    <t>（注）道路反射鏡及び信号機は、各年3月末現在の数値である。</t>
    <rPh sb="1" eb="2">
      <t>チュウ</t>
    </rPh>
    <rPh sb="3" eb="5">
      <t>ドウロ</t>
    </rPh>
    <phoneticPr fontId="2"/>
  </si>
  <si>
    <t>（53）本市の届出自動車（小型）保有台数</t>
  </si>
  <si>
    <t>　平成31年4月1日現在の道路数は、国道が2、県道が4、市道が590の計596となっている。</t>
    <rPh sb="23" eb="25">
      <t>ケンドウ</t>
    </rPh>
    <rPh sb="28" eb="30">
      <t>シドウ</t>
    </rPh>
    <phoneticPr fontId="2"/>
  </si>
  <si>
    <t>（注）横断歩道橋については、各年4月1日現在の数値である。</t>
  </si>
  <si>
    <t xml:space="preserve">（112）  道路及び橋りょう現況（各年4月1日現在）                                                                    </t>
    <rPh sb="18" eb="20">
      <t>カクネン</t>
    </rPh>
    <rPh sb="21" eb="22">
      <t>ガツ</t>
    </rPh>
    <rPh sb="23" eb="24">
      <t>ニチ</t>
    </rPh>
    <rPh sb="24" eb="26">
      <t>ゲンザイ</t>
    </rPh>
    <phoneticPr fontId="2"/>
  </si>
  <si>
    <t>　延長舗装率は99.9％となっている。</t>
  </si>
  <si>
    <t>前原線</t>
    <phoneticPr fontId="2"/>
  </si>
  <si>
    <t>サンエーパルコシティ</t>
    <phoneticPr fontId="2"/>
  </si>
  <si>
    <t>サンエーパルコシティ～屋慶名</t>
    <phoneticPr fontId="2"/>
  </si>
  <si>
    <t>-</t>
  </si>
  <si>
    <t>（53）　R3.3月末</t>
    <rPh sb="9" eb="10">
      <t>ガツ</t>
    </rPh>
    <phoneticPr fontId="2"/>
  </si>
  <si>
    <t>　令和2年4月1日現在の道路数は、国道が2、県道が4、市道が590の計596となっている。</t>
    <rPh sb="1" eb="3">
      <t>レイワ</t>
    </rPh>
    <rPh sb="22" eb="24">
      <t>ケンドウ</t>
    </rPh>
    <rPh sb="27" eb="29">
      <t>シドウ</t>
    </rPh>
    <phoneticPr fontId="2"/>
  </si>
  <si>
    <t>　また、道路総延長は約196.9キロメートルで、その総面積が約227.4万平方メートルである。</t>
    <phoneticPr fontId="2"/>
  </si>
  <si>
    <t>　延長舗装率は99.7％となっている。</t>
    <phoneticPr fontId="2"/>
  </si>
  <si>
    <t xml:space="preserve"> なっている。この内訳は、国道1,585メートル、県道848メートル、市道638メートルである。</t>
    <phoneticPr fontId="2"/>
  </si>
  <si>
    <t>r50</t>
    <phoneticPr fontId="2"/>
  </si>
  <si>
    <t>r84</t>
    <phoneticPr fontId="2"/>
  </si>
  <si>
    <t>　令和2年4月1日現在の橋りょう数は、国道12、県道14、市道30の計56橋で、その総延長が3,071メートルと</t>
    <rPh sb="1" eb="3">
      <t>レイワ</t>
    </rPh>
    <rPh sb="24" eb="26">
      <t>ケンドウ</t>
    </rPh>
    <phoneticPr fontId="2"/>
  </si>
  <si>
    <t>　本県の鉄軌道として那覇浦添間で沖縄都市モノレールが整備・運行されているが、現在も公共輸送機関はバス・タクシーが主流であり、その中でもバスは、県民の足として重要な役割を果たしている。</t>
    <phoneticPr fontId="2"/>
  </si>
  <si>
    <t>豊崎美らＳＵＮビーチ前～琉大北口</t>
    <rPh sb="0" eb="2">
      <t>トヨサキ</t>
    </rPh>
    <rPh sb="2" eb="3">
      <t>チュ</t>
    </rPh>
    <rPh sb="10" eb="11">
      <t>マエ</t>
    </rPh>
    <phoneticPr fontId="2"/>
  </si>
  <si>
    <t>豊崎美らＳＵＮビーチ前～宜野湾</t>
    <rPh sb="0" eb="2">
      <t>トヨサキ</t>
    </rPh>
    <rPh sb="2" eb="3">
      <t>チュ</t>
    </rPh>
    <rPh sb="10" eb="11">
      <t>マエ</t>
    </rPh>
    <phoneticPr fontId="2"/>
  </si>
  <si>
    <t>豊崎美らＳＵＮビーチ前～宜野湾</t>
    <rPh sb="2" eb="3">
      <t>チュ</t>
    </rPh>
    <rPh sb="10" eb="11">
      <t>マエ</t>
    </rPh>
    <phoneticPr fontId="2"/>
  </si>
  <si>
    <t>豊崎美らＳＵＮビーチ前～てだこ浦西駅</t>
    <rPh sb="2" eb="3">
      <t>チュ</t>
    </rPh>
    <rPh sb="10" eb="11">
      <t>マエ</t>
    </rPh>
    <rPh sb="15" eb="17">
      <t>ウラニシ</t>
    </rPh>
    <rPh sb="17" eb="18">
      <t>エキ</t>
    </rPh>
    <phoneticPr fontId="2"/>
  </si>
  <si>
    <t>那覇～琉大北口</t>
    <phoneticPr fontId="2"/>
  </si>
  <si>
    <t>那覇～普天間</t>
    <phoneticPr fontId="2"/>
  </si>
  <si>
    <t>豊崎美らＳＵＮビーチ前～西原四丁目</t>
    <rPh sb="2" eb="3">
      <t>チュ</t>
    </rPh>
    <rPh sb="10" eb="11">
      <t>マエ</t>
    </rPh>
    <rPh sb="12" eb="14">
      <t>ニシハラ</t>
    </rPh>
    <rPh sb="14" eb="17">
      <t>ヨンチョウメ</t>
    </rPh>
    <phoneticPr fontId="2"/>
  </si>
  <si>
    <t>　 普及率
　 Ｂ
　 ―×100
　 Ａ</t>
    <phoneticPr fontId="2"/>
  </si>
  <si>
    <t xml:space="preserve">　本市には、令和4年3月31日現在で12局の郵便局がある。なお、1局当りの利用人口は1.0万人、人口1万人当たりの切手・印紙類販売所は7.2か所、同ポスト数は8.3箱となっている。               </t>
    <rPh sb="6" eb="8">
      <t>レイワ</t>
    </rPh>
    <rPh sb="71" eb="72">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</si>
</sst>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_ * #,##0_ ;_ * \-#,##0_ ;_ * \-_ ;_ @_ "/>
    <numFmt numFmtId="177" formatCode="#,##0_ "/>
    <numFmt numFmtId="178" formatCode="_ * #,##0.0_ ;_ * \-#,##0.0_ ;_ * \-?_ ;_ @_ "/>
    <numFmt numFmtId="179" formatCode="#,##0_);[Red]\(#,##0\)"/>
    <numFmt numFmtId="180" formatCode="0_);[Red]\(0\)"/>
    <numFmt numFmtId="181" formatCode="#,##0.0_);[Red]\(#,##0.0\)"/>
    <numFmt numFmtId="182" formatCode="#,##0;[Red]#,##0"/>
    <numFmt numFmtId="183" formatCode="_ * #,##0.00_ ;_ * \-#,##0.00_ ;_ * \-??_ ;_ @_ "/>
    <numFmt numFmtId="184" formatCode="#,##0_);\(#,##0\)"/>
    <numFmt numFmtId="185" formatCode="#,##0.0_);\(#,##0.0\)"/>
    <numFmt numFmtId="186" formatCode="#,##0.0_ "/>
    <numFmt numFmtId="187" formatCode="0.0_ "/>
    <numFmt numFmtId="188" formatCode="#,##0;&quot;△&quot;#,##0"/>
    <numFmt numFmtId="189" formatCode="0;[Red]0"/>
    <numFmt numFmtId="190" formatCode="0.0%"/>
    <numFmt numFmtId="191" formatCode="#&quot;年度&quot;"/>
    <numFmt numFmtId="192" formatCode="#,###.0_ "/>
    <numFmt numFmtId="193" formatCode="_ * #,##0.0_ ;_ * \-#,##0.0_ ;_ * &quot;-&quot;_ ;_ @_ "/>
    <numFmt numFmtId="194" formatCode="&quot;  &quot;0"/>
  </numFmts>
  <fonts count="19" x14ac:knownFonts="1">
    <font>
      <sz val="10"/>
      <name val="ＭＳ 明朝"/>
      <family val="1"/>
      <charset val="128"/>
    </font>
    <font>
      <sz val="14"/>
      <name val="ＭＳ 明朝"/>
      <family val="1"/>
      <charset val="128"/>
    </font>
    <font>
      <sz val="6"/>
      <name val="ＭＳ 明朝"/>
      <family val="1"/>
      <charset val="128"/>
    </font>
    <font>
      <sz val="10"/>
      <name val="ＭＳ 明朝"/>
      <family val="1"/>
      <charset val="128"/>
    </font>
    <font>
      <b/>
      <sz val="9"/>
      <color indexed="81"/>
      <name val="ＭＳ Ｐゴシック"/>
      <family val="3"/>
      <charset val="128"/>
    </font>
    <font>
      <sz val="10"/>
      <color theme="1"/>
      <name val="ＭＳ 明朝"/>
      <family val="1"/>
      <charset val="128"/>
    </font>
    <font>
      <sz val="16"/>
      <color theme="1"/>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9"/>
      <color theme="1"/>
      <name val="ＭＳ 明朝"/>
      <family val="1"/>
      <charset val="128"/>
    </font>
    <font>
      <i/>
      <sz val="10"/>
      <color theme="1"/>
      <name val="ＭＳ 明朝"/>
      <family val="1"/>
      <charset val="128"/>
    </font>
    <font>
      <sz val="12"/>
      <color theme="1"/>
      <name val="ＭＳ 明朝"/>
      <family val="1"/>
      <charset val="128"/>
    </font>
    <font>
      <sz val="10"/>
      <color rgb="FFFF0000"/>
      <name val="ＭＳ 明朝"/>
      <family val="1"/>
      <charset val="128"/>
    </font>
    <font>
      <sz val="9"/>
      <name val="ＭＳ 明朝"/>
      <family val="1"/>
      <charset val="128"/>
    </font>
    <font>
      <sz val="8"/>
      <color theme="1"/>
      <name val="ＭＳ 明朝"/>
      <family val="1"/>
      <charset val="128"/>
    </font>
    <font>
      <sz val="11"/>
      <color theme="1"/>
      <name val="ＭＳ 明朝"/>
      <family val="1"/>
      <charset val="128"/>
    </font>
    <font>
      <sz val="10"/>
      <color theme="0"/>
      <name val="ＭＳ 明朝"/>
      <family val="1"/>
      <charset val="128"/>
    </font>
    <font>
      <sz val="8"/>
      <color theme="0"/>
      <name val="ＭＳ 明朝"/>
      <family val="1"/>
      <charset val="128"/>
    </font>
  </fonts>
  <fills count="3">
    <fill>
      <patternFill patternType="none"/>
    </fill>
    <fill>
      <patternFill patternType="gray125"/>
    </fill>
    <fill>
      <patternFill patternType="solid">
        <fgColor rgb="FFF8F8F8"/>
        <bgColor indexed="64"/>
      </patternFill>
    </fill>
  </fills>
  <borders count="109">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medium">
        <color indexed="64"/>
      </left>
      <right style="thin">
        <color indexed="64"/>
      </right>
      <top/>
      <bottom/>
      <diagonal/>
    </border>
    <border>
      <left style="thin">
        <color indexed="64"/>
      </left>
      <right/>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style="thin">
        <color indexed="64"/>
      </left>
      <right/>
      <top/>
      <bottom style="medium">
        <color indexed="64"/>
      </bottom>
      <diagonal/>
    </border>
    <border>
      <left style="medium">
        <color indexed="64"/>
      </left>
      <right style="thin">
        <color indexed="8"/>
      </right>
      <top/>
      <bottom style="thin">
        <color indexed="64"/>
      </bottom>
      <diagonal/>
    </border>
    <border>
      <left style="thin">
        <color indexed="64"/>
      </left>
      <right style="thin">
        <color indexed="8"/>
      </right>
      <top style="thin">
        <color indexed="8"/>
      </top>
      <bottom style="thin">
        <color indexed="8"/>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top/>
      <bottom style="medium">
        <color indexed="8"/>
      </bottom>
      <diagonal/>
    </border>
    <border>
      <left/>
      <right/>
      <top/>
      <bottom style="medium">
        <color indexed="8"/>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8"/>
      </top>
      <bottom style="thin">
        <color indexed="8"/>
      </bottom>
      <diagonal/>
    </border>
    <border>
      <left style="thin">
        <color auto="1"/>
      </left>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64"/>
      </left>
      <right style="thin">
        <color indexed="8"/>
      </right>
      <top style="medium">
        <color indexed="64"/>
      </top>
      <bottom/>
      <diagonal/>
    </border>
    <border>
      <left style="thin">
        <color indexed="64"/>
      </left>
      <right style="thin">
        <color indexed="8"/>
      </right>
      <top/>
      <bottom style="thin">
        <color indexed="8"/>
      </bottom>
      <diagonal/>
    </border>
    <border>
      <left style="medium">
        <color indexed="64"/>
      </left>
      <right/>
      <top/>
      <bottom style="thin">
        <color indexed="64"/>
      </bottom>
      <diagonal/>
    </border>
    <border>
      <left style="thin">
        <color indexed="8"/>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8"/>
      </left>
      <right style="thin">
        <color indexed="8"/>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64"/>
      </right>
      <top/>
      <bottom style="medium">
        <color indexed="64"/>
      </bottom>
      <diagonal/>
    </border>
    <border>
      <left/>
      <right style="thin">
        <color indexed="8"/>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8"/>
      </right>
      <top/>
      <bottom/>
      <diagonal/>
    </border>
    <border>
      <left/>
      <right style="thin">
        <color indexed="64"/>
      </right>
      <top style="thin">
        <color indexed="8"/>
      </top>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8"/>
      </bottom>
      <diagonal/>
    </border>
    <border>
      <left/>
      <right style="medium">
        <color indexed="64"/>
      </right>
      <top/>
      <bottom style="thin">
        <color indexed="8"/>
      </bottom>
      <diagonal/>
    </border>
    <border>
      <left style="medium">
        <color indexed="64"/>
      </left>
      <right style="thin">
        <color indexed="64"/>
      </right>
      <top/>
      <bottom style="thin">
        <color indexed="8"/>
      </bottom>
      <diagonal/>
    </border>
    <border>
      <left style="medium">
        <color indexed="64"/>
      </left>
      <right/>
      <top style="thin">
        <color indexed="64"/>
      </top>
      <bottom/>
      <diagonal/>
    </border>
  </borders>
  <cellStyleXfs count="6">
    <xf numFmtId="0" fontId="0" fillId="0" borderId="0">
      <alignment vertical="center"/>
    </xf>
    <xf numFmtId="38" fontId="3" fillId="0" borderId="0" applyFill="0" applyBorder="0" applyProtection="0">
      <alignment vertical="center"/>
    </xf>
    <xf numFmtId="0" fontId="1" fillId="0" borderId="0"/>
    <xf numFmtId="9" fontId="3" fillId="0" borderId="0" applyFont="0" applyFill="0" applyBorder="0" applyAlignment="0" applyProtection="0">
      <alignment vertical="center"/>
    </xf>
    <xf numFmtId="38" fontId="7" fillId="0" borderId="0" applyFont="0" applyFill="0" applyBorder="0" applyAlignment="0" applyProtection="0"/>
    <xf numFmtId="0" fontId="8" fillId="0" borderId="0"/>
  </cellStyleXfs>
  <cellXfs count="452">
    <xf numFmtId="0" fontId="0" fillId="0" borderId="0" xfId="0">
      <alignment vertical="center"/>
    </xf>
    <xf numFmtId="182" fontId="0" fillId="0" borderId="0" xfId="0" applyNumberFormat="1" applyAlignment="1">
      <alignment horizontal="right" vertical="center"/>
    </xf>
    <xf numFmtId="0" fontId="5" fillId="0" borderId="0" xfId="0" applyFont="1">
      <alignment vertical="center"/>
    </xf>
    <xf numFmtId="0" fontId="6" fillId="0" borderId="0" xfId="2" applyFont="1" applyAlignment="1" applyProtection="1">
      <alignment horizontal="center" vertical="center"/>
      <protection locked="0"/>
    </xf>
    <xf numFmtId="176" fontId="5" fillId="0" borderId="0" xfId="0" applyNumberFormat="1" applyFont="1" applyAlignment="1">
      <alignment horizontal="right" vertical="center"/>
    </xf>
    <xf numFmtId="0" fontId="6" fillId="0" borderId="0" xfId="2" applyFont="1" applyAlignment="1">
      <alignment horizontal="left"/>
    </xf>
    <xf numFmtId="0" fontId="6" fillId="0" borderId="0" xfId="2" applyFont="1" applyAlignment="1">
      <alignment horizontal="right"/>
    </xf>
    <xf numFmtId="0" fontId="6" fillId="0" borderId="0" xfId="2" applyFont="1" applyAlignment="1">
      <alignment horizont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shrinkToFit="1"/>
    </xf>
    <xf numFmtId="176" fontId="5" fillId="0" borderId="0" xfId="0" applyNumberFormat="1" applyFont="1">
      <alignment vertical="center"/>
    </xf>
    <xf numFmtId="176" fontId="5" fillId="0" borderId="0" xfId="0" applyNumberFormat="1" applyFont="1" applyAlignment="1">
      <alignment horizontal="right" vertical="center" shrinkToFit="1"/>
    </xf>
    <xf numFmtId="176" fontId="5" fillId="0" borderId="0" xfId="0" applyNumberFormat="1" applyFont="1" applyAlignment="1">
      <alignment vertical="center" shrinkToFit="1"/>
    </xf>
    <xf numFmtId="182" fontId="5" fillId="0" borderId="0" xfId="0" applyNumberFormat="1" applyFont="1" applyAlignment="1">
      <alignment horizontal="right" vertical="center"/>
    </xf>
    <xf numFmtId="182" fontId="5" fillId="0" borderId="0" xfId="0" applyNumberFormat="1" applyFont="1">
      <alignment vertical="center"/>
    </xf>
    <xf numFmtId="177" fontId="5" fillId="0" borderId="0" xfId="0" applyNumberFormat="1" applyFont="1" applyAlignment="1">
      <alignment horizontal="right" vertical="center"/>
    </xf>
    <xf numFmtId="179" fontId="5" fillId="0" borderId="0" xfId="0" applyNumberFormat="1" applyFont="1">
      <alignment vertical="center"/>
    </xf>
    <xf numFmtId="0" fontId="5" fillId="0" borderId="0" xfId="0" applyFont="1" applyAlignment="1">
      <alignment vertical="center" wrapText="1"/>
    </xf>
    <xf numFmtId="0" fontId="5" fillId="0" borderId="0" xfId="0" applyFont="1" applyAlignment="1">
      <alignment vertical="top" wrapText="1"/>
    </xf>
    <xf numFmtId="179" fontId="5" fillId="0" borderId="0" xfId="0" applyNumberFormat="1" applyFont="1" applyAlignment="1">
      <alignment horizontal="right" vertical="center"/>
    </xf>
    <xf numFmtId="0" fontId="0" fillId="0" borderId="0" xfId="0" applyAlignment="1">
      <alignment horizontal="center" vertical="center"/>
    </xf>
    <xf numFmtId="182" fontId="0" fillId="0" borderId="0" xfId="0" applyNumberFormat="1">
      <alignment vertical="center"/>
    </xf>
    <xf numFmtId="38" fontId="3" fillId="0" borderId="0" xfId="1" applyFill="1" applyBorder="1" applyAlignment="1" applyProtection="1">
      <alignment horizontal="right" vertical="center"/>
    </xf>
    <xf numFmtId="0" fontId="6" fillId="0" borderId="0" xfId="0" applyFont="1" applyAlignment="1">
      <alignment horizontal="center" vertical="center"/>
    </xf>
    <xf numFmtId="0" fontId="5" fillId="0" borderId="0" xfId="0" applyFont="1" applyAlignment="1">
      <alignment horizontal="left" vertical="center"/>
    </xf>
    <xf numFmtId="179" fontId="5" fillId="0" borderId="5" xfId="0" applyNumberFormat="1" applyFont="1" applyBorder="1">
      <alignment vertical="center"/>
    </xf>
    <xf numFmtId="0" fontId="5" fillId="0" borderId="38" xfId="0" applyFont="1" applyBorder="1" applyAlignment="1">
      <alignment horizontal="center" vertical="center"/>
    </xf>
    <xf numFmtId="0" fontId="5" fillId="0" borderId="71" xfId="0" applyFont="1" applyBorder="1" applyAlignment="1">
      <alignment horizontal="center" vertical="center"/>
    </xf>
    <xf numFmtId="177" fontId="5" fillId="0" borderId="0" xfId="0" applyNumberFormat="1" applyFont="1">
      <alignment vertical="center"/>
    </xf>
    <xf numFmtId="177" fontId="5" fillId="0" borderId="56" xfId="0" applyNumberFormat="1" applyFont="1" applyBorder="1">
      <alignment vertical="center"/>
    </xf>
    <xf numFmtId="177" fontId="5" fillId="0" borderId="47" xfId="0" applyNumberFormat="1" applyFont="1" applyBorder="1">
      <alignment vertical="center"/>
    </xf>
    <xf numFmtId="177" fontId="5" fillId="0" borderId="7" xfId="0" applyNumberFormat="1" applyFont="1" applyBorder="1">
      <alignment vertical="center"/>
    </xf>
    <xf numFmtId="176" fontId="5" fillId="0" borderId="0" xfId="0" applyNumberFormat="1" applyFont="1" applyAlignment="1">
      <alignment horizontal="center" vertical="center"/>
    </xf>
    <xf numFmtId="177" fontId="5" fillId="0" borderId="42" xfId="0" applyNumberFormat="1" applyFont="1" applyBorder="1">
      <alignment vertical="center"/>
    </xf>
    <xf numFmtId="178" fontId="5" fillId="0" borderId="0" xfId="0" applyNumberFormat="1" applyFont="1" applyAlignment="1">
      <alignment horizontal="right" vertical="center"/>
    </xf>
    <xf numFmtId="178" fontId="5" fillId="0" borderId="56" xfId="0" applyNumberFormat="1" applyFont="1" applyBorder="1" applyAlignment="1">
      <alignment horizontal="right" vertical="center"/>
    </xf>
    <xf numFmtId="178" fontId="5" fillId="0" borderId="0" xfId="0" applyNumberFormat="1" applyFont="1" applyAlignment="1">
      <alignment horizontal="center" vertical="center"/>
    </xf>
    <xf numFmtId="176" fontId="5" fillId="0" borderId="56" xfId="0" applyNumberFormat="1" applyFont="1" applyBorder="1">
      <alignment vertical="center"/>
    </xf>
    <xf numFmtId="176" fontId="5" fillId="0" borderId="7" xfId="0" applyNumberFormat="1" applyFont="1" applyBorder="1">
      <alignment vertical="center"/>
    </xf>
    <xf numFmtId="0" fontId="5" fillId="0" borderId="25" xfId="0" applyFont="1" applyBorder="1" applyAlignment="1">
      <alignment horizontal="center" vertical="center"/>
    </xf>
    <xf numFmtId="176" fontId="5" fillId="0" borderId="3" xfId="0" applyNumberFormat="1" applyFont="1" applyBorder="1">
      <alignment vertical="center"/>
    </xf>
    <xf numFmtId="176" fontId="5" fillId="0" borderId="68" xfId="0" applyNumberFormat="1" applyFont="1" applyBorder="1">
      <alignment vertical="center"/>
    </xf>
    <xf numFmtId="177" fontId="5" fillId="0" borderId="53" xfId="0" applyNumberFormat="1" applyFont="1" applyBorder="1">
      <alignment vertical="center"/>
    </xf>
    <xf numFmtId="177" fontId="5" fillId="0" borderId="3" xfId="0" applyNumberFormat="1" applyFont="1" applyBorder="1">
      <alignment vertical="center"/>
    </xf>
    <xf numFmtId="0" fontId="5" fillId="0" borderId="11" xfId="0" applyFont="1" applyBorder="1" applyAlignment="1">
      <alignment horizontal="right" vertical="center"/>
    </xf>
    <xf numFmtId="0" fontId="11" fillId="0" borderId="0" xfId="0" applyFont="1">
      <alignment vertical="center"/>
    </xf>
    <xf numFmtId="177" fontId="5" fillId="2" borderId="0" xfId="0" applyNumberFormat="1" applyFont="1" applyFill="1">
      <alignment vertical="center"/>
    </xf>
    <xf numFmtId="177" fontId="5" fillId="2" borderId="56" xfId="0" applyNumberFormat="1" applyFont="1" applyFill="1" applyBorder="1">
      <alignment vertical="center"/>
    </xf>
    <xf numFmtId="177" fontId="5" fillId="2" borderId="42" xfId="0" applyNumberFormat="1" applyFont="1" applyFill="1" applyBorder="1">
      <alignment vertical="center"/>
    </xf>
    <xf numFmtId="177" fontId="5" fillId="2" borderId="0" xfId="0" applyNumberFormat="1" applyFont="1" applyFill="1" applyAlignment="1">
      <alignment horizontal="right" vertical="center"/>
    </xf>
    <xf numFmtId="177" fontId="5" fillId="2" borderId="7" xfId="0" applyNumberFormat="1" applyFont="1" applyFill="1" applyBorder="1">
      <alignment vertical="center"/>
    </xf>
    <xf numFmtId="0" fontId="5" fillId="0" borderId="23" xfId="0" applyFont="1" applyBorder="1">
      <alignment vertical="center"/>
    </xf>
    <xf numFmtId="0" fontId="5" fillId="0" borderId="2" xfId="0" applyFont="1" applyBorder="1" applyAlignment="1">
      <alignment horizontal="center" vertical="center" shrinkToFit="1"/>
    </xf>
    <xf numFmtId="0" fontId="5" fillId="0" borderId="4" xfId="0" applyFont="1" applyBorder="1">
      <alignment vertical="center"/>
    </xf>
    <xf numFmtId="0" fontId="5" fillId="0" borderId="25" xfId="0" applyFont="1"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3" xfId="0" applyFont="1" applyBorder="1" applyAlignment="1">
      <alignment horizontal="left"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176" fontId="5" fillId="0" borderId="9" xfId="0" applyNumberFormat="1" applyFont="1" applyBorder="1" applyAlignment="1">
      <alignment horizontal="right" vertical="center" shrinkToFit="1"/>
    </xf>
    <xf numFmtId="176" fontId="5" fillId="0" borderId="3" xfId="0" applyNumberFormat="1" applyFont="1" applyBorder="1" applyAlignment="1">
      <alignment vertical="center" shrinkToFit="1"/>
    </xf>
    <xf numFmtId="0" fontId="5" fillId="0" borderId="16" xfId="0" applyFont="1" applyBorder="1" applyAlignment="1">
      <alignment vertical="center" shrinkToFit="1"/>
    </xf>
    <xf numFmtId="177" fontId="5" fillId="0" borderId="7" xfId="0" applyNumberFormat="1" applyFont="1" applyBorder="1" applyAlignment="1">
      <alignment horizontal="right" vertical="center"/>
    </xf>
    <xf numFmtId="177" fontId="5" fillId="0" borderId="0" xfId="0" applyNumberFormat="1" applyFont="1" applyAlignment="1">
      <alignment horizontal="right" vertical="center" shrinkToFit="1"/>
    </xf>
    <xf numFmtId="0" fontId="5" fillId="0" borderId="28" xfId="0" applyFont="1" applyBorder="1" applyAlignment="1">
      <alignment horizontal="center" vertical="center"/>
    </xf>
    <xf numFmtId="176" fontId="5" fillId="0" borderId="7" xfId="0" applyNumberFormat="1" applyFont="1" applyBorder="1" applyAlignment="1">
      <alignment vertical="center" shrinkToFit="1"/>
    </xf>
    <xf numFmtId="177" fontId="5" fillId="0" borderId="3" xfId="0" applyNumberFormat="1" applyFont="1" applyBorder="1" applyAlignment="1">
      <alignment horizontal="right" vertical="center"/>
    </xf>
    <xf numFmtId="177" fontId="5" fillId="0" borderId="3" xfId="0" applyNumberFormat="1" applyFont="1" applyBorder="1" applyAlignment="1">
      <alignment horizontal="right" vertical="center" shrinkToFit="1"/>
    </xf>
    <xf numFmtId="177" fontId="5" fillId="0" borderId="39" xfId="0" applyNumberFormat="1" applyFont="1" applyBorder="1" applyAlignment="1">
      <alignment horizontal="right" vertical="center"/>
    </xf>
    <xf numFmtId="183" fontId="5" fillId="0" borderId="0" xfId="0" applyNumberFormat="1" applyFont="1">
      <alignment vertical="center"/>
    </xf>
    <xf numFmtId="0" fontId="5" fillId="0" borderId="0" xfId="0" applyFont="1" applyAlignment="1">
      <alignment vertical="center" textRotation="255"/>
    </xf>
    <xf numFmtId="0" fontId="5" fillId="0" borderId="0" xfId="0" applyFont="1" applyAlignment="1">
      <alignment vertical="center" textRotation="255" wrapText="1"/>
    </xf>
    <xf numFmtId="184" fontId="5" fillId="0" borderId="0" xfId="0" applyNumberFormat="1" applyFont="1">
      <alignment vertical="center"/>
    </xf>
    <xf numFmtId="0" fontId="5" fillId="0" borderId="0" xfId="0" applyFont="1" applyAlignment="1">
      <alignment textRotation="255" indent="1"/>
    </xf>
    <xf numFmtId="0" fontId="5" fillId="0" borderId="0" xfId="0" applyFont="1" applyAlignment="1">
      <alignment horizontal="distributed" vertical="center"/>
    </xf>
    <xf numFmtId="180" fontId="5" fillId="0" borderId="0" xfId="0" applyNumberFormat="1" applyFont="1">
      <alignment vertical="center"/>
    </xf>
    <xf numFmtId="186" fontId="5" fillId="0" borderId="0" xfId="0" applyNumberFormat="1" applyFont="1" applyAlignment="1">
      <alignment horizontal="right" vertical="center"/>
    </xf>
    <xf numFmtId="187" fontId="5" fillId="0" borderId="0" xfId="0" applyNumberFormat="1" applyFont="1" applyAlignment="1">
      <alignment horizontal="right" vertical="center"/>
    </xf>
    <xf numFmtId="179" fontId="5" fillId="0" borderId="0" xfId="1" applyNumberFormat="1" applyFont="1" applyFill="1" applyBorder="1" applyAlignment="1" applyProtection="1">
      <alignment horizontal="right" vertical="center"/>
    </xf>
    <xf numFmtId="0" fontId="6" fillId="0" borderId="0" xfId="2" applyFont="1" applyAlignment="1">
      <alignment horizontal="center" vertical="center"/>
    </xf>
    <xf numFmtId="188" fontId="6" fillId="0" borderId="0" xfId="2" applyNumberFormat="1" applyFont="1" applyAlignment="1" applyProtection="1">
      <alignment horizontal="right"/>
      <protection locked="0"/>
    </xf>
    <xf numFmtId="188" fontId="6" fillId="0" borderId="0" xfId="2" applyNumberFormat="1" applyFont="1"/>
    <xf numFmtId="184" fontId="5" fillId="0" borderId="3" xfId="0" applyNumberFormat="1" applyFont="1" applyBorder="1">
      <alignment vertical="center"/>
    </xf>
    <xf numFmtId="179" fontId="5" fillId="0" borderId="3" xfId="0" applyNumberFormat="1" applyFont="1" applyBorder="1">
      <alignment vertical="center"/>
    </xf>
    <xf numFmtId="179" fontId="5" fillId="0" borderId="0" xfId="0" applyNumberFormat="1" applyFont="1" applyAlignment="1">
      <alignment horizontal="center" vertical="center"/>
    </xf>
    <xf numFmtId="0" fontId="10" fillId="0" borderId="0" xfId="5" applyFont="1" applyAlignment="1">
      <alignment horizontal="distributed" vertical="center" indent="1" shrinkToFit="1"/>
    </xf>
    <xf numFmtId="0" fontId="12" fillId="0" borderId="0" xfId="5" applyFont="1" applyAlignment="1">
      <alignment horizontal="center" vertical="center"/>
    </xf>
    <xf numFmtId="0" fontId="10" fillId="0" borderId="59" xfId="0" applyFont="1" applyBorder="1" applyAlignment="1">
      <alignment horizontal="center" vertical="center"/>
    </xf>
    <xf numFmtId="0" fontId="10" fillId="0" borderId="59" xfId="5" applyFont="1" applyBorder="1" applyAlignment="1">
      <alignment horizontal="center" vertical="center"/>
    </xf>
    <xf numFmtId="0" fontId="10" fillId="0" borderId="60" xfId="5" applyFont="1" applyBorder="1" applyAlignment="1">
      <alignment horizontal="center" vertical="center"/>
    </xf>
    <xf numFmtId="0" fontId="10" fillId="0" borderId="61" xfId="0" applyFont="1" applyBorder="1" applyAlignment="1">
      <alignment horizontal="distributed" vertical="center" indent="1" shrinkToFit="1"/>
    </xf>
    <xf numFmtId="3" fontId="10" fillId="0" borderId="62" xfId="0" applyNumberFormat="1" applyFont="1" applyBorder="1" applyAlignment="1">
      <alignment horizontal="right" vertical="center"/>
    </xf>
    <xf numFmtId="3" fontId="10" fillId="0" borderId="69" xfId="5" quotePrefix="1" applyNumberFormat="1" applyFont="1" applyBorder="1" applyAlignment="1">
      <alignment horizontal="right" vertical="center"/>
    </xf>
    <xf numFmtId="3" fontId="10" fillId="0" borderId="64" xfId="5" quotePrefix="1" applyNumberFormat="1" applyFont="1" applyBorder="1" applyAlignment="1">
      <alignment horizontal="right" vertical="center"/>
    </xf>
    <xf numFmtId="0" fontId="10" fillId="0" borderId="34" xfId="5" quotePrefix="1" applyFont="1" applyBorder="1" applyAlignment="1">
      <alignment horizontal="distributed" vertical="center" indent="1" shrinkToFit="1"/>
    </xf>
    <xf numFmtId="3" fontId="10" fillId="0" borderId="35" xfId="5" quotePrefix="1" applyNumberFormat="1" applyFont="1" applyBorder="1" applyAlignment="1">
      <alignment horizontal="right" vertical="center"/>
    </xf>
    <xf numFmtId="187" fontId="5" fillId="0" borderId="7" xfId="0" applyNumberFormat="1" applyFont="1" applyBorder="1" applyAlignment="1">
      <alignment horizontal="right" vertical="center"/>
    </xf>
    <xf numFmtId="0" fontId="10" fillId="0" borderId="34" xfId="5" applyFont="1" applyBorder="1" applyAlignment="1">
      <alignment horizontal="distributed" vertical="center" indent="1" shrinkToFit="1"/>
    </xf>
    <xf numFmtId="0" fontId="5" fillId="0" borderId="10" xfId="0" applyFont="1" applyBorder="1" applyAlignment="1">
      <alignment horizontal="distributed" vertical="center"/>
    </xf>
    <xf numFmtId="176" fontId="5" fillId="0" borderId="3" xfId="0" applyNumberFormat="1" applyFont="1" applyBorder="1" applyAlignment="1">
      <alignment horizontal="right" vertical="center"/>
    </xf>
    <xf numFmtId="186" fontId="5" fillId="0" borderId="3" xfId="0" applyNumberFormat="1" applyFont="1" applyBorder="1" applyAlignment="1">
      <alignment horizontal="right" vertical="center"/>
    </xf>
    <xf numFmtId="187" fontId="5" fillId="0" borderId="3" xfId="0" applyNumberFormat="1" applyFont="1" applyBorder="1" applyAlignment="1">
      <alignment horizontal="right" vertical="center"/>
    </xf>
    <xf numFmtId="187" fontId="5" fillId="0" borderId="39" xfId="0" applyNumberFormat="1" applyFont="1" applyBorder="1" applyAlignment="1">
      <alignment horizontal="right" vertical="center"/>
    </xf>
    <xf numFmtId="0" fontId="10" fillId="0" borderId="36" xfId="5" applyFont="1" applyBorder="1" applyAlignment="1">
      <alignment horizontal="distributed" vertical="center" indent="1" shrinkToFit="1"/>
    </xf>
    <xf numFmtId="3" fontId="10" fillId="0" borderId="63" xfId="5" quotePrefix="1" applyNumberFormat="1" applyFont="1" applyBorder="1" applyAlignment="1">
      <alignment horizontal="right"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6" xfId="0" applyFont="1" applyBorder="1" applyAlignment="1">
      <alignment horizontal="center" vertical="center"/>
    </xf>
    <xf numFmtId="177" fontId="5" fillId="0" borderId="21" xfId="0" applyNumberFormat="1" applyFont="1" applyBorder="1">
      <alignment vertical="center"/>
    </xf>
    <xf numFmtId="0" fontId="5" fillId="0" borderId="0" xfId="0" applyFont="1" applyAlignment="1">
      <alignment horizontal="justify" vertical="center"/>
    </xf>
    <xf numFmtId="189" fontId="5" fillId="0" borderId="0" xfId="0" applyNumberFormat="1" applyFont="1" applyAlignment="1">
      <alignment horizontal="center" vertical="center"/>
    </xf>
    <xf numFmtId="0" fontId="5" fillId="0" borderId="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xf>
    <xf numFmtId="182" fontId="5" fillId="0" borderId="0" xfId="0" applyNumberFormat="1" applyFont="1" applyAlignment="1">
      <alignment horizontal="center" vertical="center"/>
    </xf>
    <xf numFmtId="0" fontId="5" fillId="0" borderId="19" xfId="0" applyFont="1" applyBorder="1" applyAlignment="1">
      <alignment horizontal="center" vertical="center" wrapText="1" shrinkToFit="1"/>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2" borderId="23" xfId="0" applyFill="1" applyBorder="1" applyAlignment="1">
      <alignment horizontal="center" vertical="center"/>
    </xf>
    <xf numFmtId="0" fontId="0" fillId="2" borderId="27" xfId="0" applyFill="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8" xfId="0" applyBorder="1" applyAlignment="1">
      <alignment horizontal="center" vertical="center"/>
    </xf>
    <xf numFmtId="0" fontId="0" fillId="0" borderId="38" xfId="0" applyBorder="1" applyAlignment="1">
      <alignment horizontal="center" vertical="center"/>
    </xf>
    <xf numFmtId="0" fontId="0" fillId="0" borderId="55" xfId="0" applyBorder="1" applyAlignment="1">
      <alignment horizontal="center" vertical="center"/>
    </xf>
    <xf numFmtId="0" fontId="0" fillId="0" borderId="6" xfId="0" applyBorder="1" applyAlignment="1">
      <alignment horizontal="center" vertical="center"/>
    </xf>
    <xf numFmtId="176" fontId="5" fillId="0" borderId="73" xfId="0" applyNumberFormat="1" applyFont="1" applyBorder="1" applyAlignment="1">
      <alignment horizontal="right" vertical="center" shrinkToFit="1"/>
    </xf>
    <xf numFmtId="0" fontId="5" fillId="0" borderId="4" xfId="0" applyFont="1" applyBorder="1" applyAlignment="1">
      <alignment horizontal="left" vertical="center"/>
    </xf>
    <xf numFmtId="0" fontId="5" fillId="0" borderId="25" xfId="0" applyFont="1" applyBorder="1" applyAlignment="1">
      <alignment horizontal="left" vertical="center"/>
    </xf>
    <xf numFmtId="0" fontId="5" fillId="2" borderId="37" xfId="0" applyFont="1" applyFill="1" applyBorder="1" applyAlignment="1">
      <alignment horizontal="center" vertical="center"/>
    </xf>
    <xf numFmtId="0" fontId="5" fillId="2" borderId="51" xfId="0" applyFont="1" applyFill="1" applyBorder="1" applyAlignment="1">
      <alignment horizontal="center"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10" fillId="0" borderId="0" xfId="0" applyFont="1" applyAlignment="1">
      <alignment horizontal="left" vertical="center"/>
    </xf>
    <xf numFmtId="0" fontId="5" fillId="0" borderId="72" xfId="0" applyFont="1" applyBorder="1" applyAlignment="1">
      <alignment horizontal="left" vertical="center"/>
    </xf>
    <xf numFmtId="0" fontId="5" fillId="0" borderId="10" xfId="0" applyFont="1" applyBorder="1" applyAlignment="1">
      <alignment horizontal="left" vertical="center"/>
    </xf>
    <xf numFmtId="0" fontId="15" fillId="0" borderId="0" xfId="0" applyFont="1" applyAlignment="1">
      <alignment horizontal="left" vertical="center"/>
    </xf>
    <xf numFmtId="0" fontId="5" fillId="0" borderId="9" xfId="0" applyFont="1" applyBorder="1" applyAlignment="1">
      <alignment horizontal="left" vertical="center"/>
    </xf>
    <xf numFmtId="0" fontId="5" fillId="2" borderId="11" xfId="0" applyFont="1" applyFill="1" applyBorder="1">
      <alignment vertical="center"/>
    </xf>
    <xf numFmtId="0" fontId="5" fillId="2" borderId="18" xfId="0" applyFont="1" applyFill="1" applyBorder="1">
      <alignment vertical="center"/>
    </xf>
    <xf numFmtId="0" fontId="5" fillId="0" borderId="43" xfId="0" applyFont="1" applyBorder="1" applyAlignment="1">
      <alignment vertical="center" justifyLastLine="1"/>
    </xf>
    <xf numFmtId="0" fontId="5" fillId="0" borderId="43" xfId="0" applyFont="1" applyBorder="1">
      <alignment vertical="center"/>
    </xf>
    <xf numFmtId="0" fontId="5" fillId="0" borderId="49" xfId="0" applyFont="1" applyBorder="1">
      <alignment vertical="center"/>
    </xf>
    <xf numFmtId="176" fontId="5" fillId="0" borderId="73" xfId="0" applyNumberFormat="1" applyFont="1" applyBorder="1" applyAlignment="1">
      <alignment horizontal="right" vertical="center"/>
    </xf>
    <xf numFmtId="176" fontId="5" fillId="0" borderId="39" xfId="0" applyNumberFormat="1" applyFont="1" applyBorder="1" applyAlignment="1">
      <alignment horizontal="right" vertical="center" shrinkToFit="1"/>
    </xf>
    <xf numFmtId="0" fontId="5" fillId="0" borderId="83" xfId="0" applyFont="1" applyBorder="1">
      <alignment vertical="center"/>
    </xf>
    <xf numFmtId="176" fontId="5" fillId="0" borderId="84" xfId="0" applyNumberFormat="1" applyFont="1" applyBorder="1" applyAlignment="1">
      <alignment horizontal="right" vertical="center" shrinkToFit="1"/>
    </xf>
    <xf numFmtId="176" fontId="5" fillId="0" borderId="85" xfId="0" applyNumberFormat="1" applyFont="1" applyBorder="1" applyAlignment="1">
      <alignment vertical="center" shrinkToFit="1"/>
    </xf>
    <xf numFmtId="176" fontId="5" fillId="0" borderId="86" xfId="0" applyNumberFormat="1" applyFont="1" applyBorder="1" applyAlignment="1">
      <alignment horizontal="right" vertical="center" shrinkToFit="1"/>
    </xf>
    <xf numFmtId="176" fontId="5" fillId="0" borderId="84" xfId="0" applyNumberFormat="1" applyFont="1" applyBorder="1" applyAlignment="1">
      <alignment horizontal="right" vertical="center"/>
    </xf>
    <xf numFmtId="176" fontId="5" fillId="0" borderId="85" xfId="0" applyNumberFormat="1" applyFont="1" applyBorder="1">
      <alignment vertical="center"/>
    </xf>
    <xf numFmtId="176" fontId="5" fillId="0" borderId="86" xfId="0" applyNumberFormat="1" applyFont="1" applyBorder="1" applyAlignment="1">
      <alignment horizontal="right" vertical="center"/>
    </xf>
    <xf numFmtId="0" fontId="5" fillId="0" borderId="20" xfId="0" applyFont="1" applyBorder="1">
      <alignment vertical="center"/>
    </xf>
    <xf numFmtId="176" fontId="5" fillId="2" borderId="73" xfId="0" applyNumberFormat="1" applyFont="1" applyFill="1" applyBorder="1" applyAlignment="1">
      <alignment horizontal="right" vertical="center"/>
    </xf>
    <xf numFmtId="176" fontId="5" fillId="2" borderId="0" xfId="0" applyNumberFormat="1" applyFont="1" applyFill="1">
      <alignment vertical="center"/>
    </xf>
    <xf numFmtId="176" fontId="5" fillId="2" borderId="7" xfId="0" applyNumberFormat="1" applyFont="1" applyFill="1" applyBorder="1">
      <alignment vertical="center"/>
    </xf>
    <xf numFmtId="176" fontId="5" fillId="2" borderId="73" xfId="0" applyNumberFormat="1" applyFont="1" applyFill="1" applyBorder="1" applyAlignment="1">
      <alignment horizontal="right" vertical="center" shrinkToFit="1"/>
    </xf>
    <xf numFmtId="176" fontId="5" fillId="2" borderId="0" xfId="0" applyNumberFormat="1" applyFont="1" applyFill="1" applyAlignment="1">
      <alignment vertical="center" shrinkToFit="1"/>
    </xf>
    <xf numFmtId="176" fontId="5" fillId="2" borderId="7" xfId="0" applyNumberFormat="1" applyFont="1" applyFill="1" applyBorder="1" applyAlignment="1">
      <alignment vertical="center" shrinkToFit="1"/>
    </xf>
    <xf numFmtId="0" fontId="5" fillId="2" borderId="73"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90" xfId="0" applyFont="1" applyBorder="1">
      <alignment vertical="center"/>
    </xf>
    <xf numFmtId="0" fontId="5" fillId="0" borderId="89" xfId="0" applyFont="1" applyBorder="1">
      <alignment vertical="center"/>
    </xf>
    <xf numFmtId="0" fontId="5" fillId="2" borderId="26" xfId="0" applyFont="1" applyFill="1" applyBorder="1">
      <alignment vertical="center"/>
    </xf>
    <xf numFmtId="0" fontId="5" fillId="2" borderId="24" xfId="0" applyFont="1" applyFill="1" applyBorder="1">
      <alignment vertical="center"/>
    </xf>
    <xf numFmtId="185" fontId="5" fillId="0" borderId="60" xfId="0" applyNumberFormat="1" applyFont="1" applyBorder="1">
      <alignment vertical="center"/>
    </xf>
    <xf numFmtId="181" fontId="5" fillId="0" borderId="94" xfId="0" applyNumberFormat="1" applyFont="1" applyBorder="1">
      <alignment vertical="center"/>
    </xf>
    <xf numFmtId="192" fontId="5" fillId="0" borderId="94" xfId="0" applyNumberFormat="1" applyFont="1" applyBorder="1">
      <alignment vertical="center"/>
    </xf>
    <xf numFmtId="181" fontId="5" fillId="0" borderId="95" xfId="0" applyNumberFormat="1" applyFont="1" applyBorder="1">
      <alignment vertical="center"/>
    </xf>
    <xf numFmtId="177" fontId="5" fillId="0" borderId="96" xfId="0" applyNumberFormat="1" applyFont="1" applyBorder="1">
      <alignment vertical="center"/>
    </xf>
    <xf numFmtId="179" fontId="5" fillId="0" borderId="97" xfId="4" applyNumberFormat="1" applyFont="1" applyFill="1" applyBorder="1" applyAlignment="1">
      <alignment vertical="center"/>
    </xf>
    <xf numFmtId="179" fontId="5" fillId="0" borderId="69" xfId="4" applyNumberFormat="1" applyFont="1" applyFill="1" applyBorder="1" applyAlignment="1">
      <alignment vertical="center"/>
    </xf>
    <xf numFmtId="179" fontId="5" fillId="0" borderId="98" xfId="4" applyNumberFormat="1" applyFont="1" applyFill="1" applyBorder="1" applyAlignment="1">
      <alignment vertical="center"/>
    </xf>
    <xf numFmtId="177" fontId="5" fillId="0" borderId="73" xfId="0" applyNumberFormat="1" applyFont="1" applyBorder="1">
      <alignment vertical="center"/>
    </xf>
    <xf numFmtId="0" fontId="5" fillId="0" borderId="25" xfId="0" applyFont="1" applyBorder="1" applyAlignment="1">
      <alignment horizontal="distributed" vertical="center"/>
    </xf>
    <xf numFmtId="177" fontId="5" fillId="0" borderId="9" xfId="0" applyNumberFormat="1" applyFont="1" applyBorder="1">
      <alignment vertical="center"/>
    </xf>
    <xf numFmtId="179" fontId="5" fillId="0" borderId="100" xfId="0" applyNumberFormat="1" applyFont="1" applyBorder="1" applyAlignment="1">
      <alignment horizontal="right" vertical="center"/>
    </xf>
    <xf numFmtId="179" fontId="5" fillId="0" borderId="100" xfId="1" applyNumberFormat="1" applyFont="1" applyFill="1" applyBorder="1" applyAlignment="1" applyProtection="1">
      <alignment horizontal="right" vertical="center"/>
    </xf>
    <xf numFmtId="179" fontId="5" fillId="0" borderId="76" xfId="1" applyNumberFormat="1" applyFont="1" applyFill="1" applyBorder="1" applyAlignment="1" applyProtection="1">
      <alignment horizontal="right" vertical="center"/>
    </xf>
    <xf numFmtId="179" fontId="5" fillId="0" borderId="53" xfId="1" applyNumberFormat="1" applyFont="1" applyFill="1" applyBorder="1" applyAlignment="1" applyProtection="1">
      <alignment horizontal="right" vertical="center"/>
    </xf>
    <xf numFmtId="0" fontId="5" fillId="2" borderId="37" xfId="0" applyFont="1" applyFill="1" applyBorder="1" applyAlignment="1">
      <alignment horizontal="center" vertical="center" wrapText="1"/>
    </xf>
    <xf numFmtId="0" fontId="5" fillId="2" borderId="50" xfId="0" applyFont="1" applyFill="1" applyBorder="1" applyAlignment="1">
      <alignment horizontal="center" vertical="center" wrapText="1"/>
    </xf>
    <xf numFmtId="177" fontId="5" fillId="0" borderId="52" xfId="0" applyNumberFormat="1" applyFont="1" applyBorder="1">
      <alignment vertical="center"/>
    </xf>
    <xf numFmtId="177" fontId="5" fillId="0" borderId="5" xfId="0" applyNumberFormat="1" applyFont="1" applyBorder="1">
      <alignment vertical="center"/>
    </xf>
    <xf numFmtId="186" fontId="5" fillId="0" borderId="5" xfId="0" applyNumberFormat="1" applyFont="1" applyBorder="1" applyAlignment="1">
      <alignment horizontal="right" vertical="center"/>
    </xf>
    <xf numFmtId="177" fontId="5" fillId="2" borderId="5" xfId="0" applyNumberFormat="1" applyFont="1" applyFill="1" applyBorder="1">
      <alignment vertical="center"/>
    </xf>
    <xf numFmtId="176" fontId="5" fillId="0" borderId="5" xfId="0" applyNumberFormat="1" applyFont="1" applyBorder="1">
      <alignment vertical="center"/>
    </xf>
    <xf numFmtId="176" fontId="5" fillId="0" borderId="10" xfId="0" applyNumberFormat="1" applyFont="1" applyBorder="1">
      <alignment vertical="center"/>
    </xf>
    <xf numFmtId="0" fontId="5" fillId="0" borderId="74" xfId="0" applyFont="1" applyBorder="1" applyAlignment="1">
      <alignment horizontal="center" vertical="center"/>
    </xf>
    <xf numFmtId="0" fontId="5" fillId="0" borderId="8" xfId="0" applyFont="1" applyBorder="1" applyAlignment="1">
      <alignment horizontal="center" vertical="center"/>
    </xf>
    <xf numFmtId="0" fontId="5" fillId="0" borderId="73" xfId="0" applyFont="1" applyBorder="1" applyAlignment="1">
      <alignment horizontal="left" vertical="center"/>
    </xf>
    <xf numFmtId="176" fontId="5" fillId="0" borderId="7" xfId="0" applyNumberFormat="1" applyFont="1" applyBorder="1" applyAlignment="1">
      <alignment horizontal="right" vertical="center"/>
    </xf>
    <xf numFmtId="176" fontId="5" fillId="0" borderId="39" xfId="0" applyNumberFormat="1" applyFont="1" applyBorder="1" applyAlignment="1">
      <alignment horizontal="right" vertical="center"/>
    </xf>
    <xf numFmtId="186" fontId="5" fillId="0" borderId="102"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14" xfId="0" applyNumberFormat="1" applyFont="1" applyBorder="1" applyAlignment="1">
      <alignment horizontal="right" vertical="center"/>
    </xf>
    <xf numFmtId="41" fontId="5" fillId="0" borderId="73" xfId="0" applyNumberFormat="1" applyFont="1" applyBorder="1" applyAlignment="1">
      <alignment horizontal="right" vertical="center"/>
    </xf>
    <xf numFmtId="41" fontId="5" fillId="0" borderId="53" xfId="0" applyNumberFormat="1" applyFont="1" applyBorder="1" applyAlignment="1">
      <alignment horizontal="right" vertical="center"/>
    </xf>
    <xf numFmtId="41" fontId="5" fillId="0" borderId="9" xfId="0" applyNumberFormat="1" applyFont="1" applyBorder="1">
      <alignment vertical="center"/>
    </xf>
    <xf numFmtId="193" fontId="5" fillId="0" borderId="14" xfId="0" applyNumberFormat="1" applyFont="1" applyBorder="1" applyAlignment="1">
      <alignment horizontal="right" vertical="center"/>
    </xf>
    <xf numFmtId="193" fontId="5" fillId="0" borderId="0" xfId="0" applyNumberFormat="1" applyFont="1">
      <alignment vertical="center"/>
    </xf>
    <xf numFmtId="193" fontId="5" fillId="0" borderId="7" xfId="0" applyNumberFormat="1" applyFont="1" applyBorder="1">
      <alignment vertical="center"/>
    </xf>
    <xf numFmtId="193" fontId="5" fillId="0" borderId="73" xfId="0" applyNumberFormat="1" applyFont="1" applyBorder="1" applyAlignment="1">
      <alignment horizontal="right" vertical="center"/>
    </xf>
    <xf numFmtId="193" fontId="5" fillId="0" borderId="73" xfId="0" applyNumberFormat="1" applyFont="1" applyBorder="1">
      <alignment vertical="center"/>
    </xf>
    <xf numFmtId="193" fontId="5" fillId="0" borderId="9" xfId="0" applyNumberFormat="1" applyFont="1" applyBorder="1">
      <alignment vertical="center"/>
    </xf>
    <xf numFmtId="193" fontId="5" fillId="0" borderId="3" xfId="0" applyNumberFormat="1" applyFont="1" applyBorder="1">
      <alignment vertical="center"/>
    </xf>
    <xf numFmtId="193" fontId="5" fillId="0" borderId="39" xfId="0" applyNumberFormat="1" applyFont="1" applyBorder="1">
      <alignment vertical="center"/>
    </xf>
    <xf numFmtId="0" fontId="5" fillId="0" borderId="2" xfId="0" applyFont="1" applyBorder="1" applyAlignment="1">
      <alignment horizontal="center" vertical="center"/>
    </xf>
    <xf numFmtId="0" fontId="5" fillId="0" borderId="0" xfId="0" applyFont="1">
      <alignment vertical="center"/>
    </xf>
    <xf numFmtId="0" fontId="0" fillId="0" borderId="0" xfId="0" applyFont="1">
      <alignment vertical="center"/>
    </xf>
    <xf numFmtId="0" fontId="5" fillId="0" borderId="0" xfId="0" applyFont="1" applyAlignment="1">
      <alignment horizontal="right" vertical="center"/>
    </xf>
    <xf numFmtId="179" fontId="5" fillId="0" borderId="76" xfId="0" applyNumberFormat="1" applyFont="1" applyBorder="1" applyAlignment="1">
      <alignment horizontal="right" vertical="center"/>
    </xf>
    <xf numFmtId="179" fontId="5" fillId="0" borderId="53" xfId="0" applyNumberFormat="1" applyFont="1" applyBorder="1" applyAlignment="1">
      <alignment horizontal="right" vertical="center"/>
    </xf>
    <xf numFmtId="0" fontId="5" fillId="0" borderId="0" xfId="0" applyFont="1" applyAlignment="1">
      <alignment horizontal="left" vertical="center"/>
    </xf>
    <xf numFmtId="0" fontId="13" fillId="0" borderId="0" xfId="0" applyFont="1">
      <alignment vertical="center"/>
    </xf>
    <xf numFmtId="0" fontId="5" fillId="0" borderId="79"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horizontal="center" vertical="center"/>
    </xf>
    <xf numFmtId="179" fontId="5" fillId="0" borderId="0" xfId="0" applyNumberFormat="1" applyFont="1" applyAlignment="1">
      <alignment horizontal="right" vertical="center"/>
    </xf>
    <xf numFmtId="0" fontId="5" fillId="0" borderId="91" xfId="0" applyFont="1" applyBorder="1" applyAlignment="1">
      <alignment horizontal="center" vertical="center" wrapText="1"/>
    </xf>
    <xf numFmtId="0" fontId="5" fillId="0" borderId="20" xfId="0" applyFont="1" applyBorder="1" applyAlignment="1">
      <alignment horizontal="center" vertical="center"/>
    </xf>
    <xf numFmtId="0" fontId="5" fillId="2" borderId="84" xfId="0" applyFont="1" applyFill="1" applyBorder="1" applyAlignment="1">
      <alignment horizontal="center" vertical="center"/>
    </xf>
    <xf numFmtId="0" fontId="5" fillId="0" borderId="84" xfId="0" applyFont="1" applyBorder="1" applyAlignment="1">
      <alignment horizontal="center"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3" xfId="0" applyFont="1" applyBorder="1" applyAlignment="1">
      <alignment horizontal="left"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91" xfId="0" applyFont="1" applyBorder="1" applyAlignment="1">
      <alignment horizontal="center" vertical="center"/>
    </xf>
    <xf numFmtId="194" fontId="5" fillId="0" borderId="4" xfId="0" applyNumberFormat="1" applyFont="1" applyBorder="1" applyAlignment="1">
      <alignment horizontal="center" vertical="center"/>
    </xf>
    <xf numFmtId="194" fontId="5" fillId="0" borderId="25" xfId="0" applyNumberFormat="1" applyFont="1" applyBorder="1" applyAlignment="1">
      <alignment horizontal="center" vertical="center"/>
    </xf>
    <xf numFmtId="0" fontId="5" fillId="0" borderId="80" xfId="0" applyFont="1" applyBorder="1" applyAlignment="1">
      <alignment horizontal="center" vertical="center"/>
    </xf>
    <xf numFmtId="0" fontId="5" fillId="0" borderId="7" xfId="0" applyFont="1" applyBorder="1" applyAlignment="1">
      <alignment horizontal="center" vertical="center"/>
    </xf>
    <xf numFmtId="0" fontId="5" fillId="0" borderId="75" xfId="0" applyFont="1" applyBorder="1" applyAlignment="1">
      <alignment horizontal="center" vertical="center"/>
    </xf>
    <xf numFmtId="0" fontId="5" fillId="0" borderId="39" xfId="0" applyFont="1" applyBorder="1" applyAlignment="1">
      <alignment horizontal="center" vertical="center"/>
    </xf>
    <xf numFmtId="0" fontId="17" fillId="0" borderId="0" xfId="0" applyFont="1" applyAlignment="1">
      <alignment horizontal="center" vertical="center" wrapText="1"/>
    </xf>
    <xf numFmtId="0" fontId="17" fillId="0" borderId="0" xfId="0" applyFont="1">
      <alignment vertical="center"/>
    </xf>
    <xf numFmtId="0" fontId="17" fillId="0" borderId="70" xfId="0" applyFont="1" applyBorder="1">
      <alignment vertical="center"/>
    </xf>
    <xf numFmtId="49" fontId="17" fillId="0" borderId="70" xfId="0" applyNumberFormat="1" applyFont="1" applyBorder="1">
      <alignment vertical="center"/>
    </xf>
    <xf numFmtId="0" fontId="17" fillId="0" borderId="0" xfId="0" applyFont="1" applyAlignment="1">
      <alignment horizontal="center" vertical="center"/>
    </xf>
    <xf numFmtId="0" fontId="17" fillId="0" borderId="70" xfId="0" applyFont="1" applyBorder="1" applyAlignment="1">
      <alignment vertical="center" shrinkToFit="1"/>
    </xf>
    <xf numFmtId="0" fontId="18" fillId="0" borderId="70" xfId="0" applyFont="1" applyBorder="1" applyAlignment="1">
      <alignment horizontal="right" vertical="center" shrinkToFit="1"/>
    </xf>
    <xf numFmtId="38" fontId="17" fillId="0" borderId="70" xfId="1" applyFont="1" applyFill="1" applyBorder="1" applyAlignment="1" applyProtection="1">
      <alignment horizontal="right" vertical="center" shrinkToFit="1"/>
    </xf>
    <xf numFmtId="191" fontId="17" fillId="0" borderId="70" xfId="0" applyNumberFormat="1" applyFont="1" applyBorder="1" applyAlignment="1">
      <alignment vertical="center" shrinkToFit="1"/>
    </xf>
    <xf numFmtId="191" fontId="17" fillId="0" borderId="70" xfId="0" applyNumberFormat="1" applyFont="1" applyBorder="1">
      <alignment vertical="center"/>
    </xf>
    <xf numFmtId="177" fontId="17" fillId="0" borderId="70" xfId="0" applyNumberFormat="1" applyFont="1" applyBorder="1" applyAlignment="1">
      <alignment horizontal="right" vertical="center"/>
    </xf>
    <xf numFmtId="182" fontId="17" fillId="0" borderId="0" xfId="0" applyNumberFormat="1" applyFont="1" applyAlignment="1">
      <alignment horizontal="center" vertical="center"/>
    </xf>
    <xf numFmtId="182" fontId="17" fillId="0" borderId="0" xfId="0" applyNumberFormat="1" applyFont="1" applyAlignment="1">
      <alignment horizontal="right" vertical="center"/>
    </xf>
    <xf numFmtId="182" fontId="17" fillId="0" borderId="70" xfId="0" applyNumberFormat="1" applyFont="1" applyBorder="1" applyAlignment="1">
      <alignment horizontal="left" vertical="center"/>
    </xf>
    <xf numFmtId="182" fontId="17" fillId="0" borderId="70" xfId="0" applyNumberFormat="1" applyFont="1" applyBorder="1" applyAlignment="1">
      <alignment horizontal="right" vertical="center"/>
    </xf>
    <xf numFmtId="0" fontId="17" fillId="0" borderId="70" xfId="0" applyFont="1" applyBorder="1" applyAlignment="1">
      <alignment horizontal="left" vertical="center"/>
    </xf>
    <xf numFmtId="182" fontId="17" fillId="0" borderId="70" xfId="0" applyNumberFormat="1" applyFont="1" applyBorder="1">
      <alignment vertical="center"/>
    </xf>
    <xf numFmtId="182" fontId="17" fillId="0" borderId="0" xfId="0" applyNumberFormat="1" applyFont="1">
      <alignment vertical="center"/>
    </xf>
    <xf numFmtId="49" fontId="17" fillId="0" borderId="0" xfId="0" applyNumberFormat="1" applyFont="1">
      <alignment vertical="center"/>
    </xf>
    <xf numFmtId="176" fontId="17" fillId="0" borderId="0" xfId="0" applyNumberFormat="1" applyFont="1" applyAlignment="1">
      <alignment horizontal="right" vertical="center" shrinkToFit="1"/>
    </xf>
    <xf numFmtId="179" fontId="17" fillId="0" borderId="0" xfId="0" applyNumberFormat="1" applyFont="1">
      <alignment vertical="center"/>
    </xf>
    <xf numFmtId="0" fontId="17" fillId="0" borderId="70" xfId="0" applyFont="1" applyBorder="1" applyAlignment="1">
      <alignment horizontal="left" vertical="center" shrinkToFit="1"/>
    </xf>
    <xf numFmtId="184" fontId="17" fillId="0" borderId="70" xfId="0" applyNumberFormat="1" applyFont="1" applyBorder="1" applyAlignment="1">
      <alignment vertical="center" shrinkToFit="1"/>
    </xf>
    <xf numFmtId="184" fontId="17" fillId="0" borderId="70" xfId="0" applyNumberFormat="1" applyFont="1" applyBorder="1" applyAlignment="1">
      <alignment horizontal="left" vertical="center"/>
    </xf>
    <xf numFmtId="190" fontId="17" fillId="0" borderId="70" xfId="0" applyNumberFormat="1" applyFont="1" applyBorder="1" applyAlignment="1">
      <alignment horizontal="right" vertical="center"/>
    </xf>
    <xf numFmtId="9" fontId="17" fillId="0" borderId="70" xfId="3" applyFont="1" applyFill="1" applyBorder="1" applyAlignment="1">
      <alignment horizontal="left" vertical="center"/>
    </xf>
    <xf numFmtId="0" fontId="17" fillId="0" borderId="70" xfId="0" applyFont="1" applyBorder="1" applyAlignment="1">
      <alignment horizontal="center" vertical="center"/>
    </xf>
    <xf numFmtId="0" fontId="17" fillId="0" borderId="70" xfId="0" applyFont="1" applyBorder="1" applyAlignment="1">
      <alignment horizontal="right" vertical="center"/>
    </xf>
    <xf numFmtId="182" fontId="17" fillId="0" borderId="70" xfId="0" applyNumberFormat="1" applyFont="1" applyBorder="1" applyAlignment="1">
      <alignment horizontal="center" vertical="center"/>
    </xf>
    <xf numFmtId="38" fontId="17" fillId="0" borderId="70" xfId="1" applyFont="1" applyFill="1" applyBorder="1" applyAlignment="1" applyProtection="1">
      <alignment horizontal="center" vertical="center"/>
    </xf>
    <xf numFmtId="176" fontId="17" fillId="0" borderId="0" xfId="0" applyNumberFormat="1" applyFont="1" applyAlignment="1">
      <alignment horizontal="right" vertical="center"/>
    </xf>
    <xf numFmtId="180" fontId="5" fillId="2" borderId="76" xfId="0" applyNumberFormat="1" applyFont="1" applyFill="1" applyBorder="1" applyAlignment="1">
      <alignment horizontal="right" vertical="center"/>
    </xf>
    <xf numFmtId="180" fontId="5" fillId="2" borderId="7" xfId="0" applyNumberFormat="1" applyFont="1" applyFill="1" applyBorder="1" applyAlignment="1">
      <alignment horizontal="right" vertical="center"/>
    </xf>
    <xf numFmtId="0" fontId="5" fillId="0" borderId="0" xfId="0" applyFont="1" applyAlignment="1">
      <alignment horizontal="right" vertical="center" shrinkToFit="1"/>
    </xf>
    <xf numFmtId="0" fontId="5" fillId="0" borderId="48" xfId="0" applyFont="1" applyBorder="1" applyAlignment="1">
      <alignment horizontal="center" vertical="center"/>
    </xf>
    <xf numFmtId="0" fontId="5" fillId="0" borderId="54" xfId="0" applyFont="1" applyBorder="1" applyAlignment="1">
      <alignment horizontal="center" vertical="center"/>
    </xf>
    <xf numFmtId="0" fontId="5" fillId="0" borderId="13" xfId="0" applyFont="1" applyBorder="1">
      <alignment vertical="center"/>
    </xf>
    <xf numFmtId="0" fontId="5" fillId="0" borderId="12" xfId="0" applyFont="1" applyBorder="1">
      <alignment vertical="center"/>
    </xf>
    <xf numFmtId="0" fontId="5" fillId="0" borderId="16" xfId="0" applyFont="1" applyBorder="1">
      <alignment vertical="center"/>
    </xf>
    <xf numFmtId="0" fontId="5" fillId="0" borderId="24" xfId="0" applyFont="1" applyBorder="1">
      <alignment vertical="center"/>
    </xf>
    <xf numFmtId="0" fontId="5" fillId="0" borderId="45" xfId="0" applyFont="1" applyBorder="1" applyAlignment="1">
      <alignment horizontal="center" vertical="center"/>
    </xf>
    <xf numFmtId="0" fontId="5" fillId="0" borderId="2" xfId="0" applyFont="1" applyBorder="1" applyAlignment="1">
      <alignment horizontal="center" vertical="center"/>
    </xf>
    <xf numFmtId="0" fontId="5" fillId="0" borderId="44"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179" fontId="5" fillId="2" borderId="76" xfId="0" applyNumberFormat="1" applyFont="1" applyFill="1" applyBorder="1" applyAlignment="1">
      <alignment horizontal="right" vertical="center"/>
    </xf>
    <xf numFmtId="179" fontId="5" fillId="2" borderId="56" xfId="0" applyNumberFormat="1" applyFont="1" applyFill="1" applyBorder="1" applyAlignment="1">
      <alignment horizontal="right" vertical="center"/>
    </xf>
    <xf numFmtId="0" fontId="5" fillId="0" borderId="0" xfId="0" applyFont="1">
      <alignment vertical="center"/>
    </xf>
    <xf numFmtId="0" fontId="5" fillId="0" borderId="7" xfId="0" applyFont="1" applyBorder="1">
      <alignment vertical="center"/>
    </xf>
    <xf numFmtId="0" fontId="5" fillId="2" borderId="67" xfId="0" applyFont="1" applyFill="1" applyBorder="1" applyAlignment="1">
      <alignment horizontal="center" vertical="center"/>
    </xf>
    <xf numFmtId="0" fontId="5" fillId="2" borderId="41" xfId="0" applyFont="1" applyFill="1" applyBorder="1" applyAlignment="1">
      <alignment horizontal="center" vertical="center"/>
    </xf>
    <xf numFmtId="179" fontId="5" fillId="2" borderId="0" xfId="0" applyNumberFormat="1" applyFont="1" applyFill="1" applyAlignment="1">
      <alignment horizontal="right" vertical="center"/>
    </xf>
    <xf numFmtId="0" fontId="0" fillId="0" borderId="0" xfId="0" applyFont="1">
      <alignment vertical="center"/>
    </xf>
    <xf numFmtId="0" fontId="0" fillId="0" borderId="7" xfId="0" applyFont="1" applyBorder="1">
      <alignment vertical="center"/>
    </xf>
    <xf numFmtId="0" fontId="5" fillId="0" borderId="41" xfId="0" applyFont="1" applyBorder="1" applyAlignment="1">
      <alignment horizontal="center" vertical="center"/>
    </xf>
    <xf numFmtId="177" fontId="5" fillId="0" borderId="76" xfId="0" applyNumberFormat="1" applyFont="1" applyBorder="1" applyAlignment="1">
      <alignment horizontal="right" vertical="center"/>
    </xf>
    <xf numFmtId="177" fontId="5" fillId="0" borderId="56" xfId="0" applyNumberFormat="1" applyFont="1" applyBorder="1" applyAlignment="1">
      <alignment horizontal="right" vertical="center"/>
    </xf>
    <xf numFmtId="179" fontId="5" fillId="2" borderId="47" xfId="0" applyNumberFormat="1" applyFont="1" applyFill="1" applyBorder="1" applyAlignment="1">
      <alignment horizontal="right" vertical="center"/>
    </xf>
    <xf numFmtId="179" fontId="5" fillId="2" borderId="103" xfId="0" applyNumberFormat="1" applyFont="1" applyFill="1" applyBorder="1" applyAlignment="1">
      <alignment horizontal="right" vertical="center"/>
    </xf>
    <xf numFmtId="0" fontId="5" fillId="0" borderId="46" xfId="0" applyFont="1" applyBorder="1" applyAlignment="1">
      <alignment horizontal="center" vertical="center"/>
    </xf>
    <xf numFmtId="0" fontId="5" fillId="0" borderId="105" xfId="0" applyFont="1" applyBorder="1" applyAlignment="1">
      <alignment horizontal="center" vertical="center"/>
    </xf>
    <xf numFmtId="0" fontId="5" fillId="0" borderId="43" xfId="0" applyFont="1" applyBorder="1" applyAlignment="1">
      <alignment horizontal="center" vertical="center"/>
    </xf>
    <xf numFmtId="0" fontId="5" fillId="0" borderId="104" xfId="0" applyFont="1" applyBorder="1" applyAlignment="1">
      <alignment horizontal="center" vertical="center"/>
    </xf>
    <xf numFmtId="0" fontId="5" fillId="0" borderId="0" xfId="0" applyFont="1" applyAlignment="1">
      <alignment horizontal="right" vertical="center"/>
    </xf>
    <xf numFmtId="180" fontId="5" fillId="0" borderId="76" xfId="0" applyNumberFormat="1" applyFont="1" applyBorder="1" applyAlignment="1">
      <alignment horizontal="right" vertical="center"/>
    </xf>
    <xf numFmtId="180" fontId="5" fillId="0" borderId="7" xfId="0" applyNumberFormat="1" applyFont="1" applyBorder="1" applyAlignment="1">
      <alignment horizontal="right" vertical="center"/>
    </xf>
    <xf numFmtId="179" fontId="5" fillId="0" borderId="76" xfId="0" applyNumberFormat="1" applyFont="1" applyBorder="1" applyAlignment="1">
      <alignment horizontal="right" vertical="center"/>
    </xf>
    <xf numFmtId="179" fontId="5" fillId="0" borderId="56" xfId="0" applyNumberFormat="1" applyFont="1" applyBorder="1" applyAlignment="1">
      <alignment horizontal="right" vertical="center"/>
    </xf>
    <xf numFmtId="180" fontId="0" fillId="2" borderId="76" xfId="0" applyNumberFormat="1" applyFont="1" applyFill="1" applyBorder="1" applyAlignment="1">
      <alignment horizontal="right" vertical="center"/>
    </xf>
    <xf numFmtId="180" fontId="0" fillId="2" borderId="7" xfId="0" applyNumberFormat="1" applyFont="1" applyFill="1" applyBorder="1" applyAlignment="1">
      <alignment horizontal="right" vertical="center"/>
    </xf>
    <xf numFmtId="180" fontId="0" fillId="2" borderId="53" xfId="0" applyNumberFormat="1" applyFont="1" applyFill="1" applyBorder="1" applyAlignment="1">
      <alignment horizontal="right" vertical="center"/>
    </xf>
    <xf numFmtId="180" fontId="0" fillId="2" borderId="39" xfId="0" applyNumberFormat="1" applyFont="1" applyFill="1" applyBorder="1" applyAlignment="1">
      <alignment horizontal="right" vertical="center"/>
    </xf>
    <xf numFmtId="0" fontId="5" fillId="0" borderId="77" xfId="0" applyFont="1" applyBorder="1" applyAlignment="1">
      <alignment horizontal="center" vertical="center"/>
    </xf>
    <xf numFmtId="179" fontId="5" fillId="0" borderId="53" xfId="0" applyNumberFormat="1" applyFont="1" applyBorder="1" applyAlignment="1">
      <alignment horizontal="right" vertical="center"/>
    </xf>
    <xf numFmtId="179" fontId="5" fillId="0" borderId="68" xfId="0" applyNumberFormat="1" applyFont="1" applyBorder="1" applyAlignment="1">
      <alignment horizontal="right" vertical="center"/>
    </xf>
    <xf numFmtId="179" fontId="5" fillId="0" borderId="7" xfId="0" applyNumberFormat="1" applyFont="1" applyBorder="1" applyAlignment="1">
      <alignment horizontal="right" vertical="center"/>
    </xf>
    <xf numFmtId="179" fontId="5" fillId="0" borderId="39" xfId="0" applyNumberFormat="1" applyFont="1" applyBorder="1" applyAlignment="1">
      <alignment horizontal="right"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0" fillId="0" borderId="4" xfId="0" applyBorder="1" applyAlignment="1">
      <alignment horizontal="distributed" vertical="center"/>
    </xf>
    <xf numFmtId="0" fontId="0" fillId="0" borderId="56" xfId="0" applyBorder="1" applyAlignment="1">
      <alignment horizontal="distributed" vertical="center"/>
    </xf>
    <xf numFmtId="0" fontId="14" fillId="0" borderId="4" xfId="0" applyFont="1" applyBorder="1" applyAlignment="1">
      <alignment horizontal="distributed" vertical="center"/>
    </xf>
    <xf numFmtId="0" fontId="14" fillId="0" borderId="56" xfId="0" applyFont="1" applyBorder="1" applyAlignment="1">
      <alignment horizontal="distributed" vertical="center"/>
    </xf>
    <xf numFmtId="0" fontId="0" fillId="0" borderId="22"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0" borderId="29" xfId="0" applyFont="1" applyBorder="1" applyAlignment="1">
      <alignment horizontal="center" vertical="center"/>
    </xf>
    <xf numFmtId="0" fontId="0" fillId="0" borderId="31" xfId="0" applyBorder="1" applyAlignment="1">
      <alignment horizontal="distributed" vertical="center"/>
    </xf>
    <xf numFmtId="0" fontId="0" fillId="0" borderId="103" xfId="0" applyBorder="1" applyAlignment="1">
      <alignment horizontal="distributed" vertical="center"/>
    </xf>
    <xf numFmtId="0" fontId="5" fillId="0" borderId="3" xfId="0" applyFont="1" applyBorder="1" applyAlignment="1">
      <alignment horizontal="right" vertical="center" shrinkToFit="1"/>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106" xfId="0" applyFont="1" applyBorder="1" applyAlignment="1">
      <alignment horizontal="center" vertical="center"/>
    </xf>
    <xf numFmtId="180" fontId="5" fillId="2" borderId="47" xfId="0" applyNumberFormat="1" applyFont="1" applyFill="1" applyBorder="1" applyAlignment="1">
      <alignment horizontal="right" vertical="center"/>
    </xf>
    <xf numFmtId="180" fontId="5" fillId="2" borderId="40" xfId="0" applyNumberFormat="1" applyFont="1" applyFill="1" applyBorder="1" applyAlignment="1">
      <alignment horizontal="right" vertical="center"/>
    </xf>
    <xf numFmtId="0" fontId="5" fillId="0" borderId="3" xfId="0" applyFont="1" applyBorder="1" applyAlignment="1">
      <alignment horizontal="right" vertical="center"/>
    </xf>
    <xf numFmtId="0" fontId="5" fillId="0" borderId="57" xfId="0" applyFont="1" applyBorder="1" applyAlignment="1">
      <alignment horizontal="center" vertical="center"/>
    </xf>
    <xf numFmtId="0" fontId="5" fillId="0" borderId="107" xfId="0" applyFont="1" applyBorder="1" applyAlignment="1">
      <alignment horizontal="center" vertical="center"/>
    </xf>
    <xf numFmtId="0" fontId="5" fillId="0" borderId="78" xfId="0" applyFont="1" applyBorder="1" applyAlignment="1">
      <alignment horizontal="center" vertical="center"/>
    </xf>
    <xf numFmtId="0" fontId="5" fillId="0" borderId="74"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left" vertical="top" wrapText="1"/>
    </xf>
    <xf numFmtId="0" fontId="5" fillId="0" borderId="81" xfId="0" applyFont="1" applyBorder="1" applyAlignment="1">
      <alignment horizontal="center" vertical="center"/>
    </xf>
    <xf numFmtId="0" fontId="5" fillId="0" borderId="79" xfId="0" applyFont="1" applyBorder="1" applyAlignment="1">
      <alignment horizontal="center" vertical="center"/>
    </xf>
    <xf numFmtId="0" fontId="5" fillId="0" borderId="82" xfId="0" applyFont="1" applyBorder="1" applyAlignment="1">
      <alignment horizontal="center" vertical="center"/>
    </xf>
    <xf numFmtId="0" fontId="5" fillId="0" borderId="32" xfId="0" applyFont="1" applyBorder="1" applyAlignment="1">
      <alignment horizontal="center" vertical="center" wrapText="1"/>
    </xf>
    <xf numFmtId="0" fontId="5" fillId="0" borderId="17"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7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3" xfId="0" applyFont="1" applyBorder="1" applyAlignment="1">
      <alignment horizontal="left" vertical="center" shrinkToFit="1"/>
    </xf>
    <xf numFmtId="0" fontId="5" fillId="0" borderId="5" xfId="0" applyFont="1" applyBorder="1" applyAlignment="1">
      <alignment horizontal="left" vertical="center" shrinkToFit="1"/>
    </xf>
    <xf numFmtId="0" fontId="16" fillId="0" borderId="73" xfId="0" applyFont="1" applyBorder="1" applyAlignment="1">
      <alignment horizontal="left" vertical="center" shrinkToFit="1"/>
    </xf>
    <xf numFmtId="0" fontId="16" fillId="0" borderId="5" xfId="0" applyFont="1" applyBorder="1" applyAlignment="1">
      <alignment horizontal="left" vertical="center" shrinkToFit="1"/>
    </xf>
    <xf numFmtId="0" fontId="10" fillId="0" borderId="73" xfId="0" applyFont="1" applyBorder="1" applyAlignment="1">
      <alignment horizontal="left" vertical="center" shrinkToFit="1"/>
    </xf>
    <xf numFmtId="0" fontId="10" fillId="0" borderId="5" xfId="0" applyFont="1" applyBorder="1" applyAlignment="1">
      <alignment horizontal="left" vertical="center" shrinkToFit="1"/>
    </xf>
    <xf numFmtId="0" fontId="5" fillId="0" borderId="0" xfId="0" applyFont="1" applyAlignment="1">
      <alignment vertical="top" wrapText="1"/>
    </xf>
    <xf numFmtId="0" fontId="5" fillId="0" borderId="13"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8" xfId="0" applyFont="1" applyBorder="1" applyAlignment="1">
      <alignment horizontal="right" vertical="center"/>
    </xf>
    <xf numFmtId="0" fontId="5" fillId="0" borderId="20" xfId="0" applyFont="1" applyBorder="1" applyAlignment="1">
      <alignment horizontal="right" vertical="center"/>
    </xf>
    <xf numFmtId="0" fontId="5" fillId="0" borderId="7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7" xfId="0" applyFont="1" applyBorder="1" applyAlignment="1">
      <alignment horizontal="center" vertical="center"/>
    </xf>
    <xf numFmtId="0" fontId="5" fillId="0" borderId="14"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4" xfId="0" applyFont="1" applyBorder="1" applyAlignment="1">
      <alignment horizontal="center" vertical="center" wrapText="1"/>
    </xf>
    <xf numFmtId="0" fontId="5" fillId="2" borderId="6"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87" xfId="0" applyFont="1" applyFill="1" applyBorder="1" applyAlignment="1">
      <alignment horizontal="distributed" vertical="center"/>
    </xf>
    <xf numFmtId="0" fontId="5" fillId="2" borderId="88"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52" xfId="0" applyFont="1" applyFill="1" applyBorder="1" applyAlignment="1">
      <alignment horizontal="distributed" vertical="center"/>
    </xf>
    <xf numFmtId="182" fontId="5" fillId="0" borderId="1" xfId="0" applyNumberFormat="1" applyFont="1" applyBorder="1" applyAlignment="1">
      <alignment horizontal="center" vertical="center"/>
    </xf>
    <xf numFmtId="182" fontId="5" fillId="0" borderId="0" xfId="0" applyNumberFormat="1" applyFont="1" applyAlignment="1">
      <alignment horizontal="center" vertical="center"/>
    </xf>
    <xf numFmtId="179" fontId="5" fillId="0" borderId="73" xfId="0" applyNumberFormat="1" applyFont="1" applyBorder="1" applyAlignment="1">
      <alignment horizontal="right" vertical="center"/>
    </xf>
    <xf numFmtId="179" fontId="5" fillId="0" borderId="0" xfId="0" applyNumberFormat="1" applyFont="1" applyBorder="1" applyAlignment="1">
      <alignment horizontal="right" vertical="center"/>
    </xf>
    <xf numFmtId="179" fontId="5" fillId="0" borderId="0" xfId="0" applyNumberFormat="1" applyFont="1" applyAlignment="1">
      <alignment horizontal="right" vertical="center"/>
    </xf>
    <xf numFmtId="179" fontId="5" fillId="0" borderId="14" xfId="0" applyNumberFormat="1" applyFont="1" applyBorder="1" applyAlignment="1">
      <alignment horizontal="right" vertical="center"/>
    </xf>
    <xf numFmtId="179" fontId="5" fillId="0" borderId="21" xfId="0" applyNumberFormat="1" applyFont="1" applyBorder="1" applyAlignment="1">
      <alignment horizontal="right" vertical="center"/>
    </xf>
    <xf numFmtId="179" fontId="5" fillId="0" borderId="65" xfId="0" applyNumberFormat="1" applyFont="1" applyBorder="1" applyAlignment="1">
      <alignment horizontal="right" vertical="center"/>
    </xf>
    <xf numFmtId="179" fontId="5" fillId="0" borderId="66" xfId="0" applyNumberFormat="1" applyFont="1" applyBorder="1" applyAlignment="1">
      <alignment horizontal="right" vertical="center"/>
    </xf>
    <xf numFmtId="179" fontId="5" fillId="0" borderId="3" xfId="0" applyNumberFormat="1" applyFont="1" applyBorder="1" applyAlignment="1">
      <alignment horizontal="right" vertical="center"/>
    </xf>
    <xf numFmtId="0" fontId="5" fillId="0" borderId="19" xfId="0" applyFont="1" applyBorder="1" applyAlignment="1">
      <alignment horizontal="center" vertical="center"/>
    </xf>
    <xf numFmtId="0" fontId="5" fillId="0" borderId="74"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0" xfId="0" applyFont="1" applyAlignment="1">
      <alignment horizontal="center" vertical="top" wrapText="1"/>
    </xf>
    <xf numFmtId="0" fontId="5" fillId="0" borderId="74"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32" xfId="0" applyFont="1" applyBorder="1" applyAlignment="1">
      <alignment horizontal="left" vertical="center" wrapText="1"/>
    </xf>
    <xf numFmtId="0" fontId="5" fillId="0" borderId="75" xfId="0" applyFont="1" applyBorder="1" applyAlignment="1">
      <alignment horizontal="left" vertical="center" wrapText="1"/>
    </xf>
    <xf numFmtId="0" fontId="5" fillId="0" borderId="92" xfId="0" applyFont="1" applyBorder="1" applyAlignment="1">
      <alignment horizontal="left" vertical="center" wrapText="1"/>
    </xf>
    <xf numFmtId="0" fontId="5" fillId="2" borderId="93"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5" fillId="0" borderId="20" xfId="0" applyFont="1" applyBorder="1" applyAlignment="1">
      <alignment horizontal="center" vertical="center"/>
    </xf>
    <xf numFmtId="0" fontId="5" fillId="2" borderId="87" xfId="0" applyFont="1" applyFill="1" applyBorder="1" applyAlignment="1">
      <alignment horizontal="center" vertical="center"/>
    </xf>
    <xf numFmtId="0" fontId="5" fillId="2" borderId="84" xfId="0" applyFont="1" applyFill="1" applyBorder="1" applyAlignment="1">
      <alignment horizontal="center" vertical="center"/>
    </xf>
    <xf numFmtId="0" fontId="12" fillId="0" borderId="0" xfId="5" applyFont="1" applyAlignment="1">
      <alignment horizontal="center" vertical="center"/>
    </xf>
    <xf numFmtId="0" fontId="10" fillId="0" borderId="3" xfId="5" applyFont="1" applyBorder="1" applyAlignment="1">
      <alignment horizontal="right" vertical="center"/>
    </xf>
    <xf numFmtId="0" fontId="10" fillId="0" borderId="57" xfId="5" applyFont="1" applyBorder="1" applyAlignment="1">
      <alignment horizontal="center" vertical="center" shrinkToFit="1"/>
    </xf>
    <xf numFmtId="0" fontId="10" fillId="0" borderId="41" xfId="5"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33" xfId="5" applyFont="1" applyBorder="1" applyAlignment="1">
      <alignment horizontal="center" vertical="center"/>
    </xf>
    <xf numFmtId="0" fontId="10" fillId="0" borderId="58" xfId="5" applyFont="1" applyBorder="1" applyAlignment="1">
      <alignment horizontal="center" vertical="center"/>
    </xf>
    <xf numFmtId="0" fontId="10" fillId="0" borderId="11" xfId="5" applyFont="1" applyBorder="1" applyAlignment="1">
      <alignment horizontal="center" vertical="center"/>
    </xf>
    <xf numFmtId="0" fontId="10" fillId="0" borderId="18" xfId="5" applyFont="1" applyBorder="1" applyAlignment="1">
      <alignment horizontal="center" vertical="center"/>
    </xf>
    <xf numFmtId="0" fontId="10" fillId="0" borderId="42" xfId="5" applyFont="1" applyBorder="1" applyAlignment="1">
      <alignment horizontal="center" vertical="center"/>
    </xf>
    <xf numFmtId="0" fontId="10" fillId="0" borderId="0" xfId="5" applyFont="1" applyAlignment="1">
      <alignment horizontal="center" vertical="center"/>
    </xf>
    <xf numFmtId="0" fontId="10" fillId="0" borderId="7" xfId="5" applyFont="1" applyBorder="1" applyAlignment="1">
      <alignment horizontal="center" vertical="center"/>
    </xf>
    <xf numFmtId="0" fontId="10" fillId="0" borderId="35" xfId="0" applyFont="1" applyBorder="1" applyAlignment="1">
      <alignment horizontal="center" vertical="center"/>
    </xf>
    <xf numFmtId="0" fontId="10" fillId="0" borderId="35" xfId="5" applyFont="1" applyBorder="1" applyAlignment="1">
      <alignment horizontal="center" vertical="center"/>
    </xf>
    <xf numFmtId="180" fontId="5" fillId="0" borderId="76" xfId="0" applyNumberFormat="1" applyFont="1" applyBorder="1">
      <alignment vertical="center"/>
    </xf>
    <xf numFmtId="180" fontId="5" fillId="0" borderId="0" xfId="0" applyNumberFormat="1" applyFont="1" applyBorder="1">
      <alignment vertical="center"/>
    </xf>
    <xf numFmtId="180" fontId="5" fillId="0" borderId="53" xfId="0" applyNumberFormat="1" applyFont="1" applyBorder="1">
      <alignment vertical="center"/>
    </xf>
    <xf numFmtId="180" fontId="5" fillId="0" borderId="3" xfId="0" applyNumberFormat="1" applyFont="1" applyBorder="1">
      <alignment vertical="center"/>
    </xf>
    <xf numFmtId="0" fontId="5" fillId="0" borderId="11" xfId="0" applyFont="1" applyBorder="1" applyAlignment="1">
      <alignment horizontal="right" vertical="center"/>
    </xf>
    <xf numFmtId="180" fontId="5" fillId="0" borderId="100" xfId="0" applyNumberFormat="1" applyFont="1" applyBorder="1">
      <alignment vertical="center"/>
    </xf>
    <xf numFmtId="180" fontId="5" fillId="0" borderId="101" xfId="0" applyNumberFormat="1" applyFont="1" applyBorder="1">
      <alignment vertical="center"/>
    </xf>
    <xf numFmtId="0" fontId="5" fillId="2" borderId="21" xfId="0" applyFont="1" applyFill="1" applyBorder="1" applyAlignment="1">
      <alignment horizontal="center" vertical="center"/>
    </xf>
    <xf numFmtId="0" fontId="5" fillId="2" borderId="85" xfId="0" applyFont="1" applyFill="1" applyBorder="1" applyAlignment="1">
      <alignment horizontal="center" vertical="center"/>
    </xf>
    <xf numFmtId="0" fontId="5" fillId="0" borderId="108" xfId="0" applyFont="1" applyBorder="1" applyAlignment="1">
      <alignment horizontal="distributed" vertical="center"/>
    </xf>
    <xf numFmtId="0" fontId="5" fillId="0" borderId="88" xfId="0" applyFont="1" applyBorder="1" applyAlignment="1">
      <alignment horizontal="distributed" vertical="center"/>
    </xf>
    <xf numFmtId="0" fontId="5" fillId="0" borderId="3" xfId="0" applyFont="1" applyBorder="1" applyAlignment="1">
      <alignment horizontal="left" vertical="center"/>
    </xf>
    <xf numFmtId="0" fontId="0" fillId="0" borderId="0" xfId="0" applyFont="1" applyAlignment="1">
      <alignment horizontal="left" vertical="top" wrapText="1"/>
    </xf>
    <xf numFmtId="0" fontId="5" fillId="0" borderId="29"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2" xfId="0" applyFont="1" applyBorder="1" applyAlignment="1">
      <alignment horizontal="center" vertical="center"/>
    </xf>
    <xf numFmtId="0" fontId="5" fillId="0" borderId="4" xfId="0" applyFont="1" applyBorder="1" applyAlignment="1">
      <alignment horizontal="center" vertical="center"/>
    </xf>
    <xf numFmtId="0" fontId="5" fillId="0" borderId="83" xfId="0" applyFont="1" applyBorder="1" applyAlignment="1">
      <alignment horizontal="center" vertical="center"/>
    </xf>
    <xf numFmtId="0" fontId="5" fillId="0" borderId="99" xfId="0" applyFont="1" applyBorder="1" applyAlignment="1">
      <alignment horizontal="center" vertical="center"/>
    </xf>
    <xf numFmtId="0" fontId="5" fillId="0" borderId="15"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1" xfId="0" applyFont="1" applyBorder="1" applyAlignment="1">
      <alignment horizontal="center" vertical="center"/>
    </xf>
    <xf numFmtId="0" fontId="5" fillId="0" borderId="19" xfId="0" applyFont="1" applyBorder="1" applyAlignment="1">
      <alignment horizontal="center" vertical="center" wrapText="1"/>
    </xf>
    <xf numFmtId="0" fontId="1" fillId="0" borderId="0" xfId="0" applyFont="1" applyAlignment="1">
      <alignment horizontal="center" vertical="center"/>
    </xf>
  </cellXfs>
  <cellStyles count="6">
    <cellStyle name="パーセント" xfId="3" builtinId="5"/>
    <cellStyle name="桁区切り" xfId="1" builtinId="6"/>
    <cellStyle name="桁区切り 2" xfId="4" xr:uid="{00000000-0005-0000-0000-000002000000}"/>
    <cellStyle name="標準" xfId="0" builtinId="0"/>
    <cellStyle name="標準_H25人口要覧レイアウトサンプル" xfId="5" xr:uid="{00000000-0005-0000-0000-000004000000}"/>
    <cellStyle name="標準_人口まとめ" xfId="2" xr:uid="{00000000-0005-0000-0000-000005000000}"/>
  </cellStyles>
  <dxfs count="8">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CF6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平成29年度</c:v>
                </c:pt>
                <c:pt idx="1">
                  <c:v>30年度</c:v>
                </c:pt>
                <c:pt idx="2">
                  <c:v>令和元年度</c:v>
                </c:pt>
                <c:pt idx="3">
                  <c:v>2年度</c:v>
                </c:pt>
                <c:pt idx="4">
                  <c:v>3年度</c:v>
                </c:pt>
              </c:strCache>
            </c:strRef>
          </c:cat>
          <c:val>
            <c:numRef>
              <c:f>グラフ!$I$6:$I$10</c:f>
              <c:numCache>
                <c:formatCode>#,##0_);[Red]\(#,##0\)</c:formatCode>
                <c:ptCount val="5"/>
                <c:pt idx="0">
                  <c:v>7018</c:v>
                </c:pt>
                <c:pt idx="1">
                  <c:v>7034</c:v>
                </c:pt>
                <c:pt idx="2" formatCode="#,##0_ ">
                  <c:v>7039</c:v>
                </c:pt>
                <c:pt idx="3" formatCode="#,##0_ ">
                  <c:v>6981</c:v>
                </c:pt>
                <c:pt idx="4" formatCode="#,##0_ ">
                  <c:v>6970</c:v>
                </c:pt>
              </c:numCache>
            </c:numRef>
          </c:val>
          <c:extLst>
            <c:ext xmlns:c16="http://schemas.microsoft.com/office/drawing/2014/chart" uri="{C3380CC4-5D6E-409C-BE32-E72D297353CC}">
              <c16:uniqueId val="{00000000-3BDF-4B84-98EC-2ED5F5356785}"/>
            </c:ext>
          </c:extLst>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dLbl>
              <c:idx val="0"/>
              <c:layout>
                <c:manualLayout>
                  <c:x val="-3.9205275116072314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17-4B00-B7BE-6F5234E850FA}"/>
                </c:ext>
              </c:extLst>
            </c:dLbl>
            <c:dLbl>
              <c:idx val="1"/>
              <c:layout>
                <c:manualLayout>
                  <c:x val="0"/>
                  <c:y val="-1.0079474406997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17-4B00-B7BE-6F5234E850FA}"/>
                </c:ext>
              </c:extLst>
            </c:dLbl>
            <c:dLbl>
              <c:idx val="2"/>
              <c:layout>
                <c:manualLayout>
                  <c:x val="3.9205275116071595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17-4B00-B7BE-6F5234E850FA}"/>
                </c:ext>
              </c:extLst>
            </c:dLbl>
            <c:dLbl>
              <c:idx val="3"/>
              <c:layout>
                <c:manualLayout>
                  <c:x val="0"/>
                  <c:y val="-3.3598248023325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17-4B00-B7BE-6F5234E850FA}"/>
                </c:ext>
              </c:extLst>
            </c:dLbl>
            <c:dLbl>
              <c:idx val="4"/>
              <c:layout>
                <c:manualLayout>
                  <c:x val="-1.4375101480160874E-16"/>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平成29年度</c:v>
                </c:pt>
                <c:pt idx="1">
                  <c:v>30年度</c:v>
                </c:pt>
                <c:pt idx="2">
                  <c:v>令和元年度</c:v>
                </c:pt>
                <c:pt idx="3">
                  <c:v>2年度</c:v>
                </c:pt>
                <c:pt idx="4">
                  <c:v>3年度</c:v>
                </c:pt>
              </c:strCache>
            </c:strRef>
          </c:cat>
          <c:val>
            <c:numRef>
              <c:f>グラフ!$J$6:$J$10</c:f>
              <c:numCache>
                <c:formatCode>#,##0_);[Red]\(#,##0\)</c:formatCode>
                <c:ptCount val="5"/>
                <c:pt idx="0">
                  <c:v>119</c:v>
                </c:pt>
                <c:pt idx="1">
                  <c:v>113</c:v>
                </c:pt>
                <c:pt idx="2" formatCode="#,##0_ ">
                  <c:v>113</c:v>
                </c:pt>
                <c:pt idx="3" formatCode="#,##0_ ">
                  <c:v>108</c:v>
                </c:pt>
                <c:pt idx="4" formatCode="#,##0_ ">
                  <c:v>98</c:v>
                </c:pt>
              </c:numCache>
            </c:numRef>
          </c:val>
          <c:extLst>
            <c:ext xmlns:c16="http://schemas.microsoft.com/office/drawing/2014/chart" uri="{C3380CC4-5D6E-409C-BE32-E72D297353CC}">
              <c16:uniqueId val="{00000001-3BDF-4B84-98EC-2ED5F5356785}"/>
            </c:ext>
          </c:extLst>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平成29年度</c:v>
                </c:pt>
                <c:pt idx="1">
                  <c:v>30年度</c:v>
                </c:pt>
                <c:pt idx="2">
                  <c:v>令和元年度</c:v>
                </c:pt>
                <c:pt idx="3">
                  <c:v>2年度</c:v>
                </c:pt>
                <c:pt idx="4">
                  <c:v>3年度</c:v>
                </c:pt>
              </c:strCache>
            </c:strRef>
          </c:cat>
          <c:val>
            <c:numRef>
              <c:f>グラフ!$K$6:$K$10</c:f>
              <c:numCache>
                <c:formatCode>#,##0_);[Red]\(#,##0\)</c:formatCode>
                <c:ptCount val="5"/>
                <c:pt idx="0">
                  <c:v>29840</c:v>
                </c:pt>
                <c:pt idx="1">
                  <c:v>30068</c:v>
                </c:pt>
                <c:pt idx="2" formatCode="#,##0_ ">
                  <c:v>30813</c:v>
                </c:pt>
                <c:pt idx="3" formatCode="#,##0_ ">
                  <c:v>31277</c:v>
                </c:pt>
                <c:pt idx="4" formatCode="#,##0_ ">
                  <c:v>30985</c:v>
                </c:pt>
              </c:numCache>
            </c:numRef>
          </c:val>
          <c:extLst>
            <c:ext xmlns:c16="http://schemas.microsoft.com/office/drawing/2014/chart" uri="{C3380CC4-5D6E-409C-BE32-E72D297353CC}">
              <c16:uniqueId val="{00000002-3BDF-4B84-98EC-2ED5F5356785}"/>
            </c:ext>
          </c:extLst>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dLbl>
              <c:idx val="0"/>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17-4B00-B7BE-6F5234E850FA}"/>
                </c:ext>
              </c:extLst>
            </c:dLbl>
            <c:dLbl>
              <c:idx val="1"/>
              <c:layout>
                <c:manualLayout>
                  <c:x val="-7.1875507400804369E-17"/>
                  <c:y val="-2.351877361632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17-4B00-B7BE-6F5234E850FA}"/>
                </c:ext>
              </c:extLst>
            </c:dLbl>
            <c:dLbl>
              <c:idx val="2"/>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17-4B00-B7BE-6F5234E850FA}"/>
                </c:ext>
              </c:extLst>
            </c:dLbl>
            <c:dLbl>
              <c:idx val="3"/>
              <c:layout>
                <c:manualLayout>
                  <c:x val="0"/>
                  <c:y val="-2.68785984186600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17-4B00-B7BE-6F5234E850FA}"/>
                </c:ext>
              </c:extLst>
            </c:dLbl>
            <c:dLbl>
              <c:idx val="4"/>
              <c:layout>
                <c:manualLayout>
                  <c:x val="0"/>
                  <c:y val="-3.02384232209926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平成29年度</c:v>
                </c:pt>
                <c:pt idx="1">
                  <c:v>30年度</c:v>
                </c:pt>
                <c:pt idx="2">
                  <c:v>令和元年度</c:v>
                </c:pt>
                <c:pt idx="3">
                  <c:v>2年度</c:v>
                </c:pt>
                <c:pt idx="4">
                  <c:v>3年度</c:v>
                </c:pt>
              </c:strCache>
            </c:strRef>
          </c:cat>
          <c:val>
            <c:numRef>
              <c:f>グラフ!$L$6:$L$10</c:f>
              <c:numCache>
                <c:formatCode>#,##0_);[Red]\(#,##0\)</c:formatCode>
                <c:ptCount val="5"/>
                <c:pt idx="0">
                  <c:v>1764</c:v>
                </c:pt>
                <c:pt idx="1">
                  <c:v>1805</c:v>
                </c:pt>
                <c:pt idx="2" formatCode="#,##0_ ">
                  <c:v>1839</c:v>
                </c:pt>
                <c:pt idx="3" formatCode="#,##0_ ">
                  <c:v>1853</c:v>
                </c:pt>
                <c:pt idx="4" formatCode="#,##0_ ">
                  <c:v>1860</c:v>
                </c:pt>
              </c:numCache>
            </c:numRef>
          </c:val>
          <c:extLst>
            <c:ext xmlns:c16="http://schemas.microsoft.com/office/drawing/2014/chart" uri="{C3380CC4-5D6E-409C-BE32-E72D297353CC}">
              <c16:uniqueId val="{00000003-3BDF-4B84-98EC-2ED5F5356785}"/>
            </c:ext>
          </c:extLst>
        </c:ser>
        <c:dLbls>
          <c:showLegendKey val="0"/>
          <c:showVal val="1"/>
          <c:showCatName val="0"/>
          <c:showSerName val="0"/>
          <c:showPercent val="0"/>
          <c:showBubbleSize val="0"/>
        </c:dLbls>
        <c:gapWidth val="30"/>
        <c:overlap val="100"/>
        <c:axId val="371630528"/>
        <c:axId val="371631704"/>
      </c:barChart>
      <c:catAx>
        <c:axId val="371630528"/>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371631704"/>
        <c:crossesAt val="0"/>
        <c:auto val="1"/>
        <c:lblAlgn val="ctr"/>
        <c:lblOffset val="100"/>
        <c:tickLblSkip val="1"/>
        <c:tickMarkSkip val="1"/>
        <c:noMultiLvlLbl val="0"/>
      </c:catAx>
      <c:valAx>
        <c:axId val="371631704"/>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1973907043843691"/>
              <c:y val="5.852444017016957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163052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8.1121816668927385E-2"/>
          <c:y val="0.90277280225468004"/>
          <c:w val="0.88342911316882256"/>
          <c:h val="8.5892355058671099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令和３年３月末現在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pattFill prst="dkDnDiag">
              <a:fgClr>
                <a:schemeClr val="bg1">
                  <a:lumMod val="65000"/>
                </a:schemeClr>
              </a:fgClr>
              <a:bgClr>
                <a:schemeClr val="bg1"/>
              </a:bgClr>
            </a:patt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16-43BB-B4CC-3D4D3BFAEC60}"/>
                </c:ext>
              </c:extLst>
            </c:dLbl>
            <c:dLbl>
              <c:idx val="1"/>
              <c:layout>
                <c:manualLayout>
                  <c:x val="4.4371014294528437E-3"/>
                  <c:y val="1.48751057889902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16-43BB-B4CC-3D4D3BFAEC60}"/>
                </c:ext>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16-43BB-B4CC-3D4D3BFAEC60}"/>
                </c:ext>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16-43BB-B4CC-3D4D3BFAEC6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1500</c:v>
                </c:pt>
                <c:pt idx="1">
                  <c:v>47506</c:v>
                </c:pt>
                <c:pt idx="2">
                  <c:v>117</c:v>
                </c:pt>
                <c:pt idx="3">
                  <c:v>10934</c:v>
                </c:pt>
              </c:numCache>
            </c:numRef>
          </c:val>
          <c:extLst>
            <c:ext xmlns:c16="http://schemas.microsoft.com/office/drawing/2014/chart" uri="{C3380CC4-5D6E-409C-BE32-E72D297353CC}">
              <c16:uniqueId val="{00000004-1816-43BB-B4CC-3D4D3BFAEC60}"/>
            </c:ext>
          </c:extLst>
        </c:ser>
        <c:dLbls>
          <c:showLegendKey val="0"/>
          <c:showVal val="0"/>
          <c:showCatName val="0"/>
          <c:showSerName val="0"/>
          <c:showPercent val="0"/>
          <c:showBubbleSize val="0"/>
        </c:dLbls>
        <c:gapWidth val="30"/>
        <c:axId val="371627784"/>
        <c:axId val="371628568"/>
      </c:barChart>
      <c:catAx>
        <c:axId val="371627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371628568"/>
        <c:crossesAt val="0"/>
        <c:auto val="1"/>
        <c:lblAlgn val="ctr"/>
        <c:lblOffset val="100"/>
        <c:tickLblSkip val="1"/>
        <c:tickMarkSkip val="1"/>
        <c:noMultiLvlLbl val="0"/>
      </c:catAx>
      <c:valAx>
        <c:axId val="37162856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5530663218281829"/>
              <c:y val="5.668195164585397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71627784"/>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令和３年３月末現在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873-4C89-91D1-C5E05CAA3EE9}"/>
              </c:ext>
            </c:extLst>
          </c:dPt>
          <c:dPt>
            <c:idx val="1"/>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873-4C89-91D1-C5E05CAA3EE9}"/>
              </c:ext>
            </c:extLst>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1-D873-4C89-91D1-C5E05CAA3EE9}"/>
                </c:ext>
              </c:extLst>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3-D873-4C89-91D1-C5E05CAA3EE9}"/>
                </c:ext>
              </c:extLst>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73-4C89-91D1-C5E05CAA3EE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5613</c:v>
                </c:pt>
                <c:pt idx="1">
                  <c:v>2748</c:v>
                </c:pt>
                <c:pt idx="2">
                  <c:v>104</c:v>
                </c:pt>
              </c:numCache>
            </c:numRef>
          </c:val>
          <c:extLst>
            <c:ext xmlns:c16="http://schemas.microsoft.com/office/drawing/2014/chart" uri="{C3380CC4-5D6E-409C-BE32-E72D297353CC}">
              <c16:uniqueId val="{00000005-D873-4C89-91D1-C5E05CAA3EE9}"/>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令和４年３月末現在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38</c:v>
                </c:pt>
                <c:pt idx="1">
                  <c:v>17</c:v>
                </c:pt>
                <c:pt idx="2">
                  <c:v>9</c:v>
                </c:pt>
                <c:pt idx="3">
                  <c:v>13</c:v>
                </c:pt>
                <c:pt idx="4">
                  <c:v>8</c:v>
                </c:pt>
                <c:pt idx="5">
                  <c:v>12</c:v>
                </c:pt>
                <c:pt idx="6">
                  <c:v>10</c:v>
                </c:pt>
                <c:pt idx="7">
                  <c:v>9</c:v>
                </c:pt>
                <c:pt idx="8">
                  <c:v>11</c:v>
                </c:pt>
                <c:pt idx="9">
                  <c:v>4</c:v>
                </c:pt>
                <c:pt idx="10">
                  <c:v>9</c:v>
                </c:pt>
              </c:numCache>
            </c:numRef>
          </c:val>
          <c:extLst>
            <c:ext xmlns:c16="http://schemas.microsoft.com/office/drawing/2014/chart" uri="{C3380CC4-5D6E-409C-BE32-E72D297353CC}">
              <c16:uniqueId val="{00000000-888B-42AB-AD5D-91A3D0853A3C}"/>
            </c:ext>
          </c:extLst>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271</c:v>
                </c:pt>
                <c:pt idx="1">
                  <c:v>69</c:v>
                </c:pt>
                <c:pt idx="2">
                  <c:v>65</c:v>
                </c:pt>
                <c:pt idx="3">
                  <c:v>21</c:v>
                </c:pt>
                <c:pt idx="4">
                  <c:v>30</c:v>
                </c:pt>
                <c:pt idx="5">
                  <c:v>86</c:v>
                </c:pt>
                <c:pt idx="6">
                  <c:v>80</c:v>
                </c:pt>
                <c:pt idx="7">
                  <c:v>35</c:v>
                </c:pt>
                <c:pt idx="8">
                  <c:v>95</c:v>
                </c:pt>
                <c:pt idx="9">
                  <c:v>33</c:v>
                </c:pt>
                <c:pt idx="10">
                  <c:v>26</c:v>
                </c:pt>
              </c:numCache>
            </c:numRef>
          </c:val>
          <c:extLst>
            <c:ext xmlns:c16="http://schemas.microsoft.com/office/drawing/2014/chart" uri="{C3380CC4-5D6E-409C-BE32-E72D297353CC}">
              <c16:uniqueId val="{00000001-888B-42AB-AD5D-91A3D0853A3C}"/>
            </c:ext>
          </c:extLst>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323</c:v>
                </c:pt>
                <c:pt idx="1">
                  <c:v>112</c:v>
                </c:pt>
                <c:pt idx="2">
                  <c:v>71</c:v>
                </c:pt>
                <c:pt idx="3">
                  <c:v>67</c:v>
                </c:pt>
                <c:pt idx="4">
                  <c:v>73</c:v>
                </c:pt>
                <c:pt idx="5">
                  <c:v>99</c:v>
                </c:pt>
                <c:pt idx="6">
                  <c:v>90</c:v>
                </c:pt>
                <c:pt idx="7">
                  <c:v>49</c:v>
                </c:pt>
                <c:pt idx="8">
                  <c:v>94</c:v>
                </c:pt>
                <c:pt idx="9">
                  <c:v>39</c:v>
                </c:pt>
                <c:pt idx="10">
                  <c:v>54</c:v>
                </c:pt>
              </c:numCache>
            </c:numRef>
          </c:val>
          <c:extLst>
            <c:ext xmlns:c16="http://schemas.microsoft.com/office/drawing/2014/chart" uri="{C3380CC4-5D6E-409C-BE32-E72D297353CC}">
              <c16:uniqueId val="{00000002-888B-42AB-AD5D-91A3D0853A3C}"/>
            </c:ext>
          </c:extLst>
        </c:ser>
        <c:dLbls>
          <c:showLegendKey val="0"/>
          <c:showVal val="0"/>
          <c:showCatName val="0"/>
          <c:showSerName val="0"/>
          <c:showPercent val="0"/>
          <c:showBubbleSize val="0"/>
        </c:dLbls>
        <c:gapWidth val="150"/>
        <c:axId val="371628960"/>
        <c:axId val="371626608"/>
      </c:barChart>
      <c:catAx>
        <c:axId val="371628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371626608"/>
        <c:crossesAt val="0"/>
        <c:auto val="1"/>
        <c:lblAlgn val="ctr"/>
        <c:lblOffset val="100"/>
        <c:tickLblSkip val="1"/>
        <c:tickMarkSkip val="1"/>
        <c:noMultiLvlLbl val="0"/>
      </c:catAx>
      <c:valAx>
        <c:axId val="37162660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371628960"/>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0</xdr:rowOff>
    </xdr:from>
    <xdr:to>
      <xdr:col>1</xdr:col>
      <xdr:colOff>0</xdr:colOff>
      <xdr:row>8</xdr:row>
      <xdr:rowOff>0</xdr:rowOff>
    </xdr:to>
    <xdr:sp macro="" textlink="">
      <xdr:nvSpPr>
        <xdr:cNvPr id="106497" name="Line 1">
          <a:extLst>
            <a:ext uri="{FF2B5EF4-FFF2-40B4-BE49-F238E27FC236}">
              <a16:creationId xmlns:a16="http://schemas.microsoft.com/office/drawing/2014/main" id="{00000000-0008-0000-0300-000001A00100}"/>
            </a:ext>
          </a:extLst>
        </xdr:cNvPr>
        <xdr:cNvSpPr>
          <a:spLocks noChangeShapeType="1"/>
        </xdr:cNvSpPr>
      </xdr:nvSpPr>
      <xdr:spPr bwMode="auto">
        <a:xfrm>
          <a:off x="9525" y="1057275"/>
          <a:ext cx="714375" cy="742950"/>
        </a:xfrm>
        <a:prstGeom prst="line">
          <a:avLst/>
        </a:prstGeom>
        <a:noFill/>
        <a:ln w="9525">
          <a:solidFill>
            <a:srgbClr val="000000"/>
          </a:solidFill>
          <a:round/>
          <a:headEnd/>
          <a:tailEnd/>
        </a:ln>
      </xdr:spPr>
    </xdr:sp>
    <xdr:clientData/>
  </xdr:twoCellAnchor>
  <xdr:twoCellAnchor>
    <xdr:from>
      <xdr:col>0</xdr:col>
      <xdr:colOff>9525</xdr:colOff>
      <xdr:row>26</xdr:row>
      <xdr:rowOff>0</xdr:rowOff>
    </xdr:from>
    <xdr:to>
      <xdr:col>0</xdr:col>
      <xdr:colOff>714375</xdr:colOff>
      <xdr:row>30</xdr:row>
      <xdr:rowOff>9525</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981075</xdr:colOff>
      <xdr:row>2</xdr:row>
      <xdr:rowOff>285751</xdr:rowOff>
    </xdr:from>
    <xdr:to>
      <xdr:col>26</xdr:col>
      <xdr:colOff>314325</xdr:colOff>
      <xdr:row>6</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8210550" y="600076"/>
          <a:ext cx="3409950" cy="12382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800">
              <a:solidFill>
                <a:srgbClr val="FF0000"/>
              </a:solidFill>
            </a:rPr>
            <a:t>人口・世帯数データ入力済み！！！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a:extLst>
            <a:ext uri="{FF2B5EF4-FFF2-40B4-BE49-F238E27FC236}">
              <a16:creationId xmlns:a16="http://schemas.microsoft.com/office/drawing/2014/main" id="{00000000-0008-0000-0600-000001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a:extLst>
            <a:ext uri="{FF2B5EF4-FFF2-40B4-BE49-F238E27FC236}">
              <a16:creationId xmlns:a16="http://schemas.microsoft.com/office/drawing/2014/main" id="{00000000-0008-0000-0600-000002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a:extLst>
            <a:ext uri="{FF2B5EF4-FFF2-40B4-BE49-F238E27FC236}">
              <a16:creationId xmlns:a16="http://schemas.microsoft.com/office/drawing/2014/main" id="{00000000-0008-0000-0600-000003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a:extLst>
            <a:ext uri="{FF2B5EF4-FFF2-40B4-BE49-F238E27FC236}">
              <a16:creationId xmlns:a16="http://schemas.microsoft.com/office/drawing/2014/main" id="{00000000-0008-0000-0600-000004A40100}"/>
            </a:ext>
          </a:extLst>
        </xdr:cNvPr>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a:extLst>
            <a:ext uri="{FF2B5EF4-FFF2-40B4-BE49-F238E27FC236}">
              <a16:creationId xmlns:a16="http://schemas.microsoft.com/office/drawing/2014/main" id="{00000000-0008-0000-0600-000005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a:extLst>
            <a:ext uri="{FF2B5EF4-FFF2-40B4-BE49-F238E27FC236}">
              <a16:creationId xmlns:a16="http://schemas.microsoft.com/office/drawing/2014/main" id="{00000000-0008-0000-0600-0000F0140000}"/>
            </a:ext>
          </a:extLst>
        </xdr:cNvPr>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b="0" i="0" u="none" strike="noStrike" baseline="0"/>
            <a:t>総数</a:t>
          </a:r>
          <a:endParaRPr lang="en-US" altLang="ja-JP" b="0" i="0" u="none" strike="noStrike" baseline="0"/>
        </a:p>
        <a:p>
          <a:pPr algn="ctr" rtl="0">
            <a:defRPr sz="1000"/>
          </a:pPr>
          <a:r>
            <a:rPr lang="en-US" altLang="ja-JP" b="0" i="0" u="none" strike="noStrike" baseline="0"/>
            <a:t>8,465</a:t>
          </a:r>
          <a:r>
            <a:rPr lang="ja-JP" altLang="en-US" b="0" i="0" u="none" strike="noStrike" baseline="0"/>
            <a:t>台</a:t>
          </a:r>
          <a:endParaRPr lang="en-US" altLang="en-US" b="0" i="0" u="none" strike="noStrike" baseline="0"/>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a:extLst>
            <a:ext uri="{FF2B5EF4-FFF2-40B4-BE49-F238E27FC236}">
              <a16:creationId xmlns:a16="http://schemas.microsoft.com/office/drawing/2014/main" id="{00000000-0008-0000-0600-000007A40100}"/>
            </a:ext>
          </a:extLst>
        </xdr:cNvPr>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4.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41"/>
  <sheetViews>
    <sheetView view="pageBreakPreview" zoomScaleNormal="100" zoomScaleSheetLayoutView="100" workbookViewId="0">
      <selection sqref="A1:J41"/>
    </sheetView>
  </sheetViews>
  <sheetFormatPr defaultColWidth="9.140625" defaultRowHeight="15.95" customHeight="1" x14ac:dyDescent="0.15"/>
  <cols>
    <col min="1" max="1" width="15.7109375" style="2" customWidth="1"/>
    <col min="2" max="2" width="16.28515625" style="2" customWidth="1"/>
    <col min="3" max="14" width="13.7109375" style="2" customWidth="1"/>
    <col min="15" max="15" width="1.5703125" style="2" customWidth="1"/>
    <col min="16" max="16384" width="9.140625" style="2"/>
  </cols>
  <sheetData>
    <row r="1" spans="1:15" ht="20.25" customHeight="1" thickBot="1" x14ac:dyDescent="0.2">
      <c r="A1" s="211"/>
      <c r="B1" s="211"/>
      <c r="C1" s="211"/>
      <c r="D1" s="24" t="s">
        <v>201</v>
      </c>
      <c r="E1" s="211"/>
      <c r="F1" s="211"/>
      <c r="G1" s="211"/>
      <c r="H1" s="211" t="s">
        <v>319</v>
      </c>
      <c r="I1" s="211"/>
      <c r="J1" s="211"/>
      <c r="M1" s="271" t="s">
        <v>0</v>
      </c>
      <c r="N1" s="271"/>
      <c r="O1" s="8"/>
    </row>
    <row r="2" spans="1:15" ht="15" customHeight="1" x14ac:dyDescent="0.15">
      <c r="A2" s="211"/>
      <c r="B2" s="211"/>
      <c r="C2" s="211"/>
      <c r="D2" s="211"/>
      <c r="E2" s="211"/>
      <c r="F2" s="211"/>
      <c r="G2" s="211"/>
      <c r="H2" s="272" t="s">
        <v>86</v>
      </c>
      <c r="I2" s="274" t="s">
        <v>115</v>
      </c>
      <c r="J2" s="275"/>
      <c r="K2" s="278" t="s">
        <v>1</v>
      </c>
      <c r="L2" s="278"/>
      <c r="M2" s="280" t="s">
        <v>2</v>
      </c>
      <c r="N2" s="281"/>
      <c r="O2" s="9"/>
    </row>
    <row r="3" spans="1:15" ht="15" customHeight="1" x14ac:dyDescent="0.15">
      <c r="A3" s="211" t="s">
        <v>3</v>
      </c>
      <c r="B3" s="211"/>
      <c r="C3" s="211"/>
      <c r="D3" s="211"/>
      <c r="E3" s="211"/>
      <c r="F3" s="211"/>
      <c r="G3" s="211"/>
      <c r="H3" s="273"/>
      <c r="I3" s="276"/>
      <c r="J3" s="277"/>
      <c r="K3" s="279"/>
      <c r="L3" s="279"/>
      <c r="M3" s="282"/>
      <c r="N3" s="283"/>
      <c r="O3" s="9"/>
    </row>
    <row r="4" spans="1:15" ht="15" customHeight="1" x14ac:dyDescent="0.15">
      <c r="A4" s="286" t="s">
        <v>4</v>
      </c>
      <c r="B4" s="286"/>
      <c r="C4" s="286"/>
      <c r="D4" s="286"/>
      <c r="E4" s="286"/>
      <c r="F4" s="286"/>
      <c r="G4" s="287"/>
      <c r="H4" s="288" t="s">
        <v>182</v>
      </c>
      <c r="I4" s="296">
        <v>989</v>
      </c>
      <c r="J4" s="297"/>
      <c r="K4" s="284">
        <v>120</v>
      </c>
      <c r="L4" s="285"/>
      <c r="M4" s="269">
        <v>15</v>
      </c>
      <c r="N4" s="270"/>
      <c r="O4" s="9"/>
    </row>
    <row r="5" spans="1:15" ht="15" customHeight="1" x14ac:dyDescent="0.15">
      <c r="A5" s="286" t="s">
        <v>320</v>
      </c>
      <c r="B5" s="286"/>
      <c r="C5" s="286"/>
      <c r="D5" s="286"/>
      <c r="E5" s="286"/>
      <c r="F5" s="286"/>
      <c r="G5" s="287"/>
      <c r="H5" s="289"/>
      <c r="I5" s="284"/>
      <c r="J5" s="285"/>
      <c r="K5" s="284"/>
      <c r="L5" s="285"/>
      <c r="M5" s="269"/>
      <c r="N5" s="270"/>
      <c r="O5" s="9"/>
    </row>
    <row r="6" spans="1:15" ht="15" customHeight="1" x14ac:dyDescent="0.15">
      <c r="A6" s="286" t="s">
        <v>300</v>
      </c>
      <c r="B6" s="286"/>
      <c r="C6" s="286"/>
      <c r="D6" s="286"/>
      <c r="E6" s="286"/>
      <c r="F6" s="286"/>
      <c r="G6" s="287"/>
      <c r="H6" s="293">
        <v>29</v>
      </c>
      <c r="I6" s="294">
        <v>990</v>
      </c>
      <c r="J6" s="295"/>
      <c r="K6" s="294">
        <v>123</v>
      </c>
      <c r="L6" s="295"/>
      <c r="M6" s="303">
        <v>15</v>
      </c>
      <c r="N6" s="304"/>
      <c r="O6" s="4"/>
    </row>
    <row r="7" spans="1:15" ht="15" customHeight="1" x14ac:dyDescent="0.15">
      <c r="A7" s="286" t="s">
        <v>321</v>
      </c>
      <c r="B7" s="286"/>
      <c r="C7" s="286"/>
      <c r="D7" s="286"/>
      <c r="E7" s="286"/>
      <c r="F7" s="286"/>
      <c r="G7" s="287"/>
      <c r="H7" s="293"/>
      <c r="I7" s="294"/>
      <c r="J7" s="295"/>
      <c r="K7" s="294"/>
      <c r="L7" s="295"/>
      <c r="M7" s="303"/>
      <c r="N7" s="304"/>
      <c r="O7" s="4"/>
    </row>
    <row r="8" spans="1:15" ht="15" customHeight="1" x14ac:dyDescent="0.15">
      <c r="A8" s="286" t="s">
        <v>5</v>
      </c>
      <c r="B8" s="286"/>
      <c r="C8" s="286"/>
      <c r="D8" s="286"/>
      <c r="E8" s="286"/>
      <c r="F8" s="286"/>
      <c r="G8" s="287"/>
      <c r="H8" s="289">
        <v>30</v>
      </c>
      <c r="I8" s="284">
        <v>986</v>
      </c>
      <c r="J8" s="285"/>
      <c r="K8" s="284">
        <v>125</v>
      </c>
      <c r="L8" s="285"/>
      <c r="M8" s="269">
        <v>20</v>
      </c>
      <c r="N8" s="270"/>
      <c r="O8" s="4"/>
    </row>
    <row r="9" spans="1:15" ht="15" customHeight="1" x14ac:dyDescent="0.15">
      <c r="A9" s="286" t="s">
        <v>6</v>
      </c>
      <c r="B9" s="286"/>
      <c r="C9" s="286"/>
      <c r="D9" s="286"/>
      <c r="E9" s="286"/>
      <c r="F9" s="286"/>
      <c r="G9" s="287"/>
      <c r="H9" s="289"/>
      <c r="I9" s="284"/>
      <c r="J9" s="285"/>
      <c r="K9" s="284"/>
      <c r="L9" s="285"/>
      <c r="M9" s="269"/>
      <c r="N9" s="270"/>
      <c r="O9" s="4"/>
    </row>
    <row r="10" spans="1:15" ht="15" customHeight="1" x14ac:dyDescent="0.15">
      <c r="A10" s="286" t="s">
        <v>198</v>
      </c>
      <c r="B10" s="286"/>
      <c r="C10" s="286"/>
      <c r="D10" s="286"/>
      <c r="E10" s="286"/>
      <c r="F10" s="286"/>
      <c r="G10" s="287"/>
      <c r="H10" s="293" t="s">
        <v>175</v>
      </c>
      <c r="I10" s="305">
        <v>991</v>
      </c>
      <c r="J10" s="306"/>
      <c r="K10" s="305">
        <v>125</v>
      </c>
      <c r="L10" s="306"/>
      <c r="M10" s="303">
        <v>18</v>
      </c>
      <c r="N10" s="304"/>
      <c r="O10" s="4"/>
    </row>
    <row r="11" spans="1:15" ht="15" customHeight="1" x14ac:dyDescent="0.15">
      <c r="A11" s="318" t="s">
        <v>199</v>
      </c>
      <c r="B11" s="318"/>
      <c r="C11" s="318"/>
      <c r="D11" s="318"/>
      <c r="E11" s="318"/>
      <c r="F11" s="318"/>
      <c r="G11" s="319"/>
      <c r="H11" s="293"/>
      <c r="I11" s="305"/>
      <c r="J11" s="306"/>
      <c r="K11" s="305"/>
      <c r="L11" s="306"/>
      <c r="M11" s="303"/>
      <c r="N11" s="304"/>
      <c r="O11" s="4"/>
    </row>
    <row r="12" spans="1:15" ht="15" customHeight="1" x14ac:dyDescent="0.15">
      <c r="A12" s="217"/>
      <c r="B12" s="217"/>
      <c r="C12" s="217"/>
      <c r="D12" s="217"/>
      <c r="E12" s="217"/>
      <c r="F12" s="217"/>
      <c r="G12" s="217"/>
      <c r="H12" s="289">
        <v>2</v>
      </c>
      <c r="I12" s="284">
        <v>989</v>
      </c>
      <c r="J12" s="285"/>
      <c r="K12" s="284">
        <v>126</v>
      </c>
      <c r="L12" s="290"/>
      <c r="M12" s="307">
        <v>2</v>
      </c>
      <c r="N12" s="308"/>
      <c r="O12" s="4"/>
    </row>
    <row r="13" spans="1:15" ht="15" customHeight="1" thickBot="1" x14ac:dyDescent="0.2">
      <c r="A13" s="291" t="s">
        <v>186</v>
      </c>
      <c r="B13" s="291"/>
      <c r="C13" s="291"/>
      <c r="D13" s="291"/>
      <c r="E13" s="291"/>
      <c r="F13" s="291"/>
      <c r="G13" s="292"/>
      <c r="H13" s="289"/>
      <c r="I13" s="284"/>
      <c r="J13" s="285"/>
      <c r="K13" s="284"/>
      <c r="L13" s="290"/>
      <c r="M13" s="309"/>
      <c r="N13" s="310"/>
      <c r="O13" s="4"/>
    </row>
    <row r="14" spans="1:15" ht="15" customHeight="1" x14ac:dyDescent="0.15">
      <c r="A14" s="291" t="s">
        <v>344</v>
      </c>
      <c r="B14" s="291"/>
      <c r="C14" s="291"/>
      <c r="D14" s="291"/>
      <c r="E14" s="291"/>
      <c r="F14" s="291"/>
      <c r="G14" s="292"/>
      <c r="H14" s="293">
        <v>3</v>
      </c>
      <c r="I14" s="305">
        <v>991</v>
      </c>
      <c r="J14" s="306"/>
      <c r="K14" s="305">
        <v>125</v>
      </c>
      <c r="L14" s="314"/>
      <c r="M14" s="54"/>
      <c r="O14" s="4"/>
    </row>
    <row r="15" spans="1:15" ht="15" customHeight="1" thickBot="1" x14ac:dyDescent="0.2">
      <c r="A15" s="291" t="s">
        <v>345</v>
      </c>
      <c r="B15" s="291"/>
      <c r="C15" s="291"/>
      <c r="D15" s="291"/>
      <c r="E15" s="291"/>
      <c r="F15" s="291"/>
      <c r="G15" s="292"/>
      <c r="H15" s="311"/>
      <c r="I15" s="312"/>
      <c r="J15" s="313"/>
      <c r="K15" s="312"/>
      <c r="L15" s="315"/>
      <c r="M15" s="54"/>
      <c r="O15" s="4"/>
    </row>
    <row r="16" spans="1:15" ht="15" customHeight="1" x14ac:dyDescent="0.15">
      <c r="A16" s="291" t="s">
        <v>346</v>
      </c>
      <c r="B16" s="291"/>
      <c r="C16" s="291"/>
      <c r="D16" s="291"/>
      <c r="E16" s="291"/>
      <c r="F16" s="291"/>
      <c r="G16" s="291"/>
      <c r="H16" s="211" t="s">
        <v>333</v>
      </c>
      <c r="I16" s="211"/>
      <c r="J16" s="211"/>
      <c r="L16" s="17"/>
      <c r="M16" s="17"/>
      <c r="N16" s="8" t="s">
        <v>164</v>
      </c>
      <c r="O16" s="4"/>
    </row>
    <row r="17" spans="1:15" ht="15" customHeight="1" x14ac:dyDescent="0.15">
      <c r="A17" s="212"/>
      <c r="B17" s="212"/>
      <c r="C17" s="212"/>
      <c r="D17" s="212"/>
      <c r="E17" s="212"/>
      <c r="F17" s="212"/>
      <c r="G17" s="212"/>
      <c r="H17" s="216" t="s">
        <v>336</v>
      </c>
      <c r="I17" s="17"/>
      <c r="J17" s="17"/>
      <c r="K17" s="17"/>
      <c r="L17" s="17"/>
      <c r="M17" s="26"/>
      <c r="N17" s="4" t="s">
        <v>116</v>
      </c>
      <c r="O17" s="4"/>
    </row>
    <row r="18" spans="1:15" ht="15" customHeight="1" x14ac:dyDescent="0.15">
      <c r="A18" s="291" t="s">
        <v>185</v>
      </c>
      <c r="B18" s="291"/>
      <c r="C18" s="291"/>
      <c r="D18" s="291"/>
      <c r="E18" s="291"/>
      <c r="F18" s="291"/>
      <c r="G18" s="291"/>
      <c r="H18" s="211"/>
      <c r="I18" s="211"/>
      <c r="J18" s="211"/>
      <c r="N18" s="4" t="s">
        <v>112</v>
      </c>
      <c r="O18" s="4"/>
    </row>
    <row r="19" spans="1:15" ht="15" customHeight="1" x14ac:dyDescent="0.15">
      <c r="A19" s="291" t="s">
        <v>350</v>
      </c>
      <c r="B19" s="291"/>
      <c r="C19" s="291"/>
      <c r="D19" s="291"/>
      <c r="E19" s="291"/>
      <c r="F19" s="291"/>
      <c r="G19" s="291"/>
      <c r="H19" s="211"/>
      <c r="I19" s="211"/>
      <c r="J19" s="211"/>
      <c r="O19" s="4"/>
    </row>
    <row r="20" spans="1:15" ht="15" customHeight="1" x14ac:dyDescent="0.15">
      <c r="A20" s="291" t="s">
        <v>347</v>
      </c>
      <c r="B20" s="291"/>
      <c r="C20" s="291"/>
      <c r="D20" s="291"/>
      <c r="E20" s="291"/>
      <c r="F20" s="291"/>
      <c r="G20" s="291"/>
      <c r="H20" s="211"/>
      <c r="I20" s="211"/>
      <c r="J20" s="211"/>
    </row>
    <row r="21" spans="1:15" ht="15" customHeight="1" x14ac:dyDescent="0.15">
      <c r="A21" s="217"/>
      <c r="B21" s="217"/>
      <c r="C21" s="217"/>
      <c r="D21" s="217"/>
      <c r="E21" s="217"/>
      <c r="F21" s="217"/>
      <c r="G21" s="217"/>
      <c r="H21" s="211"/>
      <c r="I21" s="211"/>
      <c r="J21" s="211"/>
      <c r="M21" s="25"/>
    </row>
    <row r="22" spans="1:15" ht="15" customHeight="1" thickBot="1" x14ac:dyDescent="0.2">
      <c r="A22" s="211" t="s">
        <v>337</v>
      </c>
      <c r="B22" s="217"/>
      <c r="C22" s="217"/>
      <c r="D22" s="217"/>
      <c r="E22" s="217"/>
      <c r="F22" s="217"/>
      <c r="G22" s="217"/>
      <c r="H22" s="211"/>
      <c r="I22" s="211"/>
      <c r="J22" s="211"/>
      <c r="M22" s="302" t="s">
        <v>331</v>
      </c>
      <c r="N22" s="302"/>
      <c r="O22" s="8"/>
    </row>
    <row r="23" spans="1:15" ht="30" customHeight="1" x14ac:dyDescent="0.15">
      <c r="A23" s="324" t="s">
        <v>7</v>
      </c>
      <c r="B23" s="325"/>
      <c r="C23" s="328" t="s">
        <v>184</v>
      </c>
      <c r="D23" s="300"/>
      <c r="E23" s="300"/>
      <c r="F23" s="301"/>
      <c r="G23" s="299" t="s">
        <v>324</v>
      </c>
      <c r="H23" s="300"/>
      <c r="I23" s="300"/>
      <c r="J23" s="301"/>
      <c r="K23" s="280" t="s">
        <v>296</v>
      </c>
      <c r="L23" s="278"/>
      <c r="M23" s="278"/>
      <c r="N23" s="298"/>
      <c r="O23" s="9"/>
    </row>
    <row r="24" spans="1:15" ht="30" customHeight="1" x14ac:dyDescent="0.15">
      <c r="A24" s="326"/>
      <c r="B24" s="327"/>
      <c r="C24" s="126" t="s">
        <v>8</v>
      </c>
      <c r="D24" s="127" t="s">
        <v>10</v>
      </c>
      <c r="E24" s="128" t="s">
        <v>11</v>
      </c>
      <c r="F24" s="126" t="s">
        <v>9</v>
      </c>
      <c r="G24" s="28" t="s">
        <v>8</v>
      </c>
      <c r="H24" s="109" t="s">
        <v>10</v>
      </c>
      <c r="I24" s="109" t="s">
        <v>11</v>
      </c>
      <c r="J24" s="27" t="s">
        <v>9</v>
      </c>
      <c r="K24" s="108" t="s">
        <v>8</v>
      </c>
      <c r="L24" s="109" t="s">
        <v>10</v>
      </c>
      <c r="M24" s="109" t="s">
        <v>11</v>
      </c>
      <c r="N24" s="107" t="s">
        <v>9</v>
      </c>
      <c r="O24" s="9"/>
    </row>
    <row r="25" spans="1:15" ht="20.100000000000001" customHeight="1" x14ac:dyDescent="0.15">
      <c r="A25" s="329" t="s">
        <v>87</v>
      </c>
      <c r="B25" s="330"/>
      <c r="C25" s="31">
        <v>571</v>
      </c>
      <c r="D25" s="29">
        <v>2</v>
      </c>
      <c r="E25" s="16">
        <v>4</v>
      </c>
      <c r="F25" s="30">
        <v>565</v>
      </c>
      <c r="G25" s="110">
        <v>596</v>
      </c>
      <c r="H25" s="29">
        <v>2</v>
      </c>
      <c r="I25" s="16">
        <v>4</v>
      </c>
      <c r="J25" s="185">
        <v>590</v>
      </c>
      <c r="K25" s="110">
        <f t="shared" ref="K25" si="0">SUM(L25:N25)</f>
        <v>596</v>
      </c>
      <c r="L25" s="29">
        <v>2</v>
      </c>
      <c r="M25" s="16">
        <v>4</v>
      </c>
      <c r="N25" s="32">
        <v>590</v>
      </c>
      <c r="O25" s="33"/>
    </row>
    <row r="26" spans="1:15" ht="20.100000000000001" customHeight="1" x14ac:dyDescent="0.15">
      <c r="A26" s="320" t="s">
        <v>97</v>
      </c>
      <c r="B26" s="321"/>
      <c r="C26" s="34">
        <v>2136518</v>
      </c>
      <c r="D26" s="29">
        <v>511608</v>
      </c>
      <c r="E26" s="16">
        <v>347273</v>
      </c>
      <c r="F26" s="30">
        <v>1277637</v>
      </c>
      <c r="G26" s="29">
        <v>2191679</v>
      </c>
      <c r="H26" s="29">
        <v>511608</v>
      </c>
      <c r="I26" s="16">
        <v>368321</v>
      </c>
      <c r="J26" s="186">
        <v>1311750</v>
      </c>
      <c r="K26" s="29">
        <f t="shared" ref="K26" si="1">SUM(L26:N26)</f>
        <v>2273726</v>
      </c>
      <c r="L26" s="29">
        <v>511608</v>
      </c>
      <c r="M26" s="16">
        <v>402115</v>
      </c>
      <c r="N26" s="32">
        <v>1360003</v>
      </c>
    </row>
    <row r="27" spans="1:15" ht="20.100000000000001" customHeight="1" x14ac:dyDescent="0.15">
      <c r="A27" s="320" t="s">
        <v>88</v>
      </c>
      <c r="B27" s="321"/>
      <c r="C27" s="34">
        <v>192438</v>
      </c>
      <c r="D27" s="29">
        <v>13747</v>
      </c>
      <c r="E27" s="16">
        <v>20374</v>
      </c>
      <c r="F27" s="30">
        <v>158317</v>
      </c>
      <c r="G27" s="29">
        <v>196533</v>
      </c>
      <c r="H27" s="29">
        <v>13747</v>
      </c>
      <c r="I27" s="16">
        <v>20634</v>
      </c>
      <c r="J27" s="186">
        <v>162152</v>
      </c>
      <c r="K27" s="29">
        <f t="shared" ref="K27:K35" si="2">SUM(L27:N27)</f>
        <v>196852</v>
      </c>
      <c r="L27" s="29">
        <v>13747</v>
      </c>
      <c r="M27" s="16">
        <v>21449</v>
      </c>
      <c r="N27" s="32">
        <v>161656</v>
      </c>
    </row>
    <row r="28" spans="1:15" ht="20.100000000000001" customHeight="1" x14ac:dyDescent="0.15">
      <c r="A28" s="320" t="s">
        <v>93</v>
      </c>
      <c r="B28" s="321"/>
      <c r="C28" s="34">
        <v>183101</v>
      </c>
      <c r="D28" s="29">
        <v>13747</v>
      </c>
      <c r="E28" s="16">
        <v>17376</v>
      </c>
      <c r="F28" s="30">
        <v>151978</v>
      </c>
      <c r="G28" s="29">
        <v>187659</v>
      </c>
      <c r="H28" s="29">
        <v>13747</v>
      </c>
      <c r="I28" s="16">
        <v>17636</v>
      </c>
      <c r="J28" s="186">
        <v>156276</v>
      </c>
      <c r="K28" s="29">
        <f t="shared" si="2"/>
        <v>187661</v>
      </c>
      <c r="L28" s="29">
        <v>13747</v>
      </c>
      <c r="M28" s="16">
        <v>17636</v>
      </c>
      <c r="N28" s="32">
        <v>156278</v>
      </c>
    </row>
    <row r="29" spans="1:15" ht="20.100000000000001" customHeight="1" x14ac:dyDescent="0.15">
      <c r="A29" s="320" t="s">
        <v>89</v>
      </c>
      <c r="B29" s="321"/>
      <c r="C29" s="34">
        <v>603</v>
      </c>
      <c r="D29" s="11">
        <v>0</v>
      </c>
      <c r="E29" s="11">
        <v>0</v>
      </c>
      <c r="F29" s="30">
        <v>603</v>
      </c>
      <c r="G29" s="29">
        <v>603</v>
      </c>
      <c r="H29" s="11">
        <v>0</v>
      </c>
      <c r="I29" s="4">
        <v>0</v>
      </c>
      <c r="J29" s="186">
        <v>603</v>
      </c>
      <c r="K29" s="29">
        <f t="shared" si="2"/>
        <v>603</v>
      </c>
      <c r="L29" s="4" t="s">
        <v>299</v>
      </c>
      <c r="M29" s="4" t="s">
        <v>299</v>
      </c>
      <c r="N29" s="32">
        <v>603</v>
      </c>
    </row>
    <row r="30" spans="1:15" ht="20.100000000000001" customHeight="1" x14ac:dyDescent="0.15">
      <c r="A30" s="322" t="s">
        <v>98</v>
      </c>
      <c r="B30" s="323"/>
      <c r="C30" s="34">
        <v>1193</v>
      </c>
      <c r="D30" s="29">
        <v>128</v>
      </c>
      <c r="E30" s="11">
        <v>0</v>
      </c>
      <c r="F30" s="30">
        <v>1065</v>
      </c>
      <c r="G30" s="29">
        <v>1487</v>
      </c>
      <c r="H30" s="29">
        <v>128</v>
      </c>
      <c r="I30" s="4">
        <v>0</v>
      </c>
      <c r="J30" s="186">
        <v>1359</v>
      </c>
      <c r="K30" s="29">
        <f t="shared" si="2"/>
        <v>1487</v>
      </c>
      <c r="L30" s="4">
        <v>128</v>
      </c>
      <c r="M30" s="4" t="s">
        <v>299</v>
      </c>
      <c r="N30" s="32">
        <v>1359</v>
      </c>
    </row>
    <row r="31" spans="1:15" ht="20.100000000000001" customHeight="1" x14ac:dyDescent="0.15">
      <c r="A31" s="320" t="s">
        <v>90</v>
      </c>
      <c r="B31" s="321"/>
      <c r="C31" s="34">
        <v>41299</v>
      </c>
      <c r="D31" s="11">
        <v>0</v>
      </c>
      <c r="E31" s="16">
        <v>294</v>
      </c>
      <c r="F31" s="30">
        <v>41005</v>
      </c>
      <c r="G31" s="29">
        <v>41264</v>
      </c>
      <c r="H31" s="11">
        <v>0</v>
      </c>
      <c r="I31" s="16">
        <v>294</v>
      </c>
      <c r="J31" s="186">
        <v>40970</v>
      </c>
      <c r="K31" s="29">
        <f t="shared" si="2"/>
        <v>41267</v>
      </c>
      <c r="L31" s="4" t="s">
        <v>299</v>
      </c>
      <c r="M31" s="16">
        <v>294</v>
      </c>
      <c r="N31" s="32">
        <v>40973</v>
      </c>
    </row>
    <row r="32" spans="1:15" ht="20.100000000000001" customHeight="1" x14ac:dyDescent="0.15">
      <c r="A32" s="320" t="s">
        <v>91</v>
      </c>
      <c r="B32" s="321"/>
      <c r="C32" s="34">
        <v>140006</v>
      </c>
      <c r="D32" s="29">
        <v>13619</v>
      </c>
      <c r="E32" s="16">
        <v>17082</v>
      </c>
      <c r="F32" s="30">
        <v>109305</v>
      </c>
      <c r="G32" s="29">
        <v>144305</v>
      </c>
      <c r="H32" s="29">
        <v>13619</v>
      </c>
      <c r="I32" s="16">
        <v>17342</v>
      </c>
      <c r="J32" s="186">
        <v>113344</v>
      </c>
      <c r="K32" s="29">
        <f t="shared" si="2"/>
        <v>144304</v>
      </c>
      <c r="L32" s="29">
        <v>13619</v>
      </c>
      <c r="M32" s="16">
        <v>17342</v>
      </c>
      <c r="N32" s="32">
        <v>113343</v>
      </c>
    </row>
    <row r="33" spans="1:15" ht="20.100000000000001" customHeight="1" x14ac:dyDescent="0.15">
      <c r="A33" s="316" t="s">
        <v>92</v>
      </c>
      <c r="B33" s="317"/>
      <c r="C33" s="35">
        <v>99.7</v>
      </c>
      <c r="D33" s="35">
        <v>100</v>
      </c>
      <c r="E33" s="35">
        <v>100</v>
      </c>
      <c r="F33" s="36">
        <v>99.6</v>
      </c>
      <c r="G33" s="35">
        <v>99.7</v>
      </c>
      <c r="H33" s="35">
        <v>100</v>
      </c>
      <c r="I33" s="35">
        <v>100</v>
      </c>
      <c r="J33" s="187">
        <v>99.614144206404006</v>
      </c>
      <c r="K33" s="35">
        <v>99.7</v>
      </c>
      <c r="L33" s="35">
        <v>100</v>
      </c>
      <c r="M33" s="35">
        <v>100</v>
      </c>
      <c r="N33" s="196">
        <v>99.614144206404006</v>
      </c>
      <c r="O33" s="37"/>
    </row>
    <row r="34" spans="1:15" ht="20.100000000000001" customHeight="1" x14ac:dyDescent="0.15">
      <c r="A34" s="118" t="s">
        <v>172</v>
      </c>
      <c r="B34" s="119" t="s">
        <v>173</v>
      </c>
      <c r="C34" s="49">
        <v>56</v>
      </c>
      <c r="D34" s="47">
        <v>12</v>
      </c>
      <c r="E34" s="50">
        <v>14</v>
      </c>
      <c r="F34" s="48">
        <v>30</v>
      </c>
      <c r="G34" s="47">
        <v>58</v>
      </c>
      <c r="H34" s="47">
        <v>12</v>
      </c>
      <c r="I34" s="50">
        <v>14</v>
      </c>
      <c r="J34" s="188">
        <v>32</v>
      </c>
      <c r="K34" s="29">
        <f t="shared" si="2"/>
        <v>56</v>
      </c>
      <c r="L34" s="47">
        <v>12</v>
      </c>
      <c r="M34" s="50">
        <v>14</v>
      </c>
      <c r="N34" s="51">
        <v>30</v>
      </c>
    </row>
    <row r="35" spans="1:15" ht="20.100000000000001" customHeight="1" x14ac:dyDescent="0.15">
      <c r="A35" s="120"/>
      <c r="B35" s="121" t="s">
        <v>12</v>
      </c>
      <c r="C35" s="49">
        <v>3083</v>
      </c>
      <c r="D35" s="47">
        <v>1585</v>
      </c>
      <c r="E35" s="50">
        <v>848</v>
      </c>
      <c r="F35" s="48">
        <v>639</v>
      </c>
      <c r="G35" s="47">
        <v>3156</v>
      </c>
      <c r="H35" s="47">
        <v>1585</v>
      </c>
      <c r="I35" s="50">
        <v>848</v>
      </c>
      <c r="J35" s="188">
        <v>723</v>
      </c>
      <c r="K35" s="47">
        <f t="shared" si="2"/>
        <v>3071</v>
      </c>
      <c r="L35" s="47">
        <v>1585</v>
      </c>
      <c r="M35" s="50">
        <v>848</v>
      </c>
      <c r="N35" s="51">
        <v>638</v>
      </c>
    </row>
    <row r="36" spans="1:15" ht="20.100000000000001" customHeight="1" x14ac:dyDescent="0.15">
      <c r="A36" s="122" t="s">
        <v>13</v>
      </c>
      <c r="B36" s="123" t="s">
        <v>173</v>
      </c>
      <c r="C36" s="34">
        <v>2</v>
      </c>
      <c r="D36" s="11">
        <v>2</v>
      </c>
      <c r="E36" s="11">
        <v>0</v>
      </c>
      <c r="F36" s="38">
        <v>0</v>
      </c>
      <c r="G36" s="29">
        <v>3</v>
      </c>
      <c r="H36" s="11">
        <v>2</v>
      </c>
      <c r="I36" s="11">
        <v>0</v>
      </c>
      <c r="J36" s="189">
        <v>1</v>
      </c>
      <c r="K36" s="29">
        <f>SUM(L36:N36)</f>
        <v>2</v>
      </c>
      <c r="L36" s="11">
        <v>2</v>
      </c>
      <c r="M36" s="4" t="s">
        <v>299</v>
      </c>
      <c r="N36" s="194" t="s">
        <v>299</v>
      </c>
      <c r="O36" s="4"/>
    </row>
    <row r="37" spans="1:15" ht="20.100000000000001" customHeight="1" thickBot="1" x14ac:dyDescent="0.2">
      <c r="A37" s="124" t="s">
        <v>14</v>
      </c>
      <c r="B37" s="125" t="s">
        <v>12</v>
      </c>
      <c r="C37" s="43">
        <v>228</v>
      </c>
      <c r="D37" s="41">
        <v>228</v>
      </c>
      <c r="E37" s="41">
        <v>0</v>
      </c>
      <c r="F37" s="42">
        <v>0</v>
      </c>
      <c r="G37" s="44">
        <v>324</v>
      </c>
      <c r="H37" s="41">
        <v>228</v>
      </c>
      <c r="I37" s="41">
        <v>0</v>
      </c>
      <c r="J37" s="190">
        <v>96</v>
      </c>
      <c r="K37" s="44">
        <v>228</v>
      </c>
      <c r="L37" s="41">
        <v>228</v>
      </c>
      <c r="M37" s="101" t="s">
        <v>299</v>
      </c>
      <c r="N37" s="195" t="s">
        <v>299</v>
      </c>
      <c r="O37" s="4"/>
    </row>
    <row r="38" spans="1:15" ht="15" customHeight="1" x14ac:dyDescent="0.15">
      <c r="A38" s="211" t="s">
        <v>192</v>
      </c>
      <c r="B38" s="217"/>
      <c r="C38" s="217"/>
      <c r="D38" s="217"/>
      <c r="E38" s="217"/>
      <c r="F38" s="217"/>
      <c r="G38" s="211"/>
      <c r="H38" s="211"/>
      <c r="I38" s="211"/>
      <c r="J38" s="211"/>
      <c r="N38" s="45" t="s">
        <v>297</v>
      </c>
      <c r="O38" s="8"/>
    </row>
    <row r="39" spans="1:15" ht="15" customHeight="1" x14ac:dyDescent="0.15">
      <c r="A39" s="211" t="s">
        <v>193</v>
      </c>
      <c r="B39" s="217"/>
      <c r="C39" s="217"/>
      <c r="D39" s="217"/>
      <c r="E39" s="217"/>
      <c r="F39" s="217"/>
      <c r="G39" s="211"/>
      <c r="H39" s="211"/>
      <c r="I39" s="46"/>
      <c r="J39" s="46"/>
      <c r="K39" s="46"/>
      <c r="N39" s="8"/>
      <c r="O39" s="8"/>
    </row>
    <row r="40" spans="1:15" ht="15" customHeight="1" x14ac:dyDescent="0.15">
      <c r="A40" s="211" t="s">
        <v>194</v>
      </c>
      <c r="B40" s="217"/>
      <c r="C40" s="217"/>
      <c r="D40" s="217"/>
      <c r="E40" s="217"/>
      <c r="F40" s="217"/>
      <c r="G40" s="211"/>
      <c r="H40" s="211"/>
      <c r="I40" s="211"/>
      <c r="J40" s="211"/>
      <c r="O40" s="8"/>
    </row>
    <row r="41" spans="1:15" ht="15.95" customHeight="1" x14ac:dyDescent="0.15">
      <c r="A41" s="217"/>
      <c r="B41" s="217"/>
      <c r="C41" s="217"/>
      <c r="D41" s="217"/>
      <c r="E41" s="217"/>
      <c r="F41" s="217"/>
      <c r="G41" s="211"/>
      <c r="H41" s="211"/>
      <c r="I41" s="211"/>
      <c r="J41" s="211"/>
    </row>
  </sheetData>
  <sheetProtection sheet="1"/>
  <mergeCells count="57">
    <mergeCell ref="A33:B33"/>
    <mergeCell ref="A11:G11"/>
    <mergeCell ref="A29:B29"/>
    <mergeCell ref="A32:B32"/>
    <mergeCell ref="A30:B30"/>
    <mergeCell ref="A31:B31"/>
    <mergeCell ref="A28:B28"/>
    <mergeCell ref="A18:G18"/>
    <mergeCell ref="A19:G19"/>
    <mergeCell ref="A23:B24"/>
    <mergeCell ref="C23:F23"/>
    <mergeCell ref="A25:B25"/>
    <mergeCell ref="A26:B26"/>
    <mergeCell ref="A27:B27"/>
    <mergeCell ref="M6:N7"/>
    <mergeCell ref="A15:G15"/>
    <mergeCell ref="I10:J11"/>
    <mergeCell ref="K10:L11"/>
    <mergeCell ref="M10:N11"/>
    <mergeCell ref="M12:N13"/>
    <mergeCell ref="H14:H15"/>
    <mergeCell ref="I14:J15"/>
    <mergeCell ref="K14:L15"/>
    <mergeCell ref="A10:G10"/>
    <mergeCell ref="H10:H11"/>
    <mergeCell ref="A9:G9"/>
    <mergeCell ref="K23:N23"/>
    <mergeCell ref="A14:G14"/>
    <mergeCell ref="H12:H13"/>
    <mergeCell ref="M8:N9"/>
    <mergeCell ref="K8:L9"/>
    <mergeCell ref="I12:J13"/>
    <mergeCell ref="G23:J23"/>
    <mergeCell ref="A20:G20"/>
    <mergeCell ref="M22:N22"/>
    <mergeCell ref="A16:G16"/>
    <mergeCell ref="A4:G4"/>
    <mergeCell ref="H4:H5"/>
    <mergeCell ref="A5:G5"/>
    <mergeCell ref="K12:L13"/>
    <mergeCell ref="A13:G13"/>
    <mergeCell ref="A8:G8"/>
    <mergeCell ref="H8:H9"/>
    <mergeCell ref="I8:J9"/>
    <mergeCell ref="H6:H7"/>
    <mergeCell ref="I6:J7"/>
    <mergeCell ref="A7:G7"/>
    <mergeCell ref="A6:G6"/>
    <mergeCell ref="I4:J5"/>
    <mergeCell ref="K6:L7"/>
    <mergeCell ref="M4:N5"/>
    <mergeCell ref="M1:N1"/>
    <mergeCell ref="H2:H3"/>
    <mergeCell ref="I2:J3"/>
    <mergeCell ref="K2:L3"/>
    <mergeCell ref="M2:N3"/>
    <mergeCell ref="K4:L5"/>
  </mergeCells>
  <phoneticPr fontId="2"/>
  <conditionalFormatting sqref="A25:N33">
    <cfRule type="expression" dxfId="7" priority="4">
      <formula>MOD(ROW(),2)=0</formula>
    </cfRule>
  </conditionalFormatting>
  <conditionalFormatting sqref="K34">
    <cfRule type="expression" dxfId="6" priority="3">
      <formula>MOD(ROW(),2)=0</formula>
    </cfRule>
  </conditionalFormatting>
  <printOptions horizontalCentered="1"/>
  <pageMargins left="0.59055118110236227" right="0.59055118110236227" top="0.59055118110236227" bottom="0.59055118110236227" header="0.39370078740157483" footer="0.39370078740157483"/>
  <pageSetup paperSize="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063D-1C40-4293-9A25-AFC80D9348FA}">
  <sheetPr>
    <tabColor rgb="FF00B0F0"/>
    <pageSetUpPr fitToPage="1"/>
  </sheetPr>
  <dimension ref="A1:O41"/>
  <sheetViews>
    <sheetView view="pageBreakPreview" zoomScaleNormal="100" zoomScaleSheetLayoutView="100" workbookViewId="0">
      <selection activeCell="H1" sqref="A1:N41"/>
    </sheetView>
  </sheetViews>
  <sheetFormatPr defaultColWidth="9.140625" defaultRowHeight="15.95" customHeight="1" x14ac:dyDescent="0.15"/>
  <cols>
    <col min="1" max="1" width="15.7109375" style="2" customWidth="1"/>
    <col min="2" max="2" width="16.28515625" style="2" customWidth="1"/>
    <col min="3" max="14" width="13.7109375" style="2" customWidth="1"/>
    <col min="15" max="15" width="1.5703125" style="2" customWidth="1"/>
    <col min="16" max="16384" width="9.140625" style="2"/>
  </cols>
  <sheetData>
    <row r="1" spans="1:15" ht="20.25" customHeight="1" thickBot="1" x14ac:dyDescent="0.2">
      <c r="A1" s="211"/>
      <c r="B1" s="211"/>
      <c r="C1" s="211"/>
      <c r="D1" s="24" t="s">
        <v>201</v>
      </c>
      <c r="E1" s="211"/>
      <c r="F1" s="211"/>
      <c r="G1" s="211"/>
      <c r="H1" s="211" t="s">
        <v>319</v>
      </c>
      <c r="I1" s="211"/>
      <c r="J1" s="211"/>
      <c r="K1" s="211"/>
      <c r="L1" s="211"/>
      <c r="M1" s="331" t="s">
        <v>0</v>
      </c>
      <c r="N1" s="331"/>
      <c r="O1" s="8"/>
    </row>
    <row r="2" spans="1:15" ht="15" customHeight="1" x14ac:dyDescent="0.15">
      <c r="A2" s="211"/>
      <c r="B2" s="211"/>
      <c r="C2" s="211"/>
      <c r="D2" s="211"/>
      <c r="E2" s="211"/>
      <c r="F2" s="211"/>
      <c r="G2" s="211"/>
      <c r="H2" s="272" t="s">
        <v>86</v>
      </c>
      <c r="I2" s="274" t="s">
        <v>115</v>
      </c>
      <c r="J2" s="275"/>
      <c r="K2" s="332" t="s">
        <v>1</v>
      </c>
      <c r="L2" s="333"/>
      <c r="M2" s="332" t="s">
        <v>2</v>
      </c>
      <c r="N2" s="336"/>
      <c r="O2" s="9"/>
    </row>
    <row r="3" spans="1:15" ht="15" customHeight="1" x14ac:dyDescent="0.15">
      <c r="A3" s="211" t="s">
        <v>3</v>
      </c>
      <c r="B3" s="211"/>
      <c r="C3" s="211"/>
      <c r="D3" s="211"/>
      <c r="E3" s="211"/>
      <c r="F3" s="211"/>
      <c r="G3" s="211"/>
      <c r="H3" s="273"/>
      <c r="I3" s="276"/>
      <c r="J3" s="277"/>
      <c r="K3" s="334"/>
      <c r="L3" s="335"/>
      <c r="M3" s="334"/>
      <c r="N3" s="337"/>
      <c r="O3" s="9"/>
    </row>
    <row r="4" spans="1:15" ht="15" customHeight="1" x14ac:dyDescent="0.15">
      <c r="A4" s="286" t="s">
        <v>4</v>
      </c>
      <c r="B4" s="286"/>
      <c r="C4" s="286"/>
      <c r="D4" s="286"/>
      <c r="E4" s="286"/>
      <c r="F4" s="286"/>
      <c r="G4" s="287"/>
      <c r="H4" s="288" t="s">
        <v>182</v>
      </c>
      <c r="I4" s="296">
        <v>989</v>
      </c>
      <c r="J4" s="297"/>
      <c r="K4" s="296">
        <v>120</v>
      </c>
      <c r="L4" s="297"/>
      <c r="M4" s="338">
        <v>15</v>
      </c>
      <c r="N4" s="339"/>
      <c r="O4" s="9"/>
    </row>
    <row r="5" spans="1:15" ht="15" customHeight="1" x14ac:dyDescent="0.15">
      <c r="A5" s="286" t="s">
        <v>320</v>
      </c>
      <c r="B5" s="286"/>
      <c r="C5" s="286"/>
      <c r="D5" s="286"/>
      <c r="E5" s="286"/>
      <c r="F5" s="286"/>
      <c r="G5" s="287"/>
      <c r="H5" s="289"/>
      <c r="I5" s="284"/>
      <c r="J5" s="285"/>
      <c r="K5" s="284"/>
      <c r="L5" s="285"/>
      <c r="M5" s="269"/>
      <c r="N5" s="270"/>
      <c r="O5" s="9"/>
    </row>
    <row r="6" spans="1:15" ht="15" customHeight="1" x14ac:dyDescent="0.15">
      <c r="A6" s="286" t="s">
        <v>300</v>
      </c>
      <c r="B6" s="286"/>
      <c r="C6" s="286"/>
      <c r="D6" s="286"/>
      <c r="E6" s="286"/>
      <c r="F6" s="286"/>
      <c r="G6" s="287"/>
      <c r="H6" s="293">
        <v>29</v>
      </c>
      <c r="I6" s="294">
        <v>990</v>
      </c>
      <c r="J6" s="295"/>
      <c r="K6" s="294">
        <v>123</v>
      </c>
      <c r="L6" s="295"/>
      <c r="M6" s="303">
        <v>15</v>
      </c>
      <c r="N6" s="304"/>
      <c r="O6" s="4"/>
    </row>
    <row r="7" spans="1:15" ht="15" customHeight="1" x14ac:dyDescent="0.15">
      <c r="A7" s="286" t="s">
        <v>321</v>
      </c>
      <c r="B7" s="286"/>
      <c r="C7" s="286"/>
      <c r="D7" s="286"/>
      <c r="E7" s="286"/>
      <c r="F7" s="286"/>
      <c r="G7" s="287"/>
      <c r="H7" s="293"/>
      <c r="I7" s="294"/>
      <c r="J7" s="295"/>
      <c r="K7" s="294"/>
      <c r="L7" s="295"/>
      <c r="M7" s="303"/>
      <c r="N7" s="304"/>
      <c r="O7" s="4"/>
    </row>
    <row r="8" spans="1:15" ht="15" customHeight="1" x14ac:dyDescent="0.15">
      <c r="A8" s="286" t="s">
        <v>5</v>
      </c>
      <c r="B8" s="286"/>
      <c r="C8" s="286"/>
      <c r="D8" s="286"/>
      <c r="E8" s="286"/>
      <c r="F8" s="286"/>
      <c r="G8" s="287"/>
      <c r="H8" s="289">
        <v>30</v>
      </c>
      <c r="I8" s="284">
        <v>986</v>
      </c>
      <c r="J8" s="285"/>
      <c r="K8" s="284">
        <v>125</v>
      </c>
      <c r="L8" s="285"/>
      <c r="M8" s="269">
        <v>20</v>
      </c>
      <c r="N8" s="270"/>
      <c r="O8" s="4"/>
    </row>
    <row r="9" spans="1:15" ht="15" customHeight="1" x14ac:dyDescent="0.15">
      <c r="A9" s="286" t="s">
        <v>6</v>
      </c>
      <c r="B9" s="286"/>
      <c r="C9" s="286"/>
      <c r="D9" s="286"/>
      <c r="E9" s="286"/>
      <c r="F9" s="286"/>
      <c r="G9" s="287"/>
      <c r="H9" s="289"/>
      <c r="I9" s="284"/>
      <c r="J9" s="285"/>
      <c r="K9" s="284"/>
      <c r="L9" s="285"/>
      <c r="M9" s="269"/>
      <c r="N9" s="270"/>
      <c r="O9" s="4"/>
    </row>
    <row r="10" spans="1:15" ht="15" customHeight="1" x14ac:dyDescent="0.15">
      <c r="A10" s="286" t="s">
        <v>198</v>
      </c>
      <c r="B10" s="286"/>
      <c r="C10" s="286"/>
      <c r="D10" s="286"/>
      <c r="E10" s="286"/>
      <c r="F10" s="286"/>
      <c r="G10" s="287"/>
      <c r="H10" s="293" t="s">
        <v>175</v>
      </c>
      <c r="I10" s="305">
        <v>991</v>
      </c>
      <c r="J10" s="306"/>
      <c r="K10" s="305">
        <v>125</v>
      </c>
      <c r="L10" s="306"/>
      <c r="M10" s="303">
        <v>18</v>
      </c>
      <c r="N10" s="304"/>
      <c r="O10" s="4"/>
    </row>
    <row r="11" spans="1:15" ht="15" customHeight="1" x14ac:dyDescent="0.15">
      <c r="A11" s="318" t="s">
        <v>199</v>
      </c>
      <c r="B11" s="318"/>
      <c r="C11" s="318"/>
      <c r="D11" s="318"/>
      <c r="E11" s="318"/>
      <c r="F11" s="318"/>
      <c r="G11" s="319"/>
      <c r="H11" s="293"/>
      <c r="I11" s="305"/>
      <c r="J11" s="306"/>
      <c r="K11" s="305"/>
      <c r="L11" s="306"/>
      <c r="M11" s="303"/>
      <c r="N11" s="304"/>
      <c r="O11" s="4"/>
    </row>
    <row r="12" spans="1:15" ht="15" customHeight="1" x14ac:dyDescent="0.15">
      <c r="A12" s="217"/>
      <c r="B12" s="217"/>
      <c r="C12" s="217"/>
      <c r="D12" s="217"/>
      <c r="E12" s="217"/>
      <c r="F12" s="217"/>
      <c r="G12" s="217"/>
      <c r="H12" s="289">
        <v>2</v>
      </c>
      <c r="I12" s="284">
        <v>989</v>
      </c>
      <c r="J12" s="285"/>
      <c r="K12" s="284">
        <v>126</v>
      </c>
      <c r="L12" s="285"/>
      <c r="M12" s="307">
        <v>2</v>
      </c>
      <c r="N12" s="308"/>
      <c r="O12" s="4"/>
    </row>
    <row r="13" spans="1:15" ht="15" customHeight="1" thickBot="1" x14ac:dyDescent="0.2">
      <c r="A13" s="286" t="s">
        <v>186</v>
      </c>
      <c r="B13" s="286"/>
      <c r="C13" s="286"/>
      <c r="D13" s="286"/>
      <c r="E13" s="286"/>
      <c r="F13" s="286"/>
      <c r="G13" s="287"/>
      <c r="H13" s="289"/>
      <c r="I13" s="284"/>
      <c r="J13" s="285"/>
      <c r="K13" s="284"/>
      <c r="L13" s="285"/>
      <c r="M13" s="309"/>
      <c r="N13" s="310"/>
      <c r="O13" s="4"/>
    </row>
    <row r="14" spans="1:15" ht="15" customHeight="1" x14ac:dyDescent="0.15">
      <c r="A14" s="286" t="s">
        <v>335</v>
      </c>
      <c r="B14" s="286"/>
      <c r="C14" s="286"/>
      <c r="D14" s="286"/>
      <c r="E14" s="286"/>
      <c r="F14" s="286"/>
      <c r="G14" s="287"/>
      <c r="H14" s="293">
        <v>3</v>
      </c>
      <c r="I14" s="305">
        <v>991</v>
      </c>
      <c r="J14" s="306"/>
      <c r="K14" s="305">
        <v>125</v>
      </c>
      <c r="L14" s="314"/>
      <c r="M14" s="54"/>
      <c r="N14" s="211"/>
      <c r="O14" s="4"/>
    </row>
    <row r="15" spans="1:15" ht="15" customHeight="1" thickBot="1" x14ac:dyDescent="0.2">
      <c r="A15" s="286" t="s">
        <v>322</v>
      </c>
      <c r="B15" s="286"/>
      <c r="C15" s="286"/>
      <c r="D15" s="286"/>
      <c r="E15" s="286"/>
      <c r="F15" s="286"/>
      <c r="G15" s="287"/>
      <c r="H15" s="311"/>
      <c r="I15" s="312"/>
      <c r="J15" s="313"/>
      <c r="K15" s="312"/>
      <c r="L15" s="315"/>
      <c r="M15" s="54"/>
      <c r="N15" s="211"/>
      <c r="O15" s="4"/>
    </row>
    <row r="16" spans="1:15" ht="15" customHeight="1" x14ac:dyDescent="0.15">
      <c r="A16" s="286" t="s">
        <v>338</v>
      </c>
      <c r="B16" s="286"/>
      <c r="C16" s="286"/>
      <c r="D16" s="286"/>
      <c r="E16" s="286"/>
      <c r="F16" s="286"/>
      <c r="G16" s="286"/>
      <c r="H16" s="211" t="s">
        <v>333</v>
      </c>
      <c r="I16" s="211"/>
      <c r="J16" s="211"/>
      <c r="K16" s="211"/>
      <c r="L16" s="17"/>
      <c r="M16" s="17"/>
      <c r="N16" s="213" t="s">
        <v>164</v>
      </c>
      <c r="O16" s="4"/>
    </row>
    <row r="17" spans="1:15" ht="15" customHeight="1" x14ac:dyDescent="0.15">
      <c r="A17" s="211"/>
      <c r="B17" s="211"/>
      <c r="C17" s="211"/>
      <c r="D17" s="211"/>
      <c r="E17" s="211"/>
      <c r="F17" s="211"/>
      <c r="G17" s="211"/>
      <c r="H17" s="216" t="s">
        <v>336</v>
      </c>
      <c r="I17" s="17"/>
      <c r="J17" s="17"/>
      <c r="K17" s="17"/>
      <c r="L17" s="17"/>
      <c r="M17" s="26"/>
      <c r="N17" s="4" t="s">
        <v>116</v>
      </c>
      <c r="O17" s="4"/>
    </row>
    <row r="18" spans="1:15" ht="15" customHeight="1" x14ac:dyDescent="0.15">
      <c r="A18" s="286" t="s">
        <v>185</v>
      </c>
      <c r="B18" s="286"/>
      <c r="C18" s="286"/>
      <c r="D18" s="286"/>
      <c r="E18" s="286"/>
      <c r="F18" s="286"/>
      <c r="G18" s="286"/>
      <c r="H18" s="211"/>
      <c r="I18" s="211"/>
      <c r="J18" s="211"/>
      <c r="K18" s="211"/>
      <c r="L18" s="211"/>
      <c r="M18" s="211"/>
      <c r="N18" s="4" t="s">
        <v>112</v>
      </c>
      <c r="O18" s="4"/>
    </row>
    <row r="19" spans="1:15" ht="15" customHeight="1" x14ac:dyDescent="0.15">
      <c r="A19" s="286" t="s">
        <v>187</v>
      </c>
      <c r="B19" s="286"/>
      <c r="C19" s="286"/>
      <c r="D19" s="286"/>
      <c r="E19" s="286"/>
      <c r="F19" s="286"/>
      <c r="G19" s="286"/>
      <c r="H19" s="211"/>
      <c r="I19" s="211"/>
      <c r="J19" s="211"/>
      <c r="K19" s="211"/>
      <c r="L19" s="211"/>
      <c r="M19" s="211"/>
      <c r="N19" s="211"/>
      <c r="O19" s="4"/>
    </row>
    <row r="20" spans="1:15" ht="15" customHeight="1" x14ac:dyDescent="0.15">
      <c r="A20" s="286" t="s">
        <v>323</v>
      </c>
      <c r="B20" s="286"/>
      <c r="C20" s="286"/>
      <c r="D20" s="286"/>
      <c r="E20" s="286"/>
      <c r="F20" s="286"/>
      <c r="G20" s="286"/>
      <c r="H20" s="211"/>
      <c r="I20" s="211"/>
      <c r="J20" s="211"/>
      <c r="K20" s="211"/>
      <c r="L20" s="211"/>
      <c r="M20" s="211"/>
      <c r="N20" s="211"/>
    </row>
    <row r="21" spans="1:15" ht="15" customHeight="1" x14ac:dyDescent="0.15">
      <c r="A21" s="217"/>
      <c r="B21" s="217"/>
      <c r="C21" s="217"/>
      <c r="D21" s="217"/>
      <c r="E21" s="217"/>
      <c r="F21" s="217"/>
      <c r="G21" s="217"/>
      <c r="H21" s="211"/>
      <c r="I21" s="211"/>
      <c r="J21" s="211"/>
      <c r="K21" s="211"/>
      <c r="L21" s="211"/>
      <c r="M21" s="216"/>
      <c r="N21" s="211"/>
    </row>
    <row r="22" spans="1:15" ht="15" customHeight="1" thickBot="1" x14ac:dyDescent="0.2">
      <c r="A22" s="211" t="s">
        <v>337</v>
      </c>
      <c r="B22" s="217"/>
      <c r="C22" s="217"/>
      <c r="D22" s="217"/>
      <c r="E22" s="217"/>
      <c r="F22" s="217"/>
      <c r="G22" s="217"/>
      <c r="H22" s="211"/>
      <c r="I22" s="211"/>
      <c r="J22" s="211"/>
      <c r="K22" s="211"/>
      <c r="L22" s="211"/>
      <c r="M22" s="340" t="s">
        <v>331</v>
      </c>
      <c r="N22" s="340"/>
      <c r="O22" s="8"/>
    </row>
    <row r="23" spans="1:15" ht="30" customHeight="1" x14ac:dyDescent="0.15">
      <c r="A23" s="324" t="s">
        <v>7</v>
      </c>
      <c r="B23" s="325"/>
      <c r="C23" s="328" t="s">
        <v>184</v>
      </c>
      <c r="D23" s="300"/>
      <c r="E23" s="300"/>
      <c r="F23" s="301"/>
      <c r="G23" s="299" t="s">
        <v>324</v>
      </c>
      <c r="H23" s="300"/>
      <c r="I23" s="300"/>
      <c r="J23" s="301"/>
      <c r="K23" s="299" t="s">
        <v>296</v>
      </c>
      <c r="L23" s="300"/>
      <c r="M23" s="300"/>
      <c r="N23" s="281"/>
      <c r="O23" s="9"/>
    </row>
    <row r="24" spans="1:15" ht="30" customHeight="1" x14ac:dyDescent="0.15">
      <c r="A24" s="326"/>
      <c r="B24" s="327"/>
      <c r="C24" s="126" t="s">
        <v>8</v>
      </c>
      <c r="D24" s="127" t="s">
        <v>10</v>
      </c>
      <c r="E24" s="128" t="s">
        <v>11</v>
      </c>
      <c r="F24" s="126" t="s">
        <v>9</v>
      </c>
      <c r="G24" s="28" t="s">
        <v>8</v>
      </c>
      <c r="H24" s="109" t="s">
        <v>10</v>
      </c>
      <c r="I24" s="109" t="s">
        <v>11</v>
      </c>
      <c r="J24" s="27" t="s">
        <v>9</v>
      </c>
      <c r="K24" s="108" t="s">
        <v>8</v>
      </c>
      <c r="L24" s="109" t="s">
        <v>10</v>
      </c>
      <c r="M24" s="109" t="s">
        <v>11</v>
      </c>
      <c r="N24" s="220" t="s">
        <v>9</v>
      </c>
      <c r="O24" s="9"/>
    </row>
    <row r="25" spans="1:15" ht="20.100000000000001" customHeight="1" x14ac:dyDescent="0.15">
      <c r="A25" s="329" t="s">
        <v>87</v>
      </c>
      <c r="B25" s="330"/>
      <c r="C25" s="31">
        <v>571</v>
      </c>
      <c r="D25" s="29">
        <v>2</v>
      </c>
      <c r="E25" s="16">
        <v>4</v>
      </c>
      <c r="F25" s="30">
        <v>565</v>
      </c>
      <c r="G25" s="110">
        <v>596</v>
      </c>
      <c r="H25" s="29">
        <v>2</v>
      </c>
      <c r="I25" s="16">
        <v>4</v>
      </c>
      <c r="J25" s="185">
        <v>590</v>
      </c>
      <c r="K25" s="110">
        <v>596</v>
      </c>
      <c r="L25" s="29">
        <v>2</v>
      </c>
      <c r="M25" s="16">
        <v>4</v>
      </c>
      <c r="N25" s="32">
        <v>590</v>
      </c>
      <c r="O25" s="33"/>
    </row>
    <row r="26" spans="1:15" ht="20.100000000000001" customHeight="1" x14ac:dyDescent="0.15">
      <c r="A26" s="320" t="s">
        <v>97</v>
      </c>
      <c r="B26" s="321"/>
      <c r="C26" s="34">
        <v>2136518</v>
      </c>
      <c r="D26" s="29">
        <v>511608</v>
      </c>
      <c r="E26" s="16">
        <v>347273</v>
      </c>
      <c r="F26" s="30">
        <v>1277637</v>
      </c>
      <c r="G26" s="29">
        <v>2191679</v>
      </c>
      <c r="H26" s="29">
        <v>511608</v>
      </c>
      <c r="I26" s="16">
        <v>368321</v>
      </c>
      <c r="J26" s="186">
        <v>1311750</v>
      </c>
      <c r="K26" s="29">
        <v>2273726</v>
      </c>
      <c r="L26" s="29">
        <v>511608</v>
      </c>
      <c r="M26" s="16">
        <v>402115</v>
      </c>
      <c r="N26" s="32">
        <v>1360003</v>
      </c>
    </row>
    <row r="27" spans="1:15" ht="20.100000000000001" customHeight="1" x14ac:dyDescent="0.15">
      <c r="A27" s="320" t="s">
        <v>88</v>
      </c>
      <c r="B27" s="321"/>
      <c r="C27" s="34">
        <v>192438</v>
      </c>
      <c r="D27" s="29">
        <v>13747</v>
      </c>
      <c r="E27" s="16">
        <v>20374</v>
      </c>
      <c r="F27" s="30">
        <v>158317</v>
      </c>
      <c r="G27" s="29">
        <v>196533</v>
      </c>
      <c r="H27" s="29">
        <v>13747</v>
      </c>
      <c r="I27" s="16">
        <v>20634</v>
      </c>
      <c r="J27" s="186">
        <v>162152</v>
      </c>
      <c r="K27" s="29">
        <v>196852</v>
      </c>
      <c r="L27" s="29">
        <v>13747</v>
      </c>
      <c r="M27" s="16">
        <v>21449</v>
      </c>
      <c r="N27" s="32">
        <v>161656</v>
      </c>
    </row>
    <row r="28" spans="1:15" ht="20.100000000000001" customHeight="1" x14ac:dyDescent="0.15">
      <c r="A28" s="320" t="s">
        <v>93</v>
      </c>
      <c r="B28" s="321"/>
      <c r="C28" s="34">
        <v>183101</v>
      </c>
      <c r="D28" s="29">
        <v>13747</v>
      </c>
      <c r="E28" s="16">
        <v>17376</v>
      </c>
      <c r="F28" s="30">
        <v>151978</v>
      </c>
      <c r="G28" s="29">
        <v>187659</v>
      </c>
      <c r="H28" s="29">
        <v>13747</v>
      </c>
      <c r="I28" s="16">
        <v>17636</v>
      </c>
      <c r="J28" s="186">
        <v>156276</v>
      </c>
      <c r="K28" s="29">
        <v>187661</v>
      </c>
      <c r="L28" s="29">
        <v>13747</v>
      </c>
      <c r="M28" s="16">
        <v>17636</v>
      </c>
      <c r="N28" s="32">
        <v>156278</v>
      </c>
    </row>
    <row r="29" spans="1:15" ht="20.100000000000001" customHeight="1" x14ac:dyDescent="0.15">
      <c r="A29" s="320" t="s">
        <v>89</v>
      </c>
      <c r="B29" s="321"/>
      <c r="C29" s="34">
        <v>603</v>
      </c>
      <c r="D29" s="11">
        <v>0</v>
      </c>
      <c r="E29" s="11">
        <v>0</v>
      </c>
      <c r="F29" s="30">
        <v>603</v>
      </c>
      <c r="G29" s="29">
        <v>603</v>
      </c>
      <c r="H29" s="11">
        <v>0</v>
      </c>
      <c r="I29" s="4">
        <v>0</v>
      </c>
      <c r="J29" s="186">
        <v>603</v>
      </c>
      <c r="K29" s="29">
        <v>603</v>
      </c>
      <c r="L29" s="4" t="s">
        <v>299</v>
      </c>
      <c r="M29" s="4" t="s">
        <v>299</v>
      </c>
      <c r="N29" s="32">
        <v>603</v>
      </c>
    </row>
    <row r="30" spans="1:15" ht="20.100000000000001" customHeight="1" x14ac:dyDescent="0.15">
      <c r="A30" s="322" t="s">
        <v>98</v>
      </c>
      <c r="B30" s="323"/>
      <c r="C30" s="34">
        <v>1193</v>
      </c>
      <c r="D30" s="29">
        <v>128</v>
      </c>
      <c r="E30" s="11">
        <v>0</v>
      </c>
      <c r="F30" s="30">
        <v>1065</v>
      </c>
      <c r="G30" s="29">
        <v>1487</v>
      </c>
      <c r="H30" s="29">
        <v>128</v>
      </c>
      <c r="I30" s="4">
        <v>0</v>
      </c>
      <c r="J30" s="186">
        <v>1359</v>
      </c>
      <c r="K30" s="29">
        <v>1487</v>
      </c>
      <c r="L30" s="4">
        <v>128</v>
      </c>
      <c r="M30" s="4" t="s">
        <v>299</v>
      </c>
      <c r="N30" s="32">
        <v>1359</v>
      </c>
    </row>
    <row r="31" spans="1:15" ht="20.100000000000001" customHeight="1" x14ac:dyDescent="0.15">
      <c r="A31" s="320" t="s">
        <v>90</v>
      </c>
      <c r="B31" s="321"/>
      <c r="C31" s="34">
        <v>41299</v>
      </c>
      <c r="D31" s="11">
        <v>0</v>
      </c>
      <c r="E31" s="16">
        <v>294</v>
      </c>
      <c r="F31" s="30">
        <v>41005</v>
      </c>
      <c r="G31" s="29">
        <v>41264</v>
      </c>
      <c r="H31" s="11">
        <v>0</v>
      </c>
      <c r="I31" s="16">
        <v>294</v>
      </c>
      <c r="J31" s="186">
        <v>40970</v>
      </c>
      <c r="K31" s="29">
        <v>41267</v>
      </c>
      <c r="L31" s="4" t="s">
        <v>299</v>
      </c>
      <c r="M31" s="16">
        <v>294</v>
      </c>
      <c r="N31" s="32">
        <v>40973</v>
      </c>
    </row>
    <row r="32" spans="1:15" ht="20.100000000000001" customHeight="1" x14ac:dyDescent="0.15">
      <c r="A32" s="320" t="s">
        <v>91</v>
      </c>
      <c r="B32" s="321"/>
      <c r="C32" s="34">
        <v>140006</v>
      </c>
      <c r="D32" s="29">
        <v>13619</v>
      </c>
      <c r="E32" s="16">
        <v>17082</v>
      </c>
      <c r="F32" s="30">
        <v>109305</v>
      </c>
      <c r="G32" s="29">
        <v>144305</v>
      </c>
      <c r="H32" s="29">
        <v>13619</v>
      </c>
      <c r="I32" s="16">
        <v>17342</v>
      </c>
      <c r="J32" s="186">
        <v>113344</v>
      </c>
      <c r="K32" s="29">
        <v>144304</v>
      </c>
      <c r="L32" s="29">
        <v>13619</v>
      </c>
      <c r="M32" s="16">
        <v>17342</v>
      </c>
      <c r="N32" s="32">
        <v>113343</v>
      </c>
    </row>
    <row r="33" spans="1:15" ht="20.100000000000001" customHeight="1" x14ac:dyDescent="0.15">
      <c r="A33" s="316" t="s">
        <v>92</v>
      </c>
      <c r="B33" s="317"/>
      <c r="C33" s="35">
        <v>99.7</v>
      </c>
      <c r="D33" s="35">
        <v>100</v>
      </c>
      <c r="E33" s="35">
        <v>100</v>
      </c>
      <c r="F33" s="36">
        <v>99.6</v>
      </c>
      <c r="G33" s="35">
        <v>99.7</v>
      </c>
      <c r="H33" s="35">
        <v>100</v>
      </c>
      <c r="I33" s="35">
        <v>100</v>
      </c>
      <c r="J33" s="187">
        <v>99.614144206404006</v>
      </c>
      <c r="K33" s="35">
        <v>99.7</v>
      </c>
      <c r="L33" s="35">
        <v>100</v>
      </c>
      <c r="M33" s="35">
        <v>100</v>
      </c>
      <c r="N33" s="196">
        <v>99.614144206404006</v>
      </c>
      <c r="O33" s="37"/>
    </row>
    <row r="34" spans="1:15" ht="20.100000000000001" customHeight="1" x14ac:dyDescent="0.15">
      <c r="A34" s="118" t="s">
        <v>172</v>
      </c>
      <c r="B34" s="119" t="s">
        <v>173</v>
      </c>
      <c r="C34" s="49">
        <v>56</v>
      </c>
      <c r="D34" s="47">
        <v>12</v>
      </c>
      <c r="E34" s="50">
        <v>14</v>
      </c>
      <c r="F34" s="48">
        <v>30</v>
      </c>
      <c r="G34" s="47">
        <v>58</v>
      </c>
      <c r="H34" s="47">
        <v>12</v>
      </c>
      <c r="I34" s="50">
        <v>14</v>
      </c>
      <c r="J34" s="188">
        <v>32</v>
      </c>
      <c r="K34" s="29">
        <v>56</v>
      </c>
      <c r="L34" s="47">
        <v>12</v>
      </c>
      <c r="M34" s="50">
        <v>14</v>
      </c>
      <c r="N34" s="51">
        <v>30</v>
      </c>
    </row>
    <row r="35" spans="1:15" ht="20.100000000000001" customHeight="1" x14ac:dyDescent="0.15">
      <c r="A35" s="120"/>
      <c r="B35" s="121" t="s">
        <v>12</v>
      </c>
      <c r="C35" s="49">
        <v>3083</v>
      </c>
      <c r="D35" s="47">
        <v>1585</v>
      </c>
      <c r="E35" s="50">
        <v>848</v>
      </c>
      <c r="F35" s="48">
        <v>639</v>
      </c>
      <c r="G35" s="47">
        <v>3156</v>
      </c>
      <c r="H35" s="47">
        <v>1585</v>
      </c>
      <c r="I35" s="50">
        <v>848</v>
      </c>
      <c r="J35" s="188">
        <v>723</v>
      </c>
      <c r="K35" s="47">
        <v>3071</v>
      </c>
      <c r="L35" s="47">
        <v>1585</v>
      </c>
      <c r="M35" s="50">
        <v>848</v>
      </c>
      <c r="N35" s="51">
        <v>638</v>
      </c>
    </row>
    <row r="36" spans="1:15" ht="20.100000000000001" customHeight="1" x14ac:dyDescent="0.15">
      <c r="A36" s="122" t="s">
        <v>13</v>
      </c>
      <c r="B36" s="123" t="s">
        <v>173</v>
      </c>
      <c r="C36" s="34">
        <v>2</v>
      </c>
      <c r="D36" s="11">
        <v>2</v>
      </c>
      <c r="E36" s="11">
        <v>0</v>
      </c>
      <c r="F36" s="38">
        <v>0</v>
      </c>
      <c r="G36" s="29">
        <v>3</v>
      </c>
      <c r="H36" s="11">
        <v>2</v>
      </c>
      <c r="I36" s="11">
        <v>0</v>
      </c>
      <c r="J36" s="189">
        <v>1</v>
      </c>
      <c r="K36" s="29">
        <v>2</v>
      </c>
      <c r="L36" s="11">
        <v>2</v>
      </c>
      <c r="M36" s="4" t="s">
        <v>299</v>
      </c>
      <c r="N36" s="194" t="s">
        <v>299</v>
      </c>
      <c r="O36" s="4"/>
    </row>
    <row r="37" spans="1:15" ht="20.100000000000001" customHeight="1" thickBot="1" x14ac:dyDescent="0.2">
      <c r="A37" s="124" t="s">
        <v>14</v>
      </c>
      <c r="B37" s="125" t="s">
        <v>12</v>
      </c>
      <c r="C37" s="43">
        <v>228</v>
      </c>
      <c r="D37" s="41">
        <v>228</v>
      </c>
      <c r="E37" s="41">
        <v>0</v>
      </c>
      <c r="F37" s="42">
        <v>0</v>
      </c>
      <c r="G37" s="44">
        <v>324</v>
      </c>
      <c r="H37" s="41">
        <v>228</v>
      </c>
      <c r="I37" s="41">
        <v>0</v>
      </c>
      <c r="J37" s="190">
        <v>96</v>
      </c>
      <c r="K37" s="44">
        <v>228</v>
      </c>
      <c r="L37" s="41">
        <v>228</v>
      </c>
      <c r="M37" s="101" t="s">
        <v>299</v>
      </c>
      <c r="N37" s="195" t="s">
        <v>299</v>
      </c>
      <c r="O37" s="4"/>
    </row>
    <row r="38" spans="1:15" ht="15" customHeight="1" x14ac:dyDescent="0.15">
      <c r="A38" s="211" t="s">
        <v>192</v>
      </c>
      <c r="B38" s="217"/>
      <c r="C38" s="217"/>
      <c r="D38" s="217"/>
      <c r="E38" s="217"/>
      <c r="F38" s="217"/>
      <c r="G38" s="211"/>
      <c r="H38" s="211"/>
      <c r="I38" s="211"/>
      <c r="J38" s="211"/>
      <c r="K38" s="211"/>
      <c r="L38" s="211"/>
      <c r="M38" s="211"/>
      <c r="N38" s="45" t="s">
        <v>297</v>
      </c>
      <c r="O38" s="8"/>
    </row>
    <row r="39" spans="1:15" ht="15" customHeight="1" x14ac:dyDescent="0.15">
      <c r="A39" s="211" t="s">
        <v>193</v>
      </c>
      <c r="B39" s="217"/>
      <c r="C39" s="217"/>
      <c r="D39" s="217"/>
      <c r="E39" s="217"/>
      <c r="F39" s="217"/>
      <c r="G39" s="211"/>
      <c r="H39" s="211"/>
      <c r="I39" s="46"/>
      <c r="J39" s="46"/>
      <c r="K39" s="46"/>
      <c r="L39" s="211"/>
      <c r="M39" s="211"/>
      <c r="N39" s="213"/>
      <c r="O39" s="8"/>
    </row>
    <row r="40" spans="1:15" ht="15" customHeight="1" x14ac:dyDescent="0.15">
      <c r="A40" s="211" t="s">
        <v>194</v>
      </c>
      <c r="B40" s="217"/>
      <c r="C40" s="217"/>
      <c r="D40" s="217"/>
      <c r="E40" s="217"/>
      <c r="F40" s="217"/>
      <c r="G40" s="211"/>
      <c r="H40" s="211"/>
      <c r="I40" s="211"/>
      <c r="J40" s="211"/>
      <c r="K40" s="211"/>
      <c r="L40" s="211"/>
      <c r="M40" s="211"/>
      <c r="N40" s="211"/>
      <c r="O40" s="8"/>
    </row>
    <row r="41" spans="1:15" ht="15.95" customHeight="1" x14ac:dyDescent="0.15">
      <c r="A41" s="217"/>
      <c r="B41" s="217"/>
      <c r="C41" s="217"/>
      <c r="D41" s="217"/>
      <c r="E41" s="217"/>
      <c r="F41" s="217"/>
      <c r="G41" s="211"/>
      <c r="H41" s="211"/>
      <c r="I41" s="211"/>
      <c r="J41" s="211"/>
      <c r="K41" s="211"/>
      <c r="L41" s="211"/>
      <c r="M41" s="211"/>
      <c r="N41" s="211"/>
    </row>
  </sheetData>
  <sheetProtection sheet="1"/>
  <mergeCells count="57">
    <mergeCell ref="A31:B31"/>
    <mergeCell ref="A32:B32"/>
    <mergeCell ref="A33:B33"/>
    <mergeCell ref="A25:B25"/>
    <mergeCell ref="A26:B26"/>
    <mergeCell ref="A27:B27"/>
    <mergeCell ref="A28:B28"/>
    <mergeCell ref="A29:B29"/>
    <mergeCell ref="A30:B30"/>
    <mergeCell ref="H14:H15"/>
    <mergeCell ref="I14:J15"/>
    <mergeCell ref="K14:L15"/>
    <mergeCell ref="M22:N22"/>
    <mergeCell ref="A23:B24"/>
    <mergeCell ref="C23:F23"/>
    <mergeCell ref="G23:J23"/>
    <mergeCell ref="K23:N23"/>
    <mergeCell ref="A20:G20"/>
    <mergeCell ref="A14:G14"/>
    <mergeCell ref="A15:G15"/>
    <mergeCell ref="A18:G18"/>
    <mergeCell ref="A19:G19"/>
    <mergeCell ref="A16:G16"/>
    <mergeCell ref="M8:N9"/>
    <mergeCell ref="A9:G9"/>
    <mergeCell ref="H12:H13"/>
    <mergeCell ref="I12:J13"/>
    <mergeCell ref="K12:L13"/>
    <mergeCell ref="M12:N13"/>
    <mergeCell ref="A13:G13"/>
    <mergeCell ref="A10:G10"/>
    <mergeCell ref="H10:H11"/>
    <mergeCell ref="I10:J11"/>
    <mergeCell ref="K10:L11"/>
    <mergeCell ref="M10:N11"/>
    <mergeCell ref="A11:G11"/>
    <mergeCell ref="K6:L7"/>
    <mergeCell ref="A8:G8"/>
    <mergeCell ref="H8:H9"/>
    <mergeCell ref="I8:J9"/>
    <mergeCell ref="K8:L9"/>
    <mergeCell ref="M6:N7"/>
    <mergeCell ref="A7:G7"/>
    <mergeCell ref="M1:N1"/>
    <mergeCell ref="H2:H3"/>
    <mergeCell ref="I2:J3"/>
    <mergeCell ref="K2:L3"/>
    <mergeCell ref="M2:N3"/>
    <mergeCell ref="A4:G4"/>
    <mergeCell ref="H4:H5"/>
    <mergeCell ref="I4:J5"/>
    <mergeCell ref="K4:L5"/>
    <mergeCell ref="M4:N5"/>
    <mergeCell ref="A5:G5"/>
    <mergeCell ref="A6:G6"/>
    <mergeCell ref="H6:H7"/>
    <mergeCell ref="I6:J7"/>
  </mergeCells>
  <phoneticPr fontId="2"/>
  <conditionalFormatting sqref="A25:N33">
    <cfRule type="expression" dxfId="5" priority="2">
      <formula>MOD(ROW(),2)=0</formula>
    </cfRule>
  </conditionalFormatting>
  <conditionalFormatting sqref="K34">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H75"/>
  <sheetViews>
    <sheetView view="pageBreakPreview" zoomScaleNormal="100" zoomScaleSheetLayoutView="100" workbookViewId="0">
      <selection sqref="A1:H70"/>
    </sheetView>
  </sheetViews>
  <sheetFormatPr defaultColWidth="9.140625" defaultRowHeight="15" customHeight="1" x14ac:dyDescent="0.15"/>
  <cols>
    <col min="1" max="1" width="25.42578125" style="2" customWidth="1"/>
    <col min="2" max="3" width="10.85546875" style="2" customWidth="1"/>
    <col min="4" max="4" width="13.7109375" style="2" customWidth="1"/>
    <col min="5" max="6" width="13" style="2" customWidth="1"/>
    <col min="7" max="8" width="12.7109375" style="2" customWidth="1"/>
    <col min="9" max="9" width="9.140625" style="2" customWidth="1"/>
    <col min="10" max="16384" width="9.140625" style="2"/>
  </cols>
  <sheetData>
    <row r="1" spans="1:8" ht="15" customHeight="1" x14ac:dyDescent="0.15">
      <c r="A1" s="211" t="s">
        <v>207</v>
      </c>
      <c r="B1" s="211"/>
      <c r="C1" s="211"/>
      <c r="D1" s="211"/>
      <c r="E1" s="211"/>
      <c r="F1" s="211"/>
      <c r="G1" s="211"/>
      <c r="H1" s="211"/>
    </row>
    <row r="2" spans="1:8" ht="24.95" customHeight="1" x14ac:dyDescent="0.15">
      <c r="A2" s="346" t="s">
        <v>351</v>
      </c>
      <c r="B2" s="346"/>
      <c r="C2" s="346"/>
      <c r="D2" s="346"/>
      <c r="E2" s="346"/>
      <c r="F2" s="346"/>
      <c r="G2" s="346"/>
      <c r="H2" s="346"/>
    </row>
    <row r="3" spans="1:8" ht="5.25" customHeight="1" x14ac:dyDescent="0.15">
      <c r="A3" s="211"/>
      <c r="B3" s="211"/>
      <c r="C3" s="211"/>
      <c r="D3" s="211"/>
      <c r="E3" s="211"/>
      <c r="F3" s="211"/>
      <c r="G3" s="211"/>
      <c r="H3" s="211"/>
    </row>
    <row r="4" spans="1:8" ht="15" customHeight="1" thickBot="1" x14ac:dyDescent="0.2">
      <c r="A4" s="211" t="s">
        <v>325</v>
      </c>
      <c r="B4" s="211"/>
      <c r="C4" s="211"/>
      <c r="D4" s="211"/>
      <c r="E4" s="211"/>
      <c r="F4" s="211"/>
      <c r="G4" s="211"/>
      <c r="H4" s="213" t="s">
        <v>15</v>
      </c>
    </row>
    <row r="5" spans="1:8" ht="12.95" customHeight="1" x14ac:dyDescent="0.15">
      <c r="A5" s="341" t="s">
        <v>208</v>
      </c>
      <c r="B5" s="347" t="s">
        <v>209</v>
      </c>
      <c r="C5" s="343" t="s">
        <v>16</v>
      </c>
      <c r="D5" s="328" t="s">
        <v>326</v>
      </c>
      <c r="E5" s="300"/>
      <c r="F5" s="300"/>
      <c r="G5" s="300"/>
      <c r="H5" s="281"/>
    </row>
    <row r="6" spans="1:8" ht="5.25" customHeight="1" x14ac:dyDescent="0.15">
      <c r="A6" s="293"/>
      <c r="B6" s="348"/>
      <c r="C6" s="344"/>
      <c r="D6" s="352" t="s">
        <v>210</v>
      </c>
      <c r="E6" s="132"/>
      <c r="F6" s="132"/>
      <c r="G6" s="132"/>
      <c r="H6" s="133"/>
    </row>
    <row r="7" spans="1:8" ht="12.95" customHeight="1" x14ac:dyDescent="0.15">
      <c r="A7" s="342"/>
      <c r="B7" s="349"/>
      <c r="C7" s="345"/>
      <c r="D7" s="353"/>
      <c r="E7" s="53" t="s">
        <v>17</v>
      </c>
      <c r="F7" s="210" t="s">
        <v>18</v>
      </c>
      <c r="G7" s="210" t="s">
        <v>19</v>
      </c>
      <c r="H7" s="220" t="s">
        <v>20</v>
      </c>
    </row>
    <row r="8" spans="1:8" ht="12.95" customHeight="1" x14ac:dyDescent="0.15">
      <c r="A8" s="115" t="s">
        <v>202</v>
      </c>
      <c r="B8" s="197">
        <v>43</v>
      </c>
      <c r="C8" s="198">
        <v>81</v>
      </c>
      <c r="D8" s="202">
        <v>720.5</v>
      </c>
      <c r="E8" s="203">
        <v>389.5</v>
      </c>
      <c r="F8" s="203">
        <v>188</v>
      </c>
      <c r="G8" s="203">
        <v>50</v>
      </c>
      <c r="H8" s="204">
        <v>93</v>
      </c>
    </row>
    <row r="9" spans="1:8" ht="12.95" customHeight="1" x14ac:dyDescent="0.15">
      <c r="A9" s="232">
        <v>31</v>
      </c>
      <c r="B9" s="197">
        <v>45</v>
      </c>
      <c r="C9" s="199">
        <v>81</v>
      </c>
      <c r="D9" s="205">
        <v>695.5</v>
      </c>
      <c r="E9" s="203">
        <v>391</v>
      </c>
      <c r="F9" s="203">
        <v>189</v>
      </c>
      <c r="G9" s="203">
        <v>50</v>
      </c>
      <c r="H9" s="204">
        <v>65.5</v>
      </c>
    </row>
    <row r="10" spans="1:8" ht="12.95" customHeight="1" x14ac:dyDescent="0.15">
      <c r="A10" s="229" t="s">
        <v>176</v>
      </c>
      <c r="B10" s="197">
        <v>46</v>
      </c>
      <c r="C10" s="199">
        <v>82</v>
      </c>
      <c r="D10" s="206">
        <v>651.5</v>
      </c>
      <c r="E10" s="203">
        <v>354</v>
      </c>
      <c r="F10" s="203">
        <v>187.5</v>
      </c>
      <c r="G10" s="203">
        <v>48</v>
      </c>
      <c r="H10" s="204">
        <v>62</v>
      </c>
    </row>
    <row r="11" spans="1:8" ht="12.95" customHeight="1" x14ac:dyDescent="0.15">
      <c r="A11" s="232">
        <v>3</v>
      </c>
      <c r="B11" s="197" t="s">
        <v>348</v>
      </c>
      <c r="C11" s="199" t="s">
        <v>349</v>
      </c>
      <c r="D11" s="206">
        <v>672.5</v>
      </c>
      <c r="E11" s="203">
        <v>354</v>
      </c>
      <c r="F11" s="203">
        <v>210.5</v>
      </c>
      <c r="G11" s="203">
        <v>47</v>
      </c>
      <c r="H11" s="204">
        <v>61</v>
      </c>
    </row>
    <row r="12" spans="1:8" ht="15" customHeight="1" thickBot="1" x14ac:dyDescent="0.2">
      <c r="A12" s="233">
        <v>4</v>
      </c>
      <c r="B12" s="200">
        <v>50</v>
      </c>
      <c r="C12" s="201">
        <v>84</v>
      </c>
      <c r="D12" s="207">
        <v>674</v>
      </c>
      <c r="E12" s="208">
        <v>352</v>
      </c>
      <c r="F12" s="208">
        <v>214</v>
      </c>
      <c r="G12" s="208">
        <v>47</v>
      </c>
      <c r="H12" s="209">
        <v>61</v>
      </c>
    </row>
    <row r="13" spans="1:8" ht="15" customHeight="1" x14ac:dyDescent="0.15">
      <c r="A13" s="211"/>
      <c r="B13" s="211"/>
      <c r="C13" s="211"/>
      <c r="D13" s="211"/>
      <c r="E13" s="211"/>
      <c r="F13" s="211"/>
      <c r="G13" s="211"/>
      <c r="H13" s="213" t="s">
        <v>21</v>
      </c>
    </row>
    <row r="14" spans="1:8" ht="15" customHeight="1" x14ac:dyDescent="0.15">
      <c r="A14" s="211"/>
      <c r="B14" s="211"/>
      <c r="C14" s="211"/>
      <c r="D14" s="211"/>
      <c r="E14" s="211"/>
      <c r="F14" s="211"/>
      <c r="G14" s="211"/>
      <c r="H14" s="213" t="s">
        <v>298</v>
      </c>
    </row>
    <row r="15" spans="1:8" ht="6" customHeight="1" x14ac:dyDescent="0.15">
      <c r="A15" s="211"/>
      <c r="B15" s="211"/>
      <c r="C15" s="211"/>
      <c r="D15" s="211"/>
      <c r="E15" s="211"/>
      <c r="F15" s="211"/>
      <c r="G15" s="211"/>
      <c r="H15" s="213"/>
    </row>
    <row r="16" spans="1:8" ht="15" customHeight="1" thickBot="1" x14ac:dyDescent="0.2">
      <c r="A16" s="211" t="s">
        <v>253</v>
      </c>
      <c r="B16" s="211"/>
      <c r="C16" s="211"/>
      <c r="D16" s="211"/>
      <c r="E16" s="211"/>
      <c r="F16" s="211"/>
      <c r="G16" s="211"/>
      <c r="H16" s="213" t="s">
        <v>22</v>
      </c>
    </row>
    <row r="17" spans="1:8" ht="15" customHeight="1" x14ac:dyDescent="0.15">
      <c r="A17" s="341" t="s">
        <v>211</v>
      </c>
      <c r="B17" s="347" t="s">
        <v>212</v>
      </c>
      <c r="C17" s="332" t="s">
        <v>213</v>
      </c>
      <c r="D17" s="333"/>
      <c r="E17" s="332" t="s">
        <v>214</v>
      </c>
      <c r="F17" s="333"/>
      <c r="G17" s="354" t="s">
        <v>215</v>
      </c>
      <c r="H17" s="350" t="s">
        <v>206</v>
      </c>
    </row>
    <row r="18" spans="1:8" ht="15" customHeight="1" x14ac:dyDescent="0.15">
      <c r="A18" s="342"/>
      <c r="B18" s="349"/>
      <c r="C18" s="334" t="s">
        <v>216</v>
      </c>
      <c r="D18" s="335"/>
      <c r="E18" s="334"/>
      <c r="F18" s="335"/>
      <c r="G18" s="355"/>
      <c r="H18" s="351"/>
    </row>
    <row r="19" spans="1:8" ht="12.95" customHeight="1" x14ac:dyDescent="0.15">
      <c r="A19" s="130" t="s">
        <v>171</v>
      </c>
      <c r="B19" s="218" t="s">
        <v>117</v>
      </c>
      <c r="C19" s="216" t="s">
        <v>217</v>
      </c>
      <c r="D19" s="134"/>
      <c r="E19" s="216" t="s">
        <v>218</v>
      </c>
      <c r="F19" s="134"/>
      <c r="G19" s="230">
        <v>50</v>
      </c>
      <c r="H19" s="57">
        <v>19</v>
      </c>
    </row>
    <row r="20" spans="1:8" ht="12.95" customHeight="1" x14ac:dyDescent="0.15">
      <c r="A20" s="130" t="s">
        <v>118</v>
      </c>
      <c r="B20" s="218" t="s">
        <v>24</v>
      </c>
      <c r="C20" s="216" t="s">
        <v>219</v>
      </c>
      <c r="D20" s="134"/>
      <c r="E20" s="216" t="s">
        <v>220</v>
      </c>
      <c r="F20" s="134"/>
      <c r="G20" s="191" t="s">
        <v>301</v>
      </c>
      <c r="H20" s="235">
        <v>22</v>
      </c>
    </row>
    <row r="21" spans="1:8" ht="12.95" customHeight="1" x14ac:dyDescent="0.15">
      <c r="A21" s="130" t="s">
        <v>84</v>
      </c>
      <c r="B21" s="218" t="s">
        <v>24</v>
      </c>
      <c r="C21" s="216" t="s">
        <v>221</v>
      </c>
      <c r="D21" s="134"/>
      <c r="E21" s="216" t="s">
        <v>218</v>
      </c>
      <c r="F21" s="134"/>
      <c r="G21" s="191" t="s">
        <v>301</v>
      </c>
      <c r="H21" s="235">
        <v>24</v>
      </c>
    </row>
    <row r="22" spans="1:8" ht="12.95" customHeight="1" x14ac:dyDescent="0.15">
      <c r="A22" s="130" t="s">
        <v>25</v>
      </c>
      <c r="B22" s="218" t="s">
        <v>24</v>
      </c>
      <c r="C22" s="216" t="s">
        <v>217</v>
      </c>
      <c r="D22" s="134"/>
      <c r="E22" s="216" t="s">
        <v>218</v>
      </c>
      <c r="F22" s="134"/>
      <c r="G22" s="191" t="s">
        <v>302</v>
      </c>
      <c r="H22" s="236">
        <v>16</v>
      </c>
    </row>
    <row r="23" spans="1:8" ht="12.95" customHeight="1" x14ac:dyDescent="0.15">
      <c r="A23" s="130" t="s">
        <v>222</v>
      </c>
      <c r="B23" s="218" t="s">
        <v>24</v>
      </c>
      <c r="C23" s="216" t="s">
        <v>217</v>
      </c>
      <c r="D23" s="134"/>
      <c r="E23" s="216" t="s">
        <v>223</v>
      </c>
      <c r="F23" s="134"/>
      <c r="G23" s="191" t="s">
        <v>299</v>
      </c>
      <c r="H23" s="236">
        <v>3</v>
      </c>
    </row>
    <row r="24" spans="1:8" ht="12.95" customHeight="1" x14ac:dyDescent="0.15">
      <c r="A24" s="130" t="s">
        <v>106</v>
      </c>
      <c r="B24" s="218" t="s">
        <v>24</v>
      </c>
      <c r="C24" s="216" t="s">
        <v>217</v>
      </c>
      <c r="D24" s="134"/>
      <c r="E24" s="216" t="s">
        <v>223</v>
      </c>
      <c r="F24" s="134"/>
      <c r="G24" s="191" t="s">
        <v>301</v>
      </c>
      <c r="H24" s="236">
        <v>24.5</v>
      </c>
    </row>
    <row r="25" spans="1:8" ht="12.95" customHeight="1" x14ac:dyDescent="0.15">
      <c r="A25" s="130" t="s">
        <v>107</v>
      </c>
      <c r="B25" s="218" t="s">
        <v>24</v>
      </c>
      <c r="C25" s="216" t="s">
        <v>217</v>
      </c>
      <c r="D25" s="134"/>
      <c r="E25" s="216" t="s">
        <v>224</v>
      </c>
      <c r="F25" s="134"/>
      <c r="G25" s="191">
        <v>30</v>
      </c>
      <c r="H25" s="236">
        <v>3</v>
      </c>
    </row>
    <row r="26" spans="1:8" ht="12.95" customHeight="1" x14ac:dyDescent="0.15">
      <c r="A26" s="130" t="s">
        <v>26</v>
      </c>
      <c r="B26" s="218" t="s">
        <v>24</v>
      </c>
      <c r="C26" s="216" t="s">
        <v>217</v>
      </c>
      <c r="D26" s="134"/>
      <c r="E26" s="216" t="s">
        <v>218</v>
      </c>
      <c r="F26" s="134"/>
      <c r="G26" s="191">
        <v>20</v>
      </c>
      <c r="H26" s="236">
        <v>52</v>
      </c>
    </row>
    <row r="27" spans="1:8" ht="12.95" customHeight="1" x14ac:dyDescent="0.15">
      <c r="A27" s="130" t="s">
        <v>27</v>
      </c>
      <c r="B27" s="218" t="s">
        <v>24</v>
      </c>
      <c r="C27" s="216" t="s">
        <v>221</v>
      </c>
      <c r="D27" s="134"/>
      <c r="E27" s="216" t="s">
        <v>218</v>
      </c>
      <c r="F27" s="134"/>
      <c r="G27" s="191">
        <v>20</v>
      </c>
      <c r="H27" s="236">
        <v>42</v>
      </c>
    </row>
    <row r="28" spans="1:8" ht="12.95" customHeight="1" x14ac:dyDescent="0.15">
      <c r="A28" s="130" t="s">
        <v>28</v>
      </c>
      <c r="B28" s="218" t="s">
        <v>24</v>
      </c>
      <c r="C28" s="216" t="s">
        <v>221</v>
      </c>
      <c r="D28" s="134"/>
      <c r="E28" s="356" t="s">
        <v>352</v>
      </c>
      <c r="F28" s="357"/>
      <c r="G28" s="191">
        <v>30</v>
      </c>
      <c r="H28" s="236">
        <v>32</v>
      </c>
    </row>
    <row r="29" spans="1:8" ht="12.95" customHeight="1" x14ac:dyDescent="0.15">
      <c r="A29" s="130" t="s">
        <v>82</v>
      </c>
      <c r="B29" s="218" t="s">
        <v>24</v>
      </c>
      <c r="C29" s="216" t="s">
        <v>225</v>
      </c>
      <c r="D29" s="134"/>
      <c r="E29" s="356" t="s">
        <v>358</v>
      </c>
      <c r="F29" s="357"/>
      <c r="G29" s="191" t="s">
        <v>303</v>
      </c>
      <c r="H29" s="236">
        <v>15.5</v>
      </c>
    </row>
    <row r="30" spans="1:8" ht="12.95" customHeight="1" x14ac:dyDescent="0.15">
      <c r="A30" s="130" t="s">
        <v>83</v>
      </c>
      <c r="B30" s="218" t="s">
        <v>24</v>
      </c>
      <c r="C30" s="216" t="s">
        <v>226</v>
      </c>
      <c r="D30" s="134"/>
      <c r="E30" s="216" t="s">
        <v>227</v>
      </c>
      <c r="F30" s="134"/>
      <c r="G30" s="191">
        <v>60</v>
      </c>
      <c r="H30" s="236">
        <v>7</v>
      </c>
    </row>
    <row r="31" spans="1:8" ht="12.95" customHeight="1" x14ac:dyDescent="0.15">
      <c r="A31" s="130" t="s">
        <v>29</v>
      </c>
      <c r="B31" s="218" t="s">
        <v>24</v>
      </c>
      <c r="C31" s="216" t="s">
        <v>228</v>
      </c>
      <c r="D31" s="134"/>
      <c r="E31" s="358" t="s">
        <v>353</v>
      </c>
      <c r="F31" s="359"/>
      <c r="G31" s="191">
        <v>40</v>
      </c>
      <c r="H31" s="236">
        <v>22</v>
      </c>
    </row>
    <row r="32" spans="1:8" ht="12.95" customHeight="1" x14ac:dyDescent="0.15">
      <c r="A32" s="130" t="s">
        <v>30</v>
      </c>
      <c r="B32" s="218" t="s">
        <v>24</v>
      </c>
      <c r="C32" s="216" t="s">
        <v>221</v>
      </c>
      <c r="D32" s="134"/>
      <c r="E32" s="216" t="s">
        <v>218</v>
      </c>
      <c r="F32" s="134"/>
      <c r="G32" s="191" t="s">
        <v>304</v>
      </c>
      <c r="H32" s="236">
        <v>7</v>
      </c>
    </row>
    <row r="33" spans="1:8" ht="12.95" customHeight="1" x14ac:dyDescent="0.15">
      <c r="A33" s="130" t="s">
        <v>108</v>
      </c>
      <c r="B33" s="218" t="s">
        <v>24</v>
      </c>
      <c r="C33" s="216" t="s">
        <v>217</v>
      </c>
      <c r="D33" s="134"/>
      <c r="E33" s="216" t="s">
        <v>229</v>
      </c>
      <c r="F33" s="134"/>
      <c r="G33" s="191">
        <v>70</v>
      </c>
      <c r="H33" s="236">
        <v>13</v>
      </c>
    </row>
    <row r="34" spans="1:8" ht="12.95" customHeight="1" x14ac:dyDescent="0.15">
      <c r="A34" s="130" t="s">
        <v>31</v>
      </c>
      <c r="B34" s="218" t="s">
        <v>24</v>
      </c>
      <c r="C34" s="216" t="s">
        <v>217</v>
      </c>
      <c r="D34" s="134"/>
      <c r="E34" s="356" t="s">
        <v>354</v>
      </c>
      <c r="F34" s="357"/>
      <c r="G34" s="191" t="s">
        <v>299</v>
      </c>
      <c r="H34" s="236">
        <v>3</v>
      </c>
    </row>
    <row r="35" spans="1:8" ht="12.95" customHeight="1" x14ac:dyDescent="0.15">
      <c r="A35" s="130" t="s">
        <v>85</v>
      </c>
      <c r="B35" s="218" t="s">
        <v>24</v>
      </c>
      <c r="C35" s="216" t="s">
        <v>217</v>
      </c>
      <c r="D35" s="134"/>
      <c r="E35" s="216" t="s">
        <v>230</v>
      </c>
      <c r="F35" s="134"/>
      <c r="G35" s="191" t="s">
        <v>305</v>
      </c>
      <c r="H35" s="236">
        <v>10</v>
      </c>
    </row>
    <row r="36" spans="1:8" ht="12.95" customHeight="1" x14ac:dyDescent="0.15">
      <c r="A36" s="130" t="s">
        <v>32</v>
      </c>
      <c r="B36" s="218" t="s">
        <v>24</v>
      </c>
      <c r="C36" s="216" t="s">
        <v>217</v>
      </c>
      <c r="D36" s="134"/>
      <c r="E36" s="216" t="s">
        <v>230</v>
      </c>
      <c r="F36" s="134"/>
      <c r="G36" s="191" t="s">
        <v>302</v>
      </c>
      <c r="H36" s="236">
        <v>19</v>
      </c>
    </row>
    <row r="37" spans="1:8" ht="12.95" customHeight="1" x14ac:dyDescent="0.15">
      <c r="A37" s="130" t="s">
        <v>33</v>
      </c>
      <c r="B37" s="218" t="s">
        <v>24</v>
      </c>
      <c r="C37" s="216" t="s">
        <v>217</v>
      </c>
      <c r="D37" s="134"/>
      <c r="E37" s="216" t="s">
        <v>231</v>
      </c>
      <c r="F37" s="134"/>
      <c r="G37" s="191" t="s">
        <v>299</v>
      </c>
      <c r="H37" s="236">
        <v>3</v>
      </c>
    </row>
    <row r="38" spans="1:8" ht="12.95" customHeight="1" x14ac:dyDescent="0.15">
      <c r="A38" s="130" t="s">
        <v>109</v>
      </c>
      <c r="B38" s="218" t="s">
        <v>24</v>
      </c>
      <c r="C38" s="216" t="s">
        <v>217</v>
      </c>
      <c r="D38" s="134"/>
      <c r="E38" s="216" t="s">
        <v>232</v>
      </c>
      <c r="F38" s="134"/>
      <c r="G38" s="191" t="s">
        <v>306</v>
      </c>
      <c r="H38" s="236">
        <v>6.5</v>
      </c>
    </row>
    <row r="39" spans="1:8" ht="12.95" customHeight="1" x14ac:dyDescent="0.15">
      <c r="A39" s="130" t="s">
        <v>35</v>
      </c>
      <c r="B39" s="218" t="s">
        <v>24</v>
      </c>
      <c r="C39" s="216" t="s">
        <v>217</v>
      </c>
      <c r="D39" s="134"/>
      <c r="E39" s="216" t="s">
        <v>231</v>
      </c>
      <c r="F39" s="134"/>
      <c r="G39" s="191" t="s">
        <v>299</v>
      </c>
      <c r="H39" s="236">
        <v>2</v>
      </c>
    </row>
    <row r="40" spans="1:8" ht="12.95" customHeight="1" x14ac:dyDescent="0.15">
      <c r="A40" s="130" t="s">
        <v>188</v>
      </c>
      <c r="B40" s="218" t="s">
        <v>24</v>
      </c>
      <c r="C40" s="135" t="s">
        <v>233</v>
      </c>
      <c r="D40" s="134"/>
      <c r="E40" s="360" t="s">
        <v>355</v>
      </c>
      <c r="F40" s="361"/>
      <c r="G40" s="191" t="s">
        <v>306</v>
      </c>
      <c r="H40" s="236">
        <v>6.5</v>
      </c>
    </row>
    <row r="41" spans="1:8" ht="12.95" customHeight="1" x14ac:dyDescent="0.15">
      <c r="A41" s="130" t="s">
        <v>23</v>
      </c>
      <c r="B41" s="218" t="s">
        <v>18</v>
      </c>
      <c r="C41" s="216" t="s">
        <v>217</v>
      </c>
      <c r="D41" s="134"/>
      <c r="E41" s="216" t="s">
        <v>234</v>
      </c>
      <c r="F41" s="134"/>
      <c r="G41" s="191" t="s">
        <v>307</v>
      </c>
      <c r="H41" s="236">
        <v>19</v>
      </c>
    </row>
    <row r="42" spans="1:8" ht="12.95" customHeight="1" x14ac:dyDescent="0.15">
      <c r="A42" s="130" t="s">
        <v>34</v>
      </c>
      <c r="B42" s="218" t="s">
        <v>24</v>
      </c>
      <c r="C42" s="216" t="s">
        <v>217</v>
      </c>
      <c r="D42" s="134"/>
      <c r="E42" s="216" t="s">
        <v>234</v>
      </c>
      <c r="F42" s="134"/>
      <c r="G42" s="191" t="s">
        <v>299</v>
      </c>
      <c r="H42" s="236">
        <v>2</v>
      </c>
    </row>
    <row r="43" spans="1:8" ht="12.95" customHeight="1" x14ac:dyDescent="0.15">
      <c r="A43" s="130" t="s">
        <v>235</v>
      </c>
      <c r="B43" s="218" t="s">
        <v>24</v>
      </c>
      <c r="C43" s="216" t="s">
        <v>217</v>
      </c>
      <c r="D43" s="134"/>
      <c r="E43" s="216" t="s">
        <v>223</v>
      </c>
      <c r="F43" s="134"/>
      <c r="G43" s="191" t="s">
        <v>308</v>
      </c>
      <c r="H43" s="236">
        <v>24.5</v>
      </c>
    </row>
    <row r="44" spans="1:8" ht="12.95" customHeight="1" x14ac:dyDescent="0.15">
      <c r="A44" s="130" t="s">
        <v>102</v>
      </c>
      <c r="B44" s="218" t="s">
        <v>24</v>
      </c>
      <c r="C44" s="216" t="s">
        <v>217</v>
      </c>
      <c r="D44" s="134"/>
      <c r="E44" s="216" t="s">
        <v>223</v>
      </c>
      <c r="F44" s="134"/>
      <c r="G44" s="191" t="s">
        <v>299</v>
      </c>
      <c r="H44" s="236">
        <v>5.5</v>
      </c>
    </row>
    <row r="45" spans="1:8" ht="12.95" customHeight="1" x14ac:dyDescent="0.15">
      <c r="A45" s="130" t="s">
        <v>103</v>
      </c>
      <c r="B45" s="218" t="s">
        <v>24</v>
      </c>
      <c r="C45" s="216" t="s">
        <v>217</v>
      </c>
      <c r="D45" s="134"/>
      <c r="E45" s="216" t="s">
        <v>223</v>
      </c>
      <c r="F45" s="134"/>
      <c r="G45" s="191" t="s">
        <v>299</v>
      </c>
      <c r="H45" s="236">
        <v>3</v>
      </c>
    </row>
    <row r="46" spans="1:8" ht="12.95" customHeight="1" x14ac:dyDescent="0.15">
      <c r="A46" s="130" t="s">
        <v>101</v>
      </c>
      <c r="B46" s="218" t="s">
        <v>24</v>
      </c>
      <c r="C46" s="216" t="s">
        <v>217</v>
      </c>
      <c r="D46" s="134"/>
      <c r="E46" s="216" t="s">
        <v>224</v>
      </c>
      <c r="F46" s="134"/>
      <c r="G46" s="191">
        <v>30</v>
      </c>
      <c r="H46" s="236">
        <v>20</v>
      </c>
    </row>
    <row r="47" spans="1:8" ht="12.95" customHeight="1" x14ac:dyDescent="0.15">
      <c r="A47" s="130" t="s">
        <v>104</v>
      </c>
      <c r="B47" s="218" t="s">
        <v>24</v>
      </c>
      <c r="C47" s="216" t="s">
        <v>217</v>
      </c>
      <c r="D47" s="134"/>
      <c r="E47" s="216" t="s">
        <v>224</v>
      </c>
      <c r="F47" s="134"/>
      <c r="G47" s="191" t="s">
        <v>309</v>
      </c>
      <c r="H47" s="236">
        <v>3</v>
      </c>
    </row>
    <row r="48" spans="1:8" ht="12.95" customHeight="1" x14ac:dyDescent="0.15">
      <c r="A48" s="130" t="s">
        <v>36</v>
      </c>
      <c r="B48" s="218" t="s">
        <v>24</v>
      </c>
      <c r="C48" s="216" t="s">
        <v>217</v>
      </c>
      <c r="D48" s="134"/>
      <c r="E48" s="216" t="s">
        <v>234</v>
      </c>
      <c r="F48" s="134"/>
      <c r="G48" s="191" t="s">
        <v>301</v>
      </c>
      <c r="H48" s="236">
        <v>19</v>
      </c>
    </row>
    <row r="49" spans="1:8" ht="12.95" customHeight="1" x14ac:dyDescent="0.15">
      <c r="A49" s="130" t="s">
        <v>105</v>
      </c>
      <c r="B49" s="218" t="s">
        <v>24</v>
      </c>
      <c r="C49" s="216" t="s">
        <v>217</v>
      </c>
      <c r="D49" s="134"/>
      <c r="E49" s="216" t="s">
        <v>236</v>
      </c>
      <c r="F49" s="134"/>
      <c r="G49" s="191" t="s">
        <v>299</v>
      </c>
      <c r="H49" s="236">
        <v>13</v>
      </c>
    </row>
    <row r="50" spans="1:8" ht="12.95" customHeight="1" x14ac:dyDescent="0.15">
      <c r="A50" s="130" t="s">
        <v>37</v>
      </c>
      <c r="B50" s="218" t="s">
        <v>24</v>
      </c>
      <c r="C50" s="216" t="s">
        <v>217</v>
      </c>
      <c r="D50" s="134"/>
      <c r="E50" s="216" t="s">
        <v>234</v>
      </c>
      <c r="F50" s="134"/>
      <c r="G50" s="191" t="s">
        <v>299</v>
      </c>
      <c r="H50" s="236">
        <v>2</v>
      </c>
    </row>
    <row r="51" spans="1:8" ht="12.95" customHeight="1" x14ac:dyDescent="0.15">
      <c r="A51" s="130" t="s">
        <v>178</v>
      </c>
      <c r="B51" s="218" t="s">
        <v>24</v>
      </c>
      <c r="C51" s="135" t="s">
        <v>179</v>
      </c>
      <c r="D51" s="134"/>
      <c r="E51" s="216" t="s">
        <v>234</v>
      </c>
      <c r="F51" s="134"/>
      <c r="G51" s="191" t="s">
        <v>299</v>
      </c>
      <c r="H51" s="235">
        <v>3.5</v>
      </c>
    </row>
    <row r="52" spans="1:8" ht="12.95" customHeight="1" x14ac:dyDescent="0.15">
      <c r="A52" s="130" t="s">
        <v>38</v>
      </c>
      <c r="B52" s="218" t="s">
        <v>24</v>
      </c>
      <c r="C52" s="216" t="s">
        <v>217</v>
      </c>
      <c r="D52" s="134"/>
      <c r="E52" s="216" t="s">
        <v>237</v>
      </c>
      <c r="F52" s="134"/>
      <c r="G52" s="191" t="s">
        <v>310</v>
      </c>
      <c r="H52" s="236">
        <v>20</v>
      </c>
    </row>
    <row r="53" spans="1:8" ht="12.95" customHeight="1" x14ac:dyDescent="0.15">
      <c r="A53" s="130" t="s">
        <v>165</v>
      </c>
      <c r="B53" s="218" t="s">
        <v>120</v>
      </c>
      <c r="C53" s="216" t="s">
        <v>217</v>
      </c>
      <c r="D53" s="134"/>
      <c r="E53" s="216" t="s">
        <v>238</v>
      </c>
      <c r="F53" s="134"/>
      <c r="G53" s="191" t="s">
        <v>303</v>
      </c>
      <c r="H53" s="236">
        <v>12</v>
      </c>
    </row>
    <row r="54" spans="1:8" ht="12.95" customHeight="1" x14ac:dyDescent="0.15">
      <c r="A54" s="130" t="s">
        <v>39</v>
      </c>
      <c r="B54" s="218" t="s">
        <v>24</v>
      </c>
      <c r="C54" s="216" t="s">
        <v>239</v>
      </c>
      <c r="D54" s="134"/>
      <c r="E54" s="216" t="s">
        <v>240</v>
      </c>
      <c r="F54" s="134"/>
      <c r="G54" s="191" t="s">
        <v>299</v>
      </c>
      <c r="H54" s="236">
        <v>15.5</v>
      </c>
    </row>
    <row r="55" spans="1:8" ht="17.25" customHeight="1" x14ac:dyDescent="0.15">
      <c r="A55" s="130" t="s">
        <v>119</v>
      </c>
      <c r="B55" s="218" t="s">
        <v>120</v>
      </c>
      <c r="C55" s="216" t="s">
        <v>239</v>
      </c>
      <c r="D55" s="134"/>
      <c r="E55" s="216" t="s">
        <v>241</v>
      </c>
      <c r="F55" s="134"/>
      <c r="G55" s="191" t="s">
        <v>299</v>
      </c>
      <c r="H55" s="235">
        <v>12.5</v>
      </c>
    </row>
    <row r="56" spans="1:8" ht="12.95" customHeight="1" x14ac:dyDescent="0.15">
      <c r="A56" s="130" t="s">
        <v>166</v>
      </c>
      <c r="B56" s="218" t="s">
        <v>120</v>
      </c>
      <c r="C56" s="216" t="s">
        <v>242</v>
      </c>
      <c r="D56" s="134"/>
      <c r="E56" s="139" t="s">
        <v>255</v>
      </c>
      <c r="F56" s="134"/>
      <c r="G56" s="191" t="s">
        <v>299</v>
      </c>
      <c r="H56" s="236">
        <v>4</v>
      </c>
    </row>
    <row r="57" spans="1:8" ht="12.95" customHeight="1" x14ac:dyDescent="0.15">
      <c r="A57" s="130" t="s">
        <v>121</v>
      </c>
      <c r="B57" s="218" t="s">
        <v>120</v>
      </c>
      <c r="C57" s="135" t="s">
        <v>243</v>
      </c>
      <c r="D57" s="134"/>
      <c r="E57" s="216" t="s">
        <v>257</v>
      </c>
      <c r="F57" s="134"/>
      <c r="G57" s="191" t="s">
        <v>299</v>
      </c>
      <c r="H57" s="236">
        <v>7.5</v>
      </c>
    </row>
    <row r="58" spans="1:8" ht="17.25" customHeight="1" x14ac:dyDescent="0.15">
      <c r="A58" s="130" t="s">
        <v>180</v>
      </c>
      <c r="B58" s="218" t="s">
        <v>120</v>
      </c>
      <c r="C58" s="135" t="s">
        <v>243</v>
      </c>
      <c r="D58" s="134"/>
      <c r="E58" s="216" t="s">
        <v>244</v>
      </c>
      <c r="F58" s="134"/>
      <c r="G58" s="191" t="s">
        <v>299</v>
      </c>
      <c r="H58" s="235">
        <v>4.5</v>
      </c>
    </row>
    <row r="59" spans="1:8" ht="17.25" customHeight="1" x14ac:dyDescent="0.15">
      <c r="A59" s="130" t="s">
        <v>181</v>
      </c>
      <c r="B59" s="218" t="s">
        <v>120</v>
      </c>
      <c r="C59" s="135" t="s">
        <v>243</v>
      </c>
      <c r="D59" s="134"/>
      <c r="E59" s="216" t="s">
        <v>244</v>
      </c>
      <c r="F59" s="134"/>
      <c r="G59" s="191" t="s">
        <v>299</v>
      </c>
      <c r="H59" s="235">
        <v>7.5</v>
      </c>
    </row>
    <row r="60" spans="1:8" ht="17.25" customHeight="1" x14ac:dyDescent="0.15">
      <c r="A60" s="130" t="s">
        <v>191</v>
      </c>
      <c r="B60" s="218" t="s">
        <v>120</v>
      </c>
      <c r="C60" s="135" t="s">
        <v>243</v>
      </c>
      <c r="D60" s="134"/>
      <c r="E60" s="136" t="s">
        <v>256</v>
      </c>
      <c r="F60" s="134"/>
      <c r="G60" s="191" t="s">
        <v>299</v>
      </c>
      <c r="H60" s="236">
        <v>11</v>
      </c>
    </row>
    <row r="61" spans="1:8" ht="17.25" customHeight="1" x14ac:dyDescent="0.15">
      <c r="A61" s="130" t="s">
        <v>339</v>
      </c>
      <c r="B61" s="218" t="s">
        <v>120</v>
      </c>
      <c r="C61" s="193" t="s">
        <v>340</v>
      </c>
      <c r="D61" s="134"/>
      <c r="E61" s="136" t="s">
        <v>341</v>
      </c>
      <c r="F61" s="134"/>
      <c r="G61" s="191" t="s">
        <v>342</v>
      </c>
      <c r="H61" s="236">
        <v>5</v>
      </c>
    </row>
    <row r="62" spans="1:8" ht="12.95" customHeight="1" x14ac:dyDescent="0.15">
      <c r="A62" s="130" t="s">
        <v>40</v>
      </c>
      <c r="B62" s="218" t="s">
        <v>19</v>
      </c>
      <c r="C62" s="135" t="s">
        <v>243</v>
      </c>
      <c r="D62" s="134"/>
      <c r="E62" s="216" t="s">
        <v>245</v>
      </c>
      <c r="F62" s="134"/>
      <c r="G62" s="191" t="s">
        <v>311</v>
      </c>
      <c r="H62" s="236">
        <v>27</v>
      </c>
    </row>
    <row r="63" spans="1:8" ht="12.95" customHeight="1" x14ac:dyDescent="0.15">
      <c r="A63" s="130" t="s">
        <v>169</v>
      </c>
      <c r="B63" s="218" t="s">
        <v>24</v>
      </c>
      <c r="C63" s="216" t="s">
        <v>246</v>
      </c>
      <c r="D63" s="216"/>
      <c r="E63" s="135" t="s">
        <v>247</v>
      </c>
      <c r="F63" s="134"/>
      <c r="G63" s="191" t="s">
        <v>312</v>
      </c>
      <c r="H63" s="236">
        <v>16</v>
      </c>
    </row>
    <row r="64" spans="1:8" ht="12.95" customHeight="1" x14ac:dyDescent="0.15">
      <c r="A64" s="130" t="s">
        <v>178</v>
      </c>
      <c r="B64" s="218" t="s">
        <v>24</v>
      </c>
      <c r="C64" s="135" t="s">
        <v>179</v>
      </c>
      <c r="D64" s="134"/>
      <c r="E64" s="135" t="s">
        <v>248</v>
      </c>
      <c r="F64" s="134"/>
      <c r="G64" s="191" t="s">
        <v>299</v>
      </c>
      <c r="H64" s="236">
        <v>4</v>
      </c>
    </row>
    <row r="65" spans="1:8" ht="12.95" customHeight="1" x14ac:dyDescent="0.15">
      <c r="A65" s="130" t="s">
        <v>41</v>
      </c>
      <c r="B65" s="218" t="s">
        <v>20</v>
      </c>
      <c r="C65" s="216" t="s">
        <v>42</v>
      </c>
      <c r="D65" s="216"/>
      <c r="E65" s="135" t="s">
        <v>249</v>
      </c>
      <c r="F65" s="134"/>
      <c r="G65" s="191" t="s">
        <v>302</v>
      </c>
      <c r="H65" s="235">
        <v>17.5</v>
      </c>
    </row>
    <row r="66" spans="1:8" ht="12.95" customHeight="1" x14ac:dyDescent="0.15">
      <c r="A66" s="130" t="s">
        <v>28</v>
      </c>
      <c r="B66" s="218" t="s">
        <v>24</v>
      </c>
      <c r="C66" s="216" t="s">
        <v>250</v>
      </c>
      <c r="D66" s="216"/>
      <c r="E66" s="135" t="s">
        <v>356</v>
      </c>
      <c r="F66" s="134"/>
      <c r="G66" s="191" t="s">
        <v>313</v>
      </c>
      <c r="H66" s="235">
        <v>35</v>
      </c>
    </row>
    <row r="67" spans="1:8" ht="12.95" customHeight="1" x14ac:dyDescent="0.15">
      <c r="A67" s="130" t="s">
        <v>189</v>
      </c>
      <c r="B67" s="218" t="s">
        <v>24</v>
      </c>
      <c r="C67" s="135" t="s">
        <v>190</v>
      </c>
      <c r="D67" s="134"/>
      <c r="E67" s="137" t="s">
        <v>251</v>
      </c>
      <c r="F67" s="134"/>
      <c r="G67" s="191" t="s">
        <v>299</v>
      </c>
      <c r="H67" s="235">
        <v>1</v>
      </c>
    </row>
    <row r="68" spans="1:8" ht="12.95" customHeight="1" thickBot="1" x14ac:dyDescent="0.2">
      <c r="A68" s="131" t="s">
        <v>170</v>
      </c>
      <c r="B68" s="234" t="s">
        <v>24</v>
      </c>
      <c r="C68" s="228" t="s">
        <v>252</v>
      </c>
      <c r="D68" s="228"/>
      <c r="E68" s="140" t="s">
        <v>357</v>
      </c>
      <c r="F68" s="138"/>
      <c r="G68" s="192">
        <v>30</v>
      </c>
      <c r="H68" s="237">
        <v>7.5</v>
      </c>
    </row>
    <row r="69" spans="1:8" ht="15" customHeight="1" x14ac:dyDescent="0.15">
      <c r="A69" s="211" t="s">
        <v>254</v>
      </c>
      <c r="B69" s="211"/>
      <c r="C69" s="211"/>
      <c r="D69" s="211"/>
      <c r="E69" s="211"/>
      <c r="F69" s="211"/>
      <c r="G69" s="211"/>
      <c r="H69" s="213" t="s">
        <v>113</v>
      </c>
    </row>
    <row r="70" spans="1:8" ht="15" customHeight="1" x14ac:dyDescent="0.15">
      <c r="A70" s="211" t="s">
        <v>258</v>
      </c>
      <c r="B70" s="211"/>
      <c r="C70" s="211"/>
      <c r="D70" s="211"/>
      <c r="E70" s="211"/>
      <c r="F70" s="211"/>
      <c r="G70" s="211"/>
      <c r="H70" s="213" t="s">
        <v>114</v>
      </c>
    </row>
    <row r="73" spans="1:8" ht="15" hidden="1" customHeight="1" x14ac:dyDescent="0.15">
      <c r="A73" s="2" t="s">
        <v>168</v>
      </c>
    </row>
    <row r="74" spans="1:8" ht="15" hidden="1" customHeight="1" x14ac:dyDescent="0.15">
      <c r="A74" s="111" t="s">
        <v>167</v>
      </c>
      <c r="B74" s="9" t="s">
        <v>24</v>
      </c>
      <c r="C74" s="2" t="s">
        <v>246</v>
      </c>
      <c r="E74" s="2" t="s">
        <v>247</v>
      </c>
      <c r="G74" s="33" t="s">
        <v>314</v>
      </c>
      <c r="H74" s="112"/>
    </row>
    <row r="75" spans="1:8" ht="15" hidden="1" customHeight="1" x14ac:dyDescent="0.15"/>
  </sheetData>
  <sheetProtection sheet="1"/>
  <mergeCells count="18">
    <mergeCell ref="E28:F28"/>
    <mergeCell ref="E31:F31"/>
    <mergeCell ref="E34:F34"/>
    <mergeCell ref="E40:F40"/>
    <mergeCell ref="E29:F29"/>
    <mergeCell ref="A17:A18"/>
    <mergeCell ref="A5:A7"/>
    <mergeCell ref="C5:C7"/>
    <mergeCell ref="D5:H5"/>
    <mergeCell ref="A2:H2"/>
    <mergeCell ref="B5:B7"/>
    <mergeCell ref="C17:D17"/>
    <mergeCell ref="H17:H18"/>
    <mergeCell ref="D6:D7"/>
    <mergeCell ref="B17:B18"/>
    <mergeCell ref="E17:F18"/>
    <mergeCell ref="G17:G18"/>
    <mergeCell ref="C18:D18"/>
  </mergeCells>
  <phoneticPr fontId="2"/>
  <conditionalFormatting sqref="A8:H12 A19:H27 A30:H30 A32:H33 A31:E31 G31:H31 A35:H39 A34:E34 G34:H34 A41:H68 A40:E40 G40:H40 A28:E29 G28:H29">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86"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40"/>
  <sheetViews>
    <sheetView view="pageBreakPreview" zoomScale="115" zoomScaleNormal="115" zoomScaleSheetLayoutView="115" workbookViewId="0">
      <selection sqref="A1:M37"/>
    </sheetView>
  </sheetViews>
  <sheetFormatPr defaultColWidth="9.140625" defaultRowHeight="18.95" customHeight="1" x14ac:dyDescent="0.15"/>
  <cols>
    <col min="1" max="1" width="10.85546875" style="2" customWidth="1"/>
    <col min="2" max="2" width="2.140625" style="2" customWidth="1"/>
    <col min="3" max="3" width="7.28515625" style="2" customWidth="1"/>
    <col min="4" max="4" width="9" style="2" customWidth="1"/>
    <col min="5" max="7" width="8.7109375" style="2" customWidth="1"/>
    <col min="8" max="9" width="9.28515625" style="2" customWidth="1"/>
    <col min="10" max="11" width="11" style="2" bestFit="1" customWidth="1"/>
    <col min="12" max="13" width="8.5703125" style="2" customWidth="1"/>
    <col min="14" max="16384" width="9.140625" style="2"/>
  </cols>
  <sheetData>
    <row r="1" spans="1:13" ht="18.95" customHeight="1" x14ac:dyDescent="0.15">
      <c r="A1" s="211" t="s">
        <v>197</v>
      </c>
      <c r="B1" s="211"/>
      <c r="C1" s="211"/>
      <c r="D1" s="211"/>
      <c r="E1" s="211"/>
      <c r="F1" s="211"/>
      <c r="G1" s="211"/>
      <c r="H1" s="211"/>
      <c r="I1" s="211"/>
      <c r="J1" s="211"/>
      <c r="K1" s="211"/>
      <c r="L1" s="211"/>
      <c r="M1" s="211"/>
    </row>
    <row r="2" spans="1:13" ht="5.0999999999999996" customHeight="1" x14ac:dyDescent="0.15">
      <c r="A2" s="211"/>
      <c r="B2" s="211"/>
      <c r="C2" s="211"/>
      <c r="D2" s="211"/>
      <c r="E2" s="211"/>
      <c r="F2" s="211"/>
      <c r="G2" s="211"/>
      <c r="H2" s="211"/>
      <c r="I2" s="211"/>
      <c r="J2" s="211"/>
      <c r="K2" s="211"/>
      <c r="L2" s="211"/>
      <c r="M2" s="211"/>
    </row>
    <row r="3" spans="1:13" s="18" customFormat="1" ht="30" customHeight="1" x14ac:dyDescent="0.15">
      <c r="A3" s="362" t="s">
        <v>200</v>
      </c>
      <c r="B3" s="362"/>
      <c r="C3" s="362"/>
      <c r="D3" s="362"/>
      <c r="E3" s="362"/>
      <c r="F3" s="362"/>
      <c r="G3" s="362"/>
      <c r="H3" s="362"/>
      <c r="I3" s="362"/>
      <c r="J3" s="362"/>
      <c r="K3" s="362"/>
      <c r="L3" s="362"/>
      <c r="M3" s="362"/>
    </row>
    <row r="4" spans="1:13" ht="15" customHeight="1" x14ac:dyDescent="0.15">
      <c r="A4" s="211"/>
      <c r="B4" s="211"/>
      <c r="C4" s="211"/>
      <c r="D4" s="211"/>
      <c r="E4" s="211"/>
      <c r="F4" s="211"/>
      <c r="G4" s="211"/>
      <c r="H4" s="211"/>
      <c r="I4" s="211"/>
      <c r="J4" s="211"/>
      <c r="K4" s="211"/>
      <c r="L4" s="211"/>
      <c r="M4" s="211"/>
    </row>
    <row r="5" spans="1:13" ht="15" customHeight="1" thickBot="1" x14ac:dyDescent="0.2">
      <c r="A5" s="211" t="s">
        <v>327</v>
      </c>
      <c r="B5" s="211"/>
      <c r="C5" s="211"/>
      <c r="D5" s="211"/>
      <c r="E5" s="211"/>
      <c r="F5" s="211"/>
      <c r="G5" s="211"/>
      <c r="H5" s="211"/>
      <c r="I5" s="211"/>
      <c r="J5" s="211"/>
      <c r="K5" s="211"/>
      <c r="L5" s="211"/>
      <c r="M5" s="213" t="s">
        <v>43</v>
      </c>
    </row>
    <row r="6" spans="1:13" ht="9" customHeight="1" x14ac:dyDescent="0.15">
      <c r="A6" s="366" t="s">
        <v>262</v>
      </c>
      <c r="B6" s="332" t="s">
        <v>263</v>
      </c>
      <c r="C6" s="333"/>
      <c r="D6" s="363" t="s">
        <v>278</v>
      </c>
      <c r="E6" s="143"/>
      <c r="F6" s="143"/>
      <c r="G6" s="143"/>
      <c r="H6" s="143"/>
      <c r="I6" s="143"/>
      <c r="J6" s="143"/>
      <c r="K6" s="143"/>
      <c r="L6" s="144"/>
      <c r="M6" s="145"/>
    </row>
    <row r="7" spans="1:13" ht="15.75" customHeight="1" x14ac:dyDescent="0.15">
      <c r="A7" s="367"/>
      <c r="B7" s="368"/>
      <c r="C7" s="369"/>
      <c r="D7" s="364"/>
      <c r="E7" s="376" t="s">
        <v>99</v>
      </c>
      <c r="F7" s="379"/>
      <c r="G7" s="378"/>
      <c r="H7" s="376" t="s">
        <v>274</v>
      </c>
      <c r="I7" s="378"/>
      <c r="J7" s="376" t="s">
        <v>273</v>
      </c>
      <c r="K7" s="378"/>
      <c r="L7" s="376" t="s">
        <v>44</v>
      </c>
      <c r="M7" s="377"/>
    </row>
    <row r="8" spans="1:13" ht="33.75" customHeight="1" x14ac:dyDescent="0.15">
      <c r="A8" s="58" t="s">
        <v>264</v>
      </c>
      <c r="B8" s="334"/>
      <c r="C8" s="335"/>
      <c r="D8" s="365"/>
      <c r="E8" s="210" t="s">
        <v>45</v>
      </c>
      <c r="F8" s="210" t="s">
        <v>46</v>
      </c>
      <c r="G8" s="113" t="s">
        <v>275</v>
      </c>
      <c r="H8" s="210" t="s">
        <v>45</v>
      </c>
      <c r="I8" s="210" t="s">
        <v>46</v>
      </c>
      <c r="J8" s="210" t="s">
        <v>45</v>
      </c>
      <c r="K8" s="210" t="s">
        <v>46</v>
      </c>
      <c r="L8" s="113" t="s">
        <v>276</v>
      </c>
      <c r="M8" s="114" t="s">
        <v>277</v>
      </c>
    </row>
    <row r="9" spans="1:13" ht="21.95" customHeight="1" x14ac:dyDescent="0.15">
      <c r="A9" s="54"/>
      <c r="B9" s="382" t="s">
        <v>265</v>
      </c>
      <c r="C9" s="383"/>
      <c r="D9" s="156">
        <v>38741</v>
      </c>
      <c r="E9" s="157">
        <v>2511</v>
      </c>
      <c r="F9" s="157">
        <v>3516</v>
      </c>
      <c r="G9" s="157">
        <v>991</v>
      </c>
      <c r="H9" s="157">
        <v>20</v>
      </c>
      <c r="I9" s="157">
        <v>99</v>
      </c>
      <c r="J9" s="157">
        <v>11099</v>
      </c>
      <c r="K9" s="157">
        <v>18741</v>
      </c>
      <c r="L9" s="157">
        <v>1639</v>
      </c>
      <c r="M9" s="158">
        <v>125</v>
      </c>
    </row>
    <row r="10" spans="1:13" ht="21.95" customHeight="1" x14ac:dyDescent="0.15">
      <c r="A10" s="229" t="s">
        <v>203</v>
      </c>
      <c r="B10" s="162"/>
      <c r="C10" s="230" t="s">
        <v>47</v>
      </c>
      <c r="D10" s="146">
        <v>36240</v>
      </c>
      <c r="E10" s="11">
        <v>1861</v>
      </c>
      <c r="F10" s="11">
        <v>3453</v>
      </c>
      <c r="G10" s="11">
        <v>12</v>
      </c>
      <c r="H10" s="11">
        <v>20</v>
      </c>
      <c r="I10" s="4">
        <v>99</v>
      </c>
      <c r="J10" s="11">
        <v>11001</v>
      </c>
      <c r="K10" s="11">
        <v>18371</v>
      </c>
      <c r="L10" s="11">
        <v>1299</v>
      </c>
      <c r="M10" s="39">
        <v>124</v>
      </c>
    </row>
    <row r="11" spans="1:13" ht="21.95" customHeight="1" x14ac:dyDescent="0.15">
      <c r="A11" s="148"/>
      <c r="B11" s="224"/>
      <c r="C11" s="225" t="s">
        <v>48</v>
      </c>
      <c r="D11" s="152">
        <v>2501</v>
      </c>
      <c r="E11" s="153">
        <v>650</v>
      </c>
      <c r="F11" s="153">
        <v>63</v>
      </c>
      <c r="G11" s="153">
        <v>979</v>
      </c>
      <c r="H11" s="153">
        <v>0</v>
      </c>
      <c r="I11" s="153">
        <v>0</v>
      </c>
      <c r="J11" s="153">
        <v>98</v>
      </c>
      <c r="K11" s="153">
        <v>370</v>
      </c>
      <c r="L11" s="153">
        <v>340</v>
      </c>
      <c r="M11" s="154">
        <v>1</v>
      </c>
    </row>
    <row r="12" spans="1:13" ht="21.95" customHeight="1" x14ac:dyDescent="0.15">
      <c r="A12" s="54"/>
      <c r="B12" s="380" t="s">
        <v>265</v>
      </c>
      <c r="C12" s="381"/>
      <c r="D12" s="156">
        <v>39020</v>
      </c>
      <c r="E12" s="157">
        <v>2484</v>
      </c>
      <c r="F12" s="157">
        <v>3521</v>
      </c>
      <c r="G12" s="157">
        <v>1029</v>
      </c>
      <c r="H12" s="157">
        <v>19</v>
      </c>
      <c r="I12" s="157">
        <v>94</v>
      </c>
      <c r="J12" s="157">
        <v>11594</v>
      </c>
      <c r="K12" s="157">
        <v>18474</v>
      </c>
      <c r="L12" s="157">
        <v>1667</v>
      </c>
      <c r="M12" s="158">
        <v>138</v>
      </c>
    </row>
    <row r="13" spans="1:13" ht="21.95" customHeight="1" x14ac:dyDescent="0.15">
      <c r="A13" s="229">
        <v>30</v>
      </c>
      <c r="B13" s="162"/>
      <c r="C13" s="230" t="s">
        <v>47</v>
      </c>
      <c r="D13" s="146">
        <v>36498</v>
      </c>
      <c r="E13" s="11">
        <v>1878</v>
      </c>
      <c r="F13" s="11">
        <v>3459</v>
      </c>
      <c r="G13" s="11">
        <v>12</v>
      </c>
      <c r="H13" s="11">
        <v>19</v>
      </c>
      <c r="I13" s="4">
        <v>94</v>
      </c>
      <c r="J13" s="11">
        <v>11487</v>
      </c>
      <c r="K13" s="11">
        <v>18104</v>
      </c>
      <c r="L13" s="11">
        <v>1310</v>
      </c>
      <c r="M13" s="39">
        <v>135</v>
      </c>
    </row>
    <row r="14" spans="1:13" ht="21.95" customHeight="1" x14ac:dyDescent="0.15">
      <c r="A14" s="148"/>
      <c r="B14" s="224"/>
      <c r="C14" s="225" t="s">
        <v>48</v>
      </c>
      <c r="D14" s="152">
        <v>2522</v>
      </c>
      <c r="E14" s="153">
        <v>606</v>
      </c>
      <c r="F14" s="153">
        <v>62</v>
      </c>
      <c r="G14" s="153">
        <v>1017</v>
      </c>
      <c r="H14" s="153">
        <v>0</v>
      </c>
      <c r="I14" s="153">
        <v>0</v>
      </c>
      <c r="J14" s="153">
        <v>107</v>
      </c>
      <c r="K14" s="153">
        <v>370</v>
      </c>
      <c r="L14" s="153">
        <v>357</v>
      </c>
      <c r="M14" s="154">
        <v>3</v>
      </c>
    </row>
    <row r="15" spans="1:13" ht="21.95" customHeight="1" x14ac:dyDescent="0.15">
      <c r="A15" s="54"/>
      <c r="B15" s="380" t="s">
        <v>265</v>
      </c>
      <c r="C15" s="381"/>
      <c r="D15" s="156">
        <v>39804</v>
      </c>
      <c r="E15" s="157">
        <v>2446</v>
      </c>
      <c r="F15" s="157">
        <v>3505</v>
      </c>
      <c r="G15" s="157">
        <v>1088</v>
      </c>
      <c r="H15" s="157">
        <v>21</v>
      </c>
      <c r="I15" s="157">
        <v>92</v>
      </c>
      <c r="J15" s="157">
        <v>12301</v>
      </c>
      <c r="K15" s="157">
        <v>18512</v>
      </c>
      <c r="L15" s="157">
        <v>1699</v>
      </c>
      <c r="M15" s="158">
        <v>140</v>
      </c>
    </row>
    <row r="16" spans="1:13" ht="21.95" customHeight="1" x14ac:dyDescent="0.15">
      <c r="A16" s="229" t="s">
        <v>175</v>
      </c>
      <c r="B16" s="162"/>
      <c r="C16" s="230" t="s">
        <v>47</v>
      </c>
      <c r="D16" s="146">
        <v>37243</v>
      </c>
      <c r="E16" s="11">
        <v>1852</v>
      </c>
      <c r="F16" s="11">
        <v>3446</v>
      </c>
      <c r="G16" s="11">
        <v>12</v>
      </c>
      <c r="H16" s="11">
        <v>21</v>
      </c>
      <c r="I16" s="4">
        <v>92</v>
      </c>
      <c r="J16" s="11">
        <v>12193</v>
      </c>
      <c r="K16" s="11">
        <v>18142</v>
      </c>
      <c r="L16" s="11">
        <v>1348</v>
      </c>
      <c r="M16" s="39">
        <v>137</v>
      </c>
    </row>
    <row r="17" spans="1:13" ht="21.95" customHeight="1" x14ac:dyDescent="0.15">
      <c r="A17" s="148"/>
      <c r="B17" s="224"/>
      <c r="C17" s="225" t="s">
        <v>48</v>
      </c>
      <c r="D17" s="152">
        <v>2561</v>
      </c>
      <c r="E17" s="153">
        <v>594</v>
      </c>
      <c r="F17" s="153">
        <v>59</v>
      </c>
      <c r="G17" s="153">
        <v>1076</v>
      </c>
      <c r="H17" s="153">
        <v>0</v>
      </c>
      <c r="I17" s="153">
        <v>0</v>
      </c>
      <c r="J17" s="153">
        <v>108</v>
      </c>
      <c r="K17" s="153">
        <v>370</v>
      </c>
      <c r="L17" s="153">
        <v>351</v>
      </c>
      <c r="M17" s="154">
        <v>3</v>
      </c>
    </row>
    <row r="18" spans="1:13" ht="21.95" customHeight="1" x14ac:dyDescent="0.15">
      <c r="A18" s="155"/>
      <c r="B18" s="380" t="s">
        <v>265</v>
      </c>
      <c r="C18" s="381"/>
      <c r="D18" s="159">
        <v>40219</v>
      </c>
      <c r="E18" s="160">
        <v>2456</v>
      </c>
      <c r="F18" s="160">
        <v>3444</v>
      </c>
      <c r="G18" s="160">
        <v>1081</v>
      </c>
      <c r="H18" s="160">
        <v>21</v>
      </c>
      <c r="I18" s="160">
        <v>87</v>
      </c>
      <c r="J18" s="160">
        <v>13003</v>
      </c>
      <c r="K18" s="160">
        <v>18274</v>
      </c>
      <c r="L18" s="160">
        <v>1712</v>
      </c>
      <c r="M18" s="161">
        <v>141</v>
      </c>
    </row>
    <row r="19" spans="1:13" ht="21.95" customHeight="1" x14ac:dyDescent="0.15">
      <c r="A19" s="229">
        <v>2</v>
      </c>
      <c r="B19" s="162"/>
      <c r="C19" s="230" t="s">
        <v>47</v>
      </c>
      <c r="D19" s="129">
        <v>37613</v>
      </c>
      <c r="E19" s="13">
        <v>1846</v>
      </c>
      <c r="F19" s="13">
        <v>3367</v>
      </c>
      <c r="G19" s="13">
        <v>12</v>
      </c>
      <c r="H19" s="13">
        <v>21</v>
      </c>
      <c r="I19" s="12">
        <v>87</v>
      </c>
      <c r="J19" s="13">
        <v>12878</v>
      </c>
      <c r="K19" s="13">
        <v>17920</v>
      </c>
      <c r="L19" s="13">
        <v>1344</v>
      </c>
      <c r="M19" s="67">
        <v>138</v>
      </c>
    </row>
    <row r="20" spans="1:13" ht="21.95" customHeight="1" x14ac:dyDescent="0.15">
      <c r="A20" s="148"/>
      <c r="B20" s="224"/>
      <c r="C20" s="225" t="s">
        <v>48</v>
      </c>
      <c r="D20" s="149">
        <v>2606</v>
      </c>
      <c r="E20" s="150">
        <v>610</v>
      </c>
      <c r="F20" s="150">
        <v>77</v>
      </c>
      <c r="G20" s="150">
        <v>1069</v>
      </c>
      <c r="H20" s="150">
        <v>0</v>
      </c>
      <c r="I20" s="150">
        <v>0</v>
      </c>
      <c r="J20" s="150">
        <v>125</v>
      </c>
      <c r="K20" s="150">
        <v>354</v>
      </c>
      <c r="L20" s="150">
        <v>368</v>
      </c>
      <c r="M20" s="151">
        <v>3</v>
      </c>
    </row>
    <row r="21" spans="1:13" ht="21.95" customHeight="1" x14ac:dyDescent="0.15">
      <c r="A21" s="54"/>
      <c r="B21" s="380" t="s">
        <v>265</v>
      </c>
      <c r="C21" s="381"/>
      <c r="D21" s="159">
        <v>39913</v>
      </c>
      <c r="E21" s="160">
        <v>2400</v>
      </c>
      <c r="F21" s="160">
        <v>3438</v>
      </c>
      <c r="G21" s="160">
        <v>1132</v>
      </c>
      <c r="H21" s="160">
        <v>19</v>
      </c>
      <c r="I21" s="160">
        <v>79</v>
      </c>
      <c r="J21" s="160">
        <v>13311</v>
      </c>
      <c r="K21" s="160">
        <v>17674</v>
      </c>
      <c r="L21" s="160">
        <v>1721</v>
      </c>
      <c r="M21" s="161">
        <v>139</v>
      </c>
    </row>
    <row r="22" spans="1:13" ht="21.95" customHeight="1" x14ac:dyDescent="0.15">
      <c r="A22" s="229">
        <v>3</v>
      </c>
      <c r="B22" s="162"/>
      <c r="C22" s="230" t="s">
        <v>47</v>
      </c>
      <c r="D22" s="129">
        <v>37322</v>
      </c>
      <c r="E22" s="13">
        <v>1801</v>
      </c>
      <c r="F22" s="13">
        <v>3360</v>
      </c>
      <c r="G22" s="13">
        <v>8</v>
      </c>
      <c r="H22" s="13">
        <v>19</v>
      </c>
      <c r="I22" s="12">
        <v>79</v>
      </c>
      <c r="J22" s="13">
        <v>13191</v>
      </c>
      <c r="K22" s="13">
        <v>17394</v>
      </c>
      <c r="L22" s="13">
        <v>1334</v>
      </c>
      <c r="M22" s="67">
        <v>136</v>
      </c>
    </row>
    <row r="23" spans="1:13" ht="21.95" customHeight="1" thickBot="1" x14ac:dyDescent="0.2">
      <c r="A23" s="55"/>
      <c r="B23" s="163"/>
      <c r="C23" s="60" t="s">
        <v>48</v>
      </c>
      <c r="D23" s="61">
        <v>2591</v>
      </c>
      <c r="E23" s="62">
        <v>599</v>
      </c>
      <c r="F23" s="62">
        <v>78</v>
      </c>
      <c r="G23" s="62">
        <v>1124</v>
      </c>
      <c r="H23" s="62">
        <v>0</v>
      </c>
      <c r="I23" s="62">
        <v>0</v>
      </c>
      <c r="J23" s="62">
        <v>120</v>
      </c>
      <c r="K23" s="62">
        <v>280</v>
      </c>
      <c r="L23" s="62">
        <v>387</v>
      </c>
      <c r="M23" s="147">
        <v>3</v>
      </c>
    </row>
    <row r="24" spans="1:13" ht="15" customHeight="1" x14ac:dyDescent="0.15">
      <c r="A24" s="211"/>
      <c r="B24" s="211"/>
      <c r="C24" s="211"/>
      <c r="D24" s="211"/>
      <c r="E24" s="211"/>
      <c r="F24" s="211"/>
      <c r="G24" s="211"/>
      <c r="H24" s="211"/>
      <c r="I24" s="211"/>
      <c r="J24" s="211"/>
      <c r="K24" s="211"/>
      <c r="L24" s="211"/>
      <c r="M24" s="213" t="s">
        <v>49</v>
      </c>
    </row>
    <row r="25" spans="1:13" ht="15" customHeight="1" x14ac:dyDescent="0.15">
      <c r="A25" s="211"/>
      <c r="B25" s="211"/>
      <c r="C25" s="211"/>
      <c r="D25" s="211"/>
      <c r="E25" s="17"/>
      <c r="F25" s="211"/>
      <c r="G25" s="211"/>
      <c r="H25" s="17"/>
      <c r="I25" s="211"/>
      <c r="J25" s="17"/>
      <c r="K25" s="211"/>
      <c r="L25" s="17"/>
      <c r="M25" s="211"/>
    </row>
    <row r="26" spans="1:13" ht="15" customHeight="1" thickBot="1" x14ac:dyDescent="0.2">
      <c r="A26" s="211" t="s">
        <v>266</v>
      </c>
      <c r="B26" s="211"/>
      <c r="C26" s="211"/>
      <c r="D26" s="211"/>
      <c r="E26" s="211"/>
      <c r="F26" s="211"/>
      <c r="G26" s="211"/>
      <c r="H26" s="211"/>
      <c r="I26" s="211"/>
      <c r="J26" s="211"/>
      <c r="K26" s="211"/>
      <c r="L26" s="211"/>
      <c r="M26" s="213" t="s">
        <v>43</v>
      </c>
    </row>
    <row r="27" spans="1:13" ht="9" customHeight="1" x14ac:dyDescent="0.15">
      <c r="A27" s="366" t="s">
        <v>261</v>
      </c>
      <c r="B27" s="397" t="s">
        <v>210</v>
      </c>
      <c r="C27" s="398"/>
      <c r="D27" s="398"/>
      <c r="E27" s="141"/>
      <c r="F27" s="141"/>
      <c r="G27" s="141"/>
      <c r="H27" s="141"/>
      <c r="I27" s="141"/>
      <c r="J27" s="141"/>
      <c r="K27" s="141"/>
      <c r="L27" s="141"/>
      <c r="M27" s="142"/>
    </row>
    <row r="28" spans="1:13" ht="30" customHeight="1" x14ac:dyDescent="0.15">
      <c r="A28" s="367"/>
      <c r="B28" s="399"/>
      <c r="C28" s="400"/>
      <c r="D28" s="400"/>
      <c r="E28" s="117" t="s">
        <v>267</v>
      </c>
      <c r="F28" s="370" t="s">
        <v>50</v>
      </c>
      <c r="G28" s="371"/>
      <c r="H28" s="282"/>
      <c r="I28" s="372" t="s">
        <v>268</v>
      </c>
      <c r="J28" s="373"/>
      <c r="K28" s="370" t="s">
        <v>51</v>
      </c>
      <c r="L28" s="371"/>
      <c r="M28" s="283"/>
    </row>
    <row r="29" spans="1:13" ht="20.100000000000001" customHeight="1" x14ac:dyDescent="0.15">
      <c r="A29" s="54"/>
      <c r="B29" s="399"/>
      <c r="C29" s="400"/>
      <c r="D29" s="400"/>
      <c r="E29" s="395" t="s">
        <v>269</v>
      </c>
      <c r="F29" s="56" t="s">
        <v>52</v>
      </c>
      <c r="G29" s="394" t="s">
        <v>53</v>
      </c>
      <c r="H29" s="394" t="s">
        <v>54</v>
      </c>
      <c r="I29" s="364"/>
      <c r="J29" s="374"/>
      <c r="K29" s="56" t="s">
        <v>315</v>
      </c>
      <c r="L29" s="56" t="s">
        <v>270</v>
      </c>
      <c r="M29" s="57" t="s">
        <v>271</v>
      </c>
    </row>
    <row r="30" spans="1:13" ht="20.100000000000001" customHeight="1" x14ac:dyDescent="0.15">
      <c r="A30" s="52" t="s">
        <v>264</v>
      </c>
      <c r="B30" s="353"/>
      <c r="C30" s="401"/>
      <c r="D30" s="401"/>
      <c r="E30" s="396"/>
      <c r="F30" s="63" t="s">
        <v>272</v>
      </c>
      <c r="G30" s="345"/>
      <c r="H30" s="345"/>
      <c r="I30" s="365"/>
      <c r="J30" s="375"/>
      <c r="K30" s="219" t="s">
        <v>260</v>
      </c>
      <c r="L30" s="219" t="s">
        <v>259</v>
      </c>
      <c r="M30" s="59" t="s">
        <v>259</v>
      </c>
    </row>
    <row r="31" spans="1:13" ht="21.95" customHeight="1" x14ac:dyDescent="0.15">
      <c r="A31" s="223" t="s">
        <v>203</v>
      </c>
      <c r="B31" s="389">
        <v>57694</v>
      </c>
      <c r="C31" s="390"/>
      <c r="D31" s="390"/>
      <c r="E31" s="16">
        <v>1356</v>
      </c>
      <c r="F31" s="16">
        <v>2789</v>
      </c>
      <c r="G31" s="16">
        <v>7696</v>
      </c>
      <c r="H31" s="16">
        <v>34438</v>
      </c>
      <c r="I31" s="390">
        <v>95</v>
      </c>
      <c r="J31" s="390"/>
      <c r="K31" s="16">
        <v>6853</v>
      </c>
      <c r="L31" s="16">
        <v>479</v>
      </c>
      <c r="M31" s="64">
        <v>3988</v>
      </c>
    </row>
    <row r="32" spans="1:13" ht="21.95" customHeight="1" x14ac:dyDescent="0.15">
      <c r="A32" s="223">
        <v>30</v>
      </c>
      <c r="B32" s="386">
        <v>57877</v>
      </c>
      <c r="C32" s="387"/>
      <c r="D32" s="387"/>
      <c r="E32" s="16">
        <v>1381</v>
      </c>
      <c r="F32" s="16">
        <v>2834</v>
      </c>
      <c r="G32" s="16">
        <v>7674</v>
      </c>
      <c r="H32" s="16">
        <v>34835</v>
      </c>
      <c r="I32" s="388">
        <v>100</v>
      </c>
      <c r="J32" s="388"/>
      <c r="K32" s="16">
        <v>6563</v>
      </c>
      <c r="L32" s="16">
        <v>432</v>
      </c>
      <c r="M32" s="64">
        <v>4058</v>
      </c>
    </row>
    <row r="33" spans="1:13" ht="21.95" customHeight="1" x14ac:dyDescent="0.15">
      <c r="A33" s="223" t="s">
        <v>175</v>
      </c>
      <c r="B33" s="386">
        <v>59010</v>
      </c>
      <c r="C33" s="387"/>
      <c r="D33" s="387"/>
      <c r="E33" s="16">
        <v>1425</v>
      </c>
      <c r="F33" s="16">
        <v>2840</v>
      </c>
      <c r="G33" s="16">
        <v>7563</v>
      </c>
      <c r="H33" s="65">
        <v>36150</v>
      </c>
      <c r="I33" s="388">
        <v>103</v>
      </c>
      <c r="J33" s="388"/>
      <c r="K33" s="16">
        <v>6366</v>
      </c>
      <c r="L33" s="16">
        <v>421</v>
      </c>
      <c r="M33" s="64">
        <v>4142</v>
      </c>
    </row>
    <row r="34" spans="1:13" ht="21.95" customHeight="1" x14ac:dyDescent="0.15">
      <c r="A34" s="223">
        <v>2</v>
      </c>
      <c r="B34" s="386">
        <v>59400</v>
      </c>
      <c r="C34" s="387"/>
      <c r="D34" s="387"/>
      <c r="E34" s="16">
        <v>1458</v>
      </c>
      <c r="F34" s="16">
        <v>2839</v>
      </c>
      <c r="G34" s="16">
        <v>7556</v>
      </c>
      <c r="H34" s="65">
        <v>36484</v>
      </c>
      <c r="I34" s="388">
        <v>103</v>
      </c>
      <c r="J34" s="388"/>
      <c r="K34" s="16">
        <v>6351</v>
      </c>
      <c r="L34" s="16">
        <v>391</v>
      </c>
      <c r="M34" s="64">
        <v>4218</v>
      </c>
    </row>
    <row r="35" spans="1:13" ht="21.95" customHeight="1" thickBot="1" x14ac:dyDescent="0.2">
      <c r="A35" s="66">
        <v>3</v>
      </c>
      <c r="B35" s="391">
        <v>60057</v>
      </c>
      <c r="C35" s="392"/>
      <c r="D35" s="392"/>
      <c r="E35" s="68">
        <v>1500</v>
      </c>
      <c r="F35" s="68">
        <v>2835</v>
      </c>
      <c r="G35" s="68">
        <v>7544</v>
      </c>
      <c r="H35" s="69">
        <v>37127</v>
      </c>
      <c r="I35" s="393">
        <v>117</v>
      </c>
      <c r="J35" s="393"/>
      <c r="K35" s="68">
        <v>6196</v>
      </c>
      <c r="L35" s="68">
        <v>370</v>
      </c>
      <c r="M35" s="70">
        <v>4368</v>
      </c>
    </row>
    <row r="36" spans="1:13" ht="15" customHeight="1" x14ac:dyDescent="0.15">
      <c r="A36" s="211" t="s">
        <v>55</v>
      </c>
      <c r="B36" s="211"/>
      <c r="C36" s="211"/>
      <c r="D36" s="211"/>
      <c r="E36" s="211"/>
      <c r="F36" s="211"/>
      <c r="G36" s="211"/>
      <c r="H36" s="211"/>
      <c r="I36" s="211"/>
      <c r="J36" s="211"/>
      <c r="K36" s="211"/>
      <c r="L36" s="211"/>
      <c r="M36" s="213" t="s">
        <v>100</v>
      </c>
    </row>
    <row r="37" spans="1:13" ht="15" customHeight="1" x14ac:dyDescent="0.15">
      <c r="A37" s="211" t="s">
        <v>174</v>
      </c>
      <c r="B37" s="211"/>
      <c r="C37" s="211"/>
      <c r="D37" s="211"/>
      <c r="E37" s="211"/>
      <c r="F37" s="211"/>
      <c r="G37" s="211"/>
      <c r="H37" s="211"/>
      <c r="I37" s="211"/>
      <c r="J37" s="211"/>
      <c r="K37" s="211"/>
      <c r="L37" s="211"/>
      <c r="M37" s="211"/>
    </row>
    <row r="40" spans="1:13" ht="18.95" hidden="1" customHeight="1" x14ac:dyDescent="0.15">
      <c r="A40" s="384"/>
      <c r="B40" s="384"/>
      <c r="C40" s="116"/>
      <c r="D40" s="16"/>
      <c r="E40" s="16"/>
      <c r="F40" s="16"/>
      <c r="G40" s="16">
        <f>SUM(F35:H35)</f>
        <v>47506</v>
      </c>
      <c r="H40" s="385"/>
      <c r="I40" s="385"/>
      <c r="J40" s="16"/>
      <c r="K40" s="16">
        <f>SUM(K35:M35)</f>
        <v>10934</v>
      </c>
      <c r="L40" s="16"/>
    </row>
  </sheetData>
  <sheetProtection sheet="1"/>
  <mergeCells count="33">
    <mergeCell ref="B12:C12"/>
    <mergeCell ref="B35:D35"/>
    <mergeCell ref="I35:J35"/>
    <mergeCell ref="I32:J32"/>
    <mergeCell ref="G29:G30"/>
    <mergeCell ref="E29:E30"/>
    <mergeCell ref="H29:H30"/>
    <mergeCell ref="B27:D30"/>
    <mergeCell ref="A40:B40"/>
    <mergeCell ref="H40:I40"/>
    <mergeCell ref="B33:D33"/>
    <mergeCell ref="I34:J34"/>
    <mergeCell ref="B31:D31"/>
    <mergeCell ref="I31:J31"/>
    <mergeCell ref="B34:D34"/>
    <mergeCell ref="B32:D32"/>
    <mergeCell ref="I33:J33"/>
    <mergeCell ref="A3:M3"/>
    <mergeCell ref="D6:D8"/>
    <mergeCell ref="A6:A7"/>
    <mergeCell ref="B6:C8"/>
    <mergeCell ref="K28:M28"/>
    <mergeCell ref="F28:H28"/>
    <mergeCell ref="I28:J30"/>
    <mergeCell ref="L7:M7"/>
    <mergeCell ref="J7:K7"/>
    <mergeCell ref="H7:I7"/>
    <mergeCell ref="E7:G7"/>
    <mergeCell ref="A27:A28"/>
    <mergeCell ref="B21:C21"/>
    <mergeCell ref="B18:C18"/>
    <mergeCell ref="B15:C15"/>
    <mergeCell ref="B9:C9"/>
  </mergeCells>
  <phoneticPr fontId="2"/>
  <conditionalFormatting sqref="A31:M35">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X39"/>
  <sheetViews>
    <sheetView view="pageBreakPreview" zoomScaleNormal="100" zoomScaleSheetLayoutView="100" workbookViewId="0">
      <selection activeCell="I7" sqref="I7"/>
    </sheetView>
  </sheetViews>
  <sheetFormatPr defaultColWidth="9.140625" defaultRowHeight="17.45" customHeight="1" x14ac:dyDescent="0.15"/>
  <cols>
    <col min="1" max="1" width="11.28515625" style="2" customWidth="1"/>
    <col min="2" max="8" width="12.7109375" style="2" customWidth="1"/>
    <col min="9" max="9" width="10.7109375" style="2" customWidth="1"/>
    <col min="10" max="11" width="6.7109375" style="2" customWidth="1"/>
    <col min="12" max="12" width="8.7109375" style="2" customWidth="1"/>
    <col min="13" max="13" width="6.28515625" style="2" customWidth="1"/>
    <col min="14" max="15" width="6.7109375" style="2" customWidth="1"/>
    <col min="16" max="16" width="6.28515625" style="2" customWidth="1"/>
    <col min="17" max="17" width="5.7109375" style="2" customWidth="1"/>
    <col min="18" max="18" width="8.7109375" style="2" customWidth="1"/>
    <col min="19" max="21" width="9.7109375" style="2" customWidth="1"/>
    <col min="22" max="23" width="9.140625" style="2"/>
    <col min="24" max="24" width="31.5703125" style="2" customWidth="1"/>
    <col min="25" max="16384" width="9.140625" style="2"/>
  </cols>
  <sheetData>
    <row r="1" spans="1:24" ht="15.75" customHeight="1" x14ac:dyDescent="0.15">
      <c r="A1" s="286" t="s">
        <v>196</v>
      </c>
      <c r="B1" s="286"/>
      <c r="C1" s="286"/>
      <c r="D1" s="286"/>
      <c r="E1" s="286"/>
      <c r="F1" s="286"/>
      <c r="G1" s="286"/>
      <c r="H1" s="286"/>
    </row>
    <row r="2" spans="1:24" ht="5.0999999999999996" customHeight="1" x14ac:dyDescent="0.15">
      <c r="A2" s="211"/>
      <c r="B2" s="211"/>
      <c r="C2" s="211"/>
      <c r="D2" s="211"/>
      <c r="E2" s="211"/>
      <c r="F2" s="211"/>
      <c r="G2" s="211"/>
      <c r="H2" s="211"/>
      <c r="I2" s="25"/>
    </row>
    <row r="3" spans="1:24" ht="93.75" customHeight="1" x14ac:dyDescent="0.15">
      <c r="A3" s="362" t="s">
        <v>328</v>
      </c>
      <c r="B3" s="362"/>
      <c r="C3" s="362"/>
      <c r="D3" s="362"/>
      <c r="E3" s="362"/>
      <c r="F3" s="362"/>
      <c r="G3" s="362"/>
      <c r="H3" s="362"/>
      <c r="I3" s="238" t="s">
        <v>204</v>
      </c>
      <c r="J3" s="402"/>
      <c r="K3" s="402"/>
      <c r="L3" s="402"/>
      <c r="M3" s="19"/>
      <c r="N3" s="19"/>
      <c r="O3" s="19"/>
      <c r="P3" s="19"/>
      <c r="Q3" s="19"/>
      <c r="R3" s="19"/>
      <c r="S3" s="19"/>
      <c r="T3" s="19"/>
      <c r="U3" s="19"/>
    </row>
    <row r="4" spans="1:24" ht="12" customHeight="1" x14ac:dyDescent="0.15">
      <c r="A4" s="211"/>
      <c r="B4" s="211"/>
      <c r="C4" s="211"/>
      <c r="D4" s="211"/>
      <c r="E4" s="211"/>
      <c r="F4" s="211"/>
      <c r="G4" s="211"/>
      <c r="H4" s="211"/>
      <c r="I4" s="71"/>
    </row>
    <row r="5" spans="1:24" ht="15" customHeight="1" thickBot="1" x14ac:dyDescent="0.2">
      <c r="A5" s="211" t="s">
        <v>279</v>
      </c>
      <c r="B5" s="211"/>
      <c r="C5" s="211"/>
      <c r="D5" s="211"/>
      <c r="E5" s="211"/>
      <c r="F5" s="211"/>
      <c r="G5" s="211"/>
      <c r="H5" s="213" t="s">
        <v>56</v>
      </c>
    </row>
    <row r="6" spans="1:24" ht="10.5" customHeight="1" x14ac:dyDescent="0.15">
      <c r="A6" s="272" t="s">
        <v>264</v>
      </c>
      <c r="B6" s="354" t="s">
        <v>283</v>
      </c>
      <c r="C6" s="363" t="s">
        <v>280</v>
      </c>
      <c r="D6" s="164"/>
      <c r="E6" s="164"/>
      <c r="F6" s="164"/>
      <c r="G6" s="165"/>
      <c r="H6" s="406" t="s">
        <v>359</v>
      </c>
      <c r="J6" s="72"/>
      <c r="K6" s="72"/>
    </row>
    <row r="7" spans="1:24" ht="15.75" customHeight="1" x14ac:dyDescent="0.15">
      <c r="A7" s="411"/>
      <c r="B7" s="403"/>
      <c r="C7" s="364"/>
      <c r="D7" s="412" t="s">
        <v>284</v>
      </c>
      <c r="E7" s="166"/>
      <c r="F7" s="167"/>
      <c r="G7" s="409" t="s">
        <v>285</v>
      </c>
      <c r="H7" s="407"/>
      <c r="J7" s="72"/>
      <c r="K7" s="72"/>
    </row>
    <row r="8" spans="1:24" ht="29.25" customHeight="1" x14ac:dyDescent="0.15">
      <c r="A8" s="273"/>
      <c r="B8" s="404"/>
      <c r="C8" s="405"/>
      <c r="D8" s="413"/>
      <c r="E8" s="231" t="s">
        <v>281</v>
      </c>
      <c r="F8" s="231" t="s">
        <v>282</v>
      </c>
      <c r="G8" s="410"/>
      <c r="H8" s="408"/>
      <c r="J8" s="72"/>
      <c r="K8" s="72"/>
      <c r="L8" s="72"/>
      <c r="M8" s="72"/>
      <c r="N8" s="73"/>
      <c r="O8" s="72"/>
      <c r="P8" s="73"/>
      <c r="Q8" s="73"/>
      <c r="R8" s="73"/>
      <c r="S8" s="73"/>
      <c r="T8" s="72"/>
      <c r="U8" s="73"/>
    </row>
    <row r="9" spans="1:24" ht="36" customHeight="1" x14ac:dyDescent="0.15">
      <c r="A9" s="229" t="s">
        <v>177</v>
      </c>
      <c r="B9" s="172">
        <v>47384</v>
      </c>
      <c r="C9" s="74">
        <v>12625</v>
      </c>
      <c r="D9" s="17">
        <v>12487</v>
      </c>
      <c r="E9" s="29">
        <v>9414</v>
      </c>
      <c r="F9" s="29">
        <v>3073</v>
      </c>
      <c r="G9" s="29">
        <v>138</v>
      </c>
      <c r="H9" s="168">
        <v>26.644014857335801</v>
      </c>
      <c r="I9" s="9"/>
      <c r="J9" s="72"/>
      <c r="K9" s="72"/>
      <c r="L9" s="72"/>
      <c r="M9" s="72"/>
      <c r="N9" s="73"/>
      <c r="O9" s="72"/>
      <c r="P9" s="73"/>
      <c r="Q9" s="73"/>
      <c r="R9" s="73"/>
      <c r="S9" s="73"/>
      <c r="T9" s="72"/>
      <c r="U9" s="73"/>
    </row>
    <row r="10" spans="1:24" ht="36" customHeight="1" x14ac:dyDescent="0.15">
      <c r="A10" s="229">
        <v>28</v>
      </c>
      <c r="B10" s="173">
        <v>48100</v>
      </c>
      <c r="C10" s="74">
        <v>11567</v>
      </c>
      <c r="D10" s="17">
        <v>11433</v>
      </c>
      <c r="E10" s="29">
        <v>8581</v>
      </c>
      <c r="F10" s="29">
        <v>2852</v>
      </c>
      <c r="G10" s="29">
        <v>134</v>
      </c>
      <c r="H10" s="169">
        <v>24.047817047816999</v>
      </c>
      <c r="I10" s="9"/>
      <c r="K10" s="75"/>
      <c r="L10" s="72"/>
      <c r="M10" s="72"/>
      <c r="N10" s="73"/>
      <c r="O10" s="72"/>
      <c r="P10" s="73"/>
      <c r="Q10" s="10"/>
      <c r="R10" s="73"/>
      <c r="S10" s="73"/>
      <c r="T10" s="72"/>
      <c r="U10" s="73"/>
    </row>
    <row r="11" spans="1:24" ht="36" customHeight="1" x14ac:dyDescent="0.2">
      <c r="A11" s="229">
        <v>29</v>
      </c>
      <c r="B11" s="173">
        <v>48633</v>
      </c>
      <c r="C11" s="74">
        <v>10805</v>
      </c>
      <c r="D11" s="17">
        <v>10670</v>
      </c>
      <c r="E11" s="29">
        <v>7918</v>
      </c>
      <c r="F11" s="29">
        <v>2752</v>
      </c>
      <c r="G11" s="29">
        <v>135</v>
      </c>
      <c r="H11" s="170">
        <v>22.217424382620901</v>
      </c>
      <c r="I11" s="76"/>
      <c r="J11" s="29"/>
      <c r="K11" s="29"/>
      <c r="L11" s="77"/>
      <c r="M11" s="77"/>
      <c r="N11" s="4"/>
      <c r="O11" s="4"/>
      <c r="P11" s="4"/>
      <c r="Q11" s="78"/>
      <c r="R11" s="20"/>
      <c r="S11" s="79"/>
      <c r="T11" s="80"/>
      <c r="U11" s="79"/>
      <c r="W11" s="5"/>
      <c r="X11" s="81"/>
    </row>
    <row r="12" spans="1:24" ht="36" customHeight="1" x14ac:dyDescent="0.2">
      <c r="A12" s="229">
        <v>30</v>
      </c>
      <c r="B12" s="173">
        <v>49724</v>
      </c>
      <c r="C12" s="74">
        <v>10017</v>
      </c>
      <c r="D12" s="17">
        <v>9884</v>
      </c>
      <c r="E12" s="29">
        <v>7281</v>
      </c>
      <c r="F12" s="29">
        <v>2603</v>
      </c>
      <c r="G12" s="29">
        <v>133</v>
      </c>
      <c r="H12" s="169">
        <v>20.145201512348201</v>
      </c>
      <c r="I12" s="76"/>
      <c r="J12" s="29"/>
      <c r="K12" s="29"/>
      <c r="L12" s="77"/>
      <c r="M12" s="77"/>
      <c r="N12" s="4"/>
      <c r="O12" s="4"/>
      <c r="P12" s="4"/>
      <c r="Q12" s="78"/>
      <c r="R12" s="20"/>
      <c r="S12" s="79"/>
      <c r="T12" s="80"/>
      <c r="U12" s="79"/>
      <c r="W12" s="5"/>
      <c r="X12" s="82"/>
    </row>
    <row r="13" spans="1:24" ht="36" customHeight="1" x14ac:dyDescent="0.2">
      <c r="A13" s="223" t="s">
        <v>183</v>
      </c>
      <c r="B13" s="173">
        <v>50883</v>
      </c>
      <c r="C13" s="74">
        <v>9243</v>
      </c>
      <c r="D13" s="17">
        <v>9110</v>
      </c>
      <c r="E13" s="29">
        <v>6613</v>
      </c>
      <c r="F13" s="29">
        <v>2497</v>
      </c>
      <c r="G13" s="29">
        <v>133</v>
      </c>
      <c r="H13" s="169">
        <v>18.165202523436101</v>
      </c>
      <c r="I13" s="76"/>
      <c r="J13" s="29"/>
      <c r="K13" s="29"/>
      <c r="L13" s="77"/>
      <c r="M13" s="77"/>
      <c r="N13" s="4"/>
      <c r="O13" s="4"/>
      <c r="P13" s="4"/>
      <c r="Q13" s="78"/>
      <c r="R13" s="20"/>
      <c r="S13" s="79"/>
      <c r="T13" s="80"/>
      <c r="U13" s="79"/>
      <c r="W13" s="6"/>
      <c r="X13" s="83"/>
    </row>
    <row r="14" spans="1:24" ht="36" customHeight="1" x14ac:dyDescent="0.2">
      <c r="A14" s="223">
        <v>2</v>
      </c>
      <c r="B14" s="174">
        <v>51641</v>
      </c>
      <c r="C14" s="74">
        <v>8614</v>
      </c>
      <c r="D14" s="17">
        <v>8498</v>
      </c>
      <c r="E14" s="29">
        <v>5748</v>
      </c>
      <c r="F14" s="29">
        <v>2750</v>
      </c>
      <c r="G14" s="29">
        <v>116</v>
      </c>
      <c r="H14" s="169">
        <v>16.680544528572259</v>
      </c>
      <c r="I14" s="76"/>
      <c r="J14" s="29"/>
      <c r="K14" s="29"/>
      <c r="L14" s="77"/>
      <c r="M14" s="77"/>
      <c r="N14" s="4"/>
      <c r="O14" s="4"/>
      <c r="P14" s="4"/>
      <c r="Q14" s="78"/>
      <c r="R14" s="20"/>
      <c r="S14" s="79"/>
      <c r="T14" s="80"/>
      <c r="U14" s="79"/>
      <c r="W14" s="7"/>
      <c r="X14" s="83"/>
    </row>
    <row r="15" spans="1:24" ht="36" customHeight="1" thickBot="1" x14ac:dyDescent="0.25">
      <c r="A15" s="40">
        <v>3</v>
      </c>
      <c r="B15" s="175">
        <v>52117</v>
      </c>
      <c r="C15" s="84">
        <v>8465</v>
      </c>
      <c r="D15" s="85">
        <v>8361</v>
      </c>
      <c r="E15" s="44">
        <v>5613</v>
      </c>
      <c r="F15" s="44">
        <v>2748</v>
      </c>
      <c r="G15" s="44">
        <v>104</v>
      </c>
      <c r="H15" s="171">
        <v>16.242300976648693</v>
      </c>
      <c r="I15" s="29"/>
      <c r="K15" s="29"/>
      <c r="L15" s="77"/>
      <c r="M15" s="77"/>
      <c r="N15" s="4"/>
      <c r="O15" s="4"/>
      <c r="P15" s="4"/>
      <c r="Q15" s="78"/>
      <c r="R15" s="20"/>
      <c r="S15" s="79"/>
      <c r="T15" s="80"/>
      <c r="U15" s="79"/>
      <c r="W15" s="7"/>
      <c r="X15" s="83"/>
    </row>
    <row r="16" spans="1:24" ht="18.75" customHeight="1" x14ac:dyDescent="0.2">
      <c r="A16" s="211" t="s">
        <v>95</v>
      </c>
      <c r="B16" s="211"/>
      <c r="C16" s="211"/>
      <c r="D16" s="211"/>
      <c r="E16" s="211"/>
      <c r="F16" s="211"/>
      <c r="G16" s="211"/>
      <c r="H16" s="213" t="s">
        <v>72</v>
      </c>
      <c r="I16" s="76"/>
      <c r="J16" s="29"/>
      <c r="K16" s="29"/>
      <c r="L16" s="77"/>
      <c r="M16" s="77"/>
      <c r="N16" s="4"/>
      <c r="O16" s="4"/>
      <c r="P16" s="4"/>
      <c r="Q16" s="78"/>
      <c r="R16" s="20"/>
      <c r="S16" s="79"/>
      <c r="T16" s="80"/>
      <c r="U16" s="79"/>
      <c r="W16" s="7"/>
      <c r="X16" s="83"/>
    </row>
    <row r="17" spans="1:24" ht="18.75" customHeight="1" x14ac:dyDescent="0.2">
      <c r="A17" s="211"/>
      <c r="B17" s="211"/>
      <c r="C17" s="211"/>
      <c r="D17" s="211"/>
      <c r="E17" s="211"/>
      <c r="F17" s="211"/>
      <c r="G17" s="211"/>
      <c r="H17" s="213"/>
      <c r="I17" s="76"/>
      <c r="J17" s="29"/>
      <c r="K17" s="29"/>
      <c r="L17" s="77"/>
      <c r="M17" s="77"/>
      <c r="N17" s="4"/>
      <c r="O17" s="4"/>
      <c r="P17" s="4"/>
      <c r="Q17" s="78"/>
      <c r="R17" s="20"/>
      <c r="S17" s="79"/>
      <c r="T17" s="80"/>
      <c r="U17" s="79"/>
      <c r="W17" s="7"/>
      <c r="X17" s="83"/>
    </row>
    <row r="18" spans="1:24" ht="15" customHeight="1" x14ac:dyDescent="0.2">
      <c r="A18" s="211"/>
      <c r="B18" s="211"/>
      <c r="C18" s="211"/>
      <c r="D18" s="211"/>
      <c r="E18" s="211"/>
      <c r="F18" s="211"/>
      <c r="G18" s="211"/>
      <c r="H18" s="211"/>
      <c r="U18" s="8"/>
      <c r="W18" s="7"/>
      <c r="X18" s="83"/>
    </row>
    <row r="19" spans="1:24" ht="11.25" customHeight="1" x14ac:dyDescent="0.2">
      <c r="A19" s="211"/>
      <c r="B19" s="211"/>
      <c r="C19" s="211"/>
      <c r="D19" s="211"/>
      <c r="E19" s="211"/>
      <c r="F19" s="211"/>
      <c r="G19" s="211"/>
      <c r="H19" s="211"/>
      <c r="W19" s="7"/>
      <c r="X19" s="83"/>
    </row>
    <row r="20" spans="1:24" ht="11.25" customHeight="1" x14ac:dyDescent="0.2">
      <c r="A20" s="211"/>
      <c r="B20" s="211"/>
      <c r="C20" s="211"/>
      <c r="D20" s="211"/>
      <c r="E20" s="211"/>
      <c r="F20" s="211"/>
      <c r="G20" s="211"/>
      <c r="H20" s="211"/>
      <c r="S20" s="8"/>
      <c r="T20" s="8"/>
      <c r="U20" s="8"/>
      <c r="W20" s="7"/>
      <c r="X20" s="83"/>
    </row>
    <row r="21" spans="1:24" ht="15" customHeight="1" x14ac:dyDescent="0.2">
      <c r="A21" s="211"/>
      <c r="B21" s="211"/>
      <c r="C21" s="211"/>
      <c r="D21" s="211"/>
      <c r="E21" s="211"/>
      <c r="F21" s="211"/>
      <c r="G21" s="211"/>
      <c r="H21" s="211"/>
      <c r="U21" s="8"/>
      <c r="W21" s="7"/>
      <c r="X21" s="83"/>
    </row>
    <row r="22" spans="1:24" ht="18" customHeight="1" x14ac:dyDescent="0.2">
      <c r="A22" s="211"/>
      <c r="B22" s="211"/>
      <c r="C22" s="211"/>
      <c r="D22" s="211"/>
      <c r="E22" s="211"/>
      <c r="F22" s="211"/>
      <c r="G22" s="211"/>
      <c r="H22" s="211"/>
      <c r="W22" s="7"/>
      <c r="X22" s="83"/>
    </row>
    <row r="23" spans="1:24" ht="18.75" customHeight="1" x14ac:dyDescent="0.2">
      <c r="A23" s="211"/>
      <c r="B23" s="211"/>
      <c r="C23" s="211"/>
      <c r="D23" s="211"/>
      <c r="E23" s="211"/>
      <c r="F23" s="211"/>
      <c r="G23" s="211"/>
      <c r="H23" s="211"/>
      <c r="W23" s="7"/>
      <c r="X23" s="83"/>
    </row>
    <row r="24" spans="1:24" ht="18" customHeight="1" x14ac:dyDescent="0.15">
      <c r="A24" s="211"/>
      <c r="B24" s="211"/>
      <c r="C24" s="9"/>
      <c r="D24" s="9"/>
      <c r="E24" s="9"/>
      <c r="F24" s="9"/>
      <c r="G24" s="9"/>
      <c r="H24" s="9"/>
      <c r="I24" s="9"/>
      <c r="L24" s="10"/>
      <c r="S24" s="9"/>
      <c r="T24" s="9"/>
      <c r="U24" s="9"/>
    </row>
    <row r="25" spans="1:24" ht="17.100000000000001" customHeight="1" x14ac:dyDescent="0.15">
      <c r="A25" s="9"/>
      <c r="B25" s="12"/>
      <c r="C25" s="12"/>
      <c r="D25" s="12"/>
      <c r="E25" s="12"/>
      <c r="F25" s="12"/>
      <c r="G25" s="12"/>
      <c r="H25" s="12"/>
      <c r="I25" s="4"/>
      <c r="J25" s="11"/>
      <c r="K25" s="11"/>
      <c r="L25" s="12"/>
      <c r="M25" s="13"/>
      <c r="N25" s="13"/>
      <c r="O25" s="11"/>
      <c r="P25" s="11"/>
      <c r="Q25" s="13"/>
      <c r="R25" s="13"/>
      <c r="S25" s="4"/>
      <c r="T25" s="4"/>
      <c r="U25" s="4"/>
    </row>
    <row r="26" spans="1:24" ht="12" customHeight="1" x14ac:dyDescent="0.15">
      <c r="A26" s="9"/>
      <c r="B26" s="221"/>
      <c r="C26" s="221"/>
      <c r="D26" s="221"/>
      <c r="E26" s="221"/>
      <c r="F26" s="221"/>
      <c r="G26" s="221"/>
      <c r="H26" s="221"/>
      <c r="I26" s="14"/>
      <c r="J26" s="15"/>
      <c r="K26" s="15"/>
      <c r="L26" s="14"/>
      <c r="M26" s="15"/>
      <c r="N26" s="15"/>
      <c r="O26" s="15"/>
      <c r="P26" s="15"/>
      <c r="Q26" s="15"/>
      <c r="R26" s="15"/>
      <c r="S26" s="14"/>
      <c r="T26" s="14"/>
      <c r="U26" s="16"/>
    </row>
    <row r="27" spans="1:24" ht="17.100000000000001" customHeight="1" x14ac:dyDescent="0.15">
      <c r="A27" s="9"/>
      <c r="B27" s="12"/>
      <c r="C27" s="12"/>
      <c r="D27" s="12"/>
      <c r="E27" s="12"/>
      <c r="F27" s="12"/>
      <c r="G27" s="12"/>
      <c r="H27" s="12"/>
      <c r="I27" s="4"/>
      <c r="J27" s="11"/>
      <c r="K27" s="11"/>
      <c r="L27" s="12"/>
      <c r="M27" s="13"/>
      <c r="N27" s="13"/>
      <c r="O27" s="11"/>
      <c r="P27" s="11"/>
      <c r="Q27" s="13"/>
      <c r="R27" s="13"/>
      <c r="S27" s="4"/>
      <c r="T27" s="4"/>
      <c r="U27" s="4"/>
    </row>
    <row r="28" spans="1:24" ht="12" customHeight="1" x14ac:dyDescent="0.15">
      <c r="A28" s="86"/>
      <c r="B28" s="221"/>
      <c r="C28" s="221"/>
      <c r="D28" s="221"/>
      <c r="E28" s="221"/>
      <c r="F28" s="221"/>
      <c r="G28" s="221"/>
      <c r="H28" s="221"/>
      <c r="I28" s="20"/>
      <c r="J28" s="17"/>
      <c r="K28" s="17"/>
      <c r="L28" s="20"/>
      <c r="M28" s="17"/>
      <c r="N28" s="17"/>
      <c r="O28" s="17"/>
      <c r="P28" s="17"/>
      <c r="Q28" s="17"/>
      <c r="R28" s="17"/>
      <c r="S28" s="20"/>
      <c r="T28" s="20"/>
      <c r="U28" s="20"/>
    </row>
    <row r="29" spans="1:24" s="17" customFormat="1" ht="17.100000000000001" customHeight="1" x14ac:dyDescent="0.15">
      <c r="A29" s="9"/>
      <c r="B29" s="12"/>
      <c r="C29" s="12"/>
      <c r="D29" s="12"/>
      <c r="E29" s="12"/>
      <c r="F29" s="12"/>
      <c r="G29" s="12"/>
      <c r="H29" s="12"/>
      <c r="I29" s="4"/>
      <c r="J29" s="13"/>
      <c r="K29" s="13"/>
      <c r="L29" s="12"/>
      <c r="M29" s="13"/>
      <c r="N29" s="13"/>
      <c r="O29" s="13"/>
      <c r="P29" s="13"/>
      <c r="Q29" s="13"/>
      <c r="R29" s="13"/>
      <c r="S29" s="4"/>
      <c r="T29" s="4"/>
      <c r="U29" s="4"/>
    </row>
    <row r="30" spans="1:24" s="17" customFormat="1" ht="12" customHeight="1" x14ac:dyDescent="0.15">
      <c r="A30" s="86"/>
      <c r="B30" s="221"/>
      <c r="C30" s="221"/>
      <c r="D30" s="221"/>
      <c r="E30" s="221"/>
      <c r="F30" s="221"/>
      <c r="G30" s="221"/>
      <c r="H30" s="221"/>
      <c r="I30" s="20"/>
      <c r="L30" s="20"/>
      <c r="S30" s="4"/>
      <c r="T30" s="4"/>
      <c r="U30" s="20"/>
    </row>
    <row r="31" spans="1:24" s="17" customFormat="1" ht="17.100000000000001" customHeight="1" x14ac:dyDescent="0.15">
      <c r="A31" s="9"/>
      <c r="B31" s="12"/>
      <c r="C31" s="12"/>
      <c r="D31" s="12"/>
      <c r="E31" s="12"/>
      <c r="F31" s="12"/>
      <c r="G31" s="12"/>
      <c r="H31" s="12"/>
      <c r="I31" s="4"/>
      <c r="J31" s="13"/>
      <c r="K31" s="13"/>
      <c r="L31" s="12"/>
      <c r="M31" s="13"/>
      <c r="N31" s="13"/>
      <c r="O31" s="13"/>
      <c r="P31" s="13"/>
      <c r="Q31" s="13"/>
      <c r="R31" s="13"/>
      <c r="S31" s="4"/>
      <c r="T31" s="4"/>
      <c r="U31" s="4"/>
    </row>
    <row r="32" spans="1:24" s="17" customFormat="1" ht="12" customHeight="1" x14ac:dyDescent="0.15">
      <c r="A32" s="86"/>
      <c r="B32" s="221"/>
      <c r="C32" s="221"/>
      <c r="D32" s="221"/>
      <c r="E32" s="221"/>
      <c r="F32" s="221"/>
      <c r="G32" s="221"/>
      <c r="H32" s="221"/>
      <c r="I32" s="20"/>
      <c r="L32" s="20"/>
      <c r="S32" s="20"/>
      <c r="T32" s="20"/>
      <c r="U32" s="20"/>
    </row>
    <row r="33" spans="1:21" s="17" customFormat="1" ht="17.100000000000001" customHeight="1" x14ac:dyDescent="0.15">
      <c r="A33" s="9"/>
      <c r="B33" s="12"/>
      <c r="C33" s="11"/>
      <c r="D33" s="11"/>
      <c r="E33" s="11"/>
      <c r="F33" s="11"/>
      <c r="G33" s="11"/>
      <c r="H33" s="11"/>
      <c r="I33" s="11"/>
      <c r="J33" s="13"/>
      <c r="K33" s="13"/>
      <c r="L33" s="12"/>
      <c r="M33" s="13"/>
      <c r="N33" s="13"/>
      <c r="O33" s="13"/>
      <c r="P33" s="13"/>
      <c r="Q33" s="13"/>
      <c r="R33" s="13"/>
      <c r="S33" s="4"/>
      <c r="T33" s="4"/>
      <c r="U33" s="4"/>
    </row>
    <row r="34" spans="1:21" s="17" customFormat="1" ht="12" customHeight="1" x14ac:dyDescent="0.15">
      <c r="A34" s="86"/>
      <c r="B34" s="12"/>
      <c r="C34" s="221"/>
      <c r="D34" s="221"/>
      <c r="E34" s="221"/>
      <c r="F34" s="221"/>
      <c r="G34" s="221"/>
      <c r="H34" s="221"/>
      <c r="I34" s="20"/>
      <c r="L34" s="20"/>
      <c r="S34" s="20"/>
      <c r="T34" s="20"/>
      <c r="U34" s="20"/>
    </row>
    <row r="35" spans="1:21" s="17" customFormat="1" ht="17.100000000000001" customHeight="1" x14ac:dyDescent="0.15">
      <c r="A35" s="9"/>
      <c r="B35" s="12"/>
      <c r="C35" s="11"/>
      <c r="D35" s="11"/>
      <c r="E35" s="11"/>
      <c r="F35" s="11"/>
      <c r="G35" s="11"/>
      <c r="H35" s="11"/>
      <c r="I35" s="11"/>
      <c r="J35" s="11"/>
      <c r="K35" s="11"/>
      <c r="L35" s="11"/>
      <c r="M35" s="11"/>
      <c r="N35" s="11"/>
      <c r="O35" s="11"/>
      <c r="P35" s="11"/>
      <c r="Q35" s="11"/>
      <c r="R35" s="11"/>
      <c r="S35" s="11"/>
      <c r="T35" s="11"/>
      <c r="U35" s="11"/>
    </row>
    <row r="36" spans="1:21" ht="15" customHeight="1" x14ac:dyDescent="0.15">
      <c r="A36" s="211"/>
      <c r="B36" s="211"/>
      <c r="C36" s="211"/>
      <c r="D36" s="211"/>
      <c r="E36" s="211"/>
      <c r="F36" s="211"/>
      <c r="G36" s="211"/>
      <c r="H36" s="211"/>
      <c r="U36" s="8"/>
    </row>
    <row r="37" spans="1:21" ht="15" customHeight="1" x14ac:dyDescent="0.15">
      <c r="A37" s="211"/>
      <c r="B37" s="211"/>
      <c r="C37" s="211"/>
      <c r="D37" s="211"/>
      <c r="E37" s="211"/>
      <c r="F37" s="211"/>
      <c r="G37" s="211"/>
      <c r="H37" s="211"/>
    </row>
    <row r="38" spans="1:21" ht="15" customHeight="1" x14ac:dyDescent="0.15"/>
    <row r="39" spans="1:21" ht="15" customHeight="1" x14ac:dyDescent="0.15">
      <c r="A39" s="25"/>
    </row>
  </sheetData>
  <sheetProtection sheet="1"/>
  <mergeCells count="9">
    <mergeCell ref="J3:L3"/>
    <mergeCell ref="A1:H1"/>
    <mergeCell ref="A3:H3"/>
    <mergeCell ref="B6:B8"/>
    <mergeCell ref="C6:C8"/>
    <mergeCell ref="H6:H8"/>
    <mergeCell ref="G7:G8"/>
    <mergeCell ref="A6:A8"/>
    <mergeCell ref="D7:D8"/>
  </mergeCells>
  <phoneticPr fontId="2"/>
  <conditionalFormatting sqref="A9:H15">
    <cfRule type="expression" dxfId="1" priority="1">
      <formula>MOD(ROW(),2)=0</formula>
    </cfRule>
  </conditionalFormatting>
  <printOptions horizontalCentered="1"/>
  <pageMargins left="0.59055118110236227" right="0.59055118110236227" top="0.78740157480314965" bottom="0.59055118110236227" header="0.39370078740157483" footer="0.39370078740157483"/>
  <pageSetup paperSize="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B42"/>
  <sheetViews>
    <sheetView view="pageBreakPreview" zoomScaleNormal="100" zoomScaleSheetLayoutView="100" workbookViewId="0">
      <selection sqref="A1:M22"/>
    </sheetView>
  </sheetViews>
  <sheetFormatPr defaultColWidth="9.140625" defaultRowHeight="17.45" customHeight="1" outlineLevelCol="1" x14ac:dyDescent="0.15"/>
  <cols>
    <col min="1" max="1" width="2.85546875" style="2" customWidth="1"/>
    <col min="2" max="2" width="11.28515625" style="2" customWidth="1"/>
    <col min="3" max="3" width="13.85546875" style="2" customWidth="1"/>
    <col min="4" max="5" width="4" style="2" customWidth="1"/>
    <col min="6" max="8" width="7" style="2" customWidth="1"/>
    <col min="9" max="9" width="10.28515625" style="2" customWidth="1"/>
    <col min="10" max="10" width="9.7109375" style="2" customWidth="1"/>
    <col min="11" max="11" width="12.140625" style="2" customWidth="1"/>
    <col min="12" max="12" width="9.7109375" style="2" customWidth="1"/>
    <col min="13" max="13" width="12.140625" style="2" customWidth="1"/>
    <col min="14" max="14" width="0" style="2" hidden="1" customWidth="1"/>
    <col min="15" max="15" width="15.140625" style="2" hidden="1" customWidth="1"/>
    <col min="16" max="21" width="9.140625" style="2" hidden="1" customWidth="1" outlineLevel="1"/>
    <col min="22" max="22" width="0" style="2" hidden="1" customWidth="1" collapsed="1"/>
    <col min="23" max="23" width="0" style="2" hidden="1" customWidth="1"/>
    <col min="24" max="24" width="9.42578125" style="2" hidden="1" customWidth="1"/>
    <col min="25" max="29" width="0" style="2" hidden="1" customWidth="1"/>
    <col min="30" max="16384" width="9.140625" style="2"/>
  </cols>
  <sheetData>
    <row r="1" spans="1:28" ht="15.75" customHeight="1" x14ac:dyDescent="0.15">
      <c r="A1" s="211" t="s">
        <v>195</v>
      </c>
      <c r="B1" s="211"/>
      <c r="C1" s="211"/>
      <c r="D1" s="211"/>
      <c r="E1" s="211"/>
      <c r="F1" s="211"/>
      <c r="G1" s="211"/>
      <c r="H1" s="211"/>
      <c r="I1" s="211"/>
      <c r="J1" s="211"/>
      <c r="K1" s="211"/>
      <c r="L1" s="211"/>
      <c r="M1" s="211"/>
      <c r="O1" s="414" t="s">
        <v>329</v>
      </c>
      <c r="P1" s="414"/>
      <c r="Q1" s="414"/>
      <c r="R1" s="414"/>
      <c r="S1" s="414"/>
      <c r="T1" s="414"/>
      <c r="U1" s="414"/>
      <c r="V1" s="414"/>
      <c r="W1" s="414"/>
      <c r="X1" s="414"/>
      <c r="Y1" s="414"/>
      <c r="Z1" s="414"/>
      <c r="AA1" s="414"/>
      <c r="AB1" s="414"/>
    </row>
    <row r="2" spans="1:28" ht="5.0999999999999996" customHeight="1" thickBot="1" x14ac:dyDescent="0.2">
      <c r="A2" s="216"/>
      <c r="B2" s="216"/>
      <c r="C2" s="211"/>
      <c r="D2" s="211"/>
      <c r="E2" s="211"/>
      <c r="F2" s="211"/>
      <c r="G2" s="211"/>
      <c r="H2" s="211"/>
      <c r="I2" s="211"/>
      <c r="J2" s="211"/>
      <c r="K2" s="211"/>
      <c r="L2" s="211"/>
      <c r="M2" s="211"/>
      <c r="O2" s="87"/>
      <c r="P2" s="88"/>
      <c r="Q2" s="88"/>
      <c r="R2" s="88"/>
      <c r="S2" s="88"/>
      <c r="T2" s="88"/>
      <c r="U2" s="88"/>
      <c r="V2" s="88"/>
      <c r="W2" s="88"/>
      <c r="X2" s="88"/>
      <c r="Y2" s="88"/>
      <c r="Z2" s="88"/>
      <c r="AA2" s="415" t="s">
        <v>122</v>
      </c>
      <c r="AB2" s="415"/>
    </row>
    <row r="3" spans="1:28" ht="75" customHeight="1" x14ac:dyDescent="0.15">
      <c r="A3" s="440" t="s">
        <v>360</v>
      </c>
      <c r="B3" s="440"/>
      <c r="C3" s="440"/>
      <c r="D3" s="440"/>
      <c r="E3" s="440"/>
      <c r="F3" s="440"/>
      <c r="G3" s="440"/>
      <c r="H3" s="440"/>
      <c r="I3" s="440"/>
      <c r="J3" s="440"/>
      <c r="K3" s="440"/>
      <c r="L3" s="440"/>
      <c r="M3" s="440"/>
      <c r="O3" s="416" t="s">
        <v>123</v>
      </c>
      <c r="P3" s="419" t="s">
        <v>124</v>
      </c>
      <c r="Q3" s="419"/>
      <c r="R3" s="419"/>
      <c r="S3" s="419"/>
      <c r="T3" s="419"/>
      <c r="U3" s="419"/>
      <c r="V3" s="419"/>
      <c r="W3" s="419"/>
      <c r="X3" s="419"/>
      <c r="Y3" s="420" t="s">
        <v>125</v>
      </c>
      <c r="Z3" s="421"/>
      <c r="AA3" s="421"/>
      <c r="AB3" s="422"/>
    </row>
    <row r="4" spans="1:28" ht="12" customHeight="1" x14ac:dyDescent="0.15">
      <c r="A4" s="71"/>
      <c r="B4" s="71"/>
      <c r="C4" s="211"/>
      <c r="D4" s="211"/>
      <c r="E4" s="211"/>
      <c r="F4" s="211"/>
      <c r="G4" s="211"/>
      <c r="H4" s="211"/>
      <c r="I4" s="211"/>
      <c r="J4" s="211"/>
      <c r="K4" s="211"/>
      <c r="L4" s="211"/>
      <c r="M4" s="211"/>
      <c r="O4" s="417"/>
      <c r="P4" s="426" t="s">
        <v>126</v>
      </c>
      <c r="Q4" s="426"/>
      <c r="R4" s="426"/>
      <c r="S4" s="427" t="s">
        <v>127</v>
      </c>
      <c r="T4" s="427"/>
      <c r="U4" s="427"/>
      <c r="V4" s="427" t="s">
        <v>128</v>
      </c>
      <c r="W4" s="427"/>
      <c r="X4" s="427"/>
      <c r="Y4" s="423"/>
      <c r="Z4" s="424"/>
      <c r="AA4" s="424"/>
      <c r="AB4" s="425"/>
    </row>
    <row r="5" spans="1:28" ht="15" customHeight="1" thickBot="1" x14ac:dyDescent="0.2">
      <c r="A5" s="439" t="s">
        <v>205</v>
      </c>
      <c r="B5" s="439"/>
      <c r="C5" s="439"/>
      <c r="D5" s="439"/>
      <c r="E5" s="439"/>
      <c r="F5" s="439"/>
      <c r="G5" s="439"/>
      <c r="H5" s="439"/>
      <c r="I5" s="211"/>
      <c r="J5" s="211"/>
      <c r="K5" s="211"/>
      <c r="L5" s="211"/>
      <c r="M5" s="211"/>
      <c r="O5" s="418"/>
      <c r="P5" s="89" t="s">
        <v>129</v>
      </c>
      <c r="Q5" s="89" t="s">
        <v>130</v>
      </c>
      <c r="R5" s="90" t="s">
        <v>131</v>
      </c>
      <c r="S5" s="89" t="s">
        <v>129</v>
      </c>
      <c r="T5" s="89" t="s">
        <v>130</v>
      </c>
      <c r="U5" s="90" t="s">
        <v>131</v>
      </c>
      <c r="V5" s="89" t="s">
        <v>129</v>
      </c>
      <c r="W5" s="89" t="s">
        <v>130</v>
      </c>
      <c r="X5" s="90" t="s">
        <v>131</v>
      </c>
      <c r="Y5" s="90" t="s">
        <v>129</v>
      </c>
      <c r="Z5" s="90" t="s">
        <v>130</v>
      </c>
      <c r="AA5" s="90" t="s">
        <v>132</v>
      </c>
      <c r="AB5" s="91" t="s">
        <v>131</v>
      </c>
    </row>
    <row r="6" spans="1:28" ht="30" customHeight="1" thickBot="1" x14ac:dyDescent="0.2">
      <c r="A6" s="443" t="s">
        <v>286</v>
      </c>
      <c r="B6" s="333"/>
      <c r="C6" s="354" t="s">
        <v>287</v>
      </c>
      <c r="D6" s="328" t="s">
        <v>57</v>
      </c>
      <c r="E6" s="300"/>
      <c r="F6" s="300"/>
      <c r="G6" s="300"/>
      <c r="H6" s="300"/>
      <c r="I6" s="280"/>
      <c r="J6" s="441" t="s">
        <v>293</v>
      </c>
      <c r="K6" s="442"/>
      <c r="L6" s="328" t="s">
        <v>58</v>
      </c>
      <c r="M6" s="281"/>
      <c r="O6" s="92" t="s">
        <v>133</v>
      </c>
      <c r="P6" s="93">
        <f t="shared" ref="P6:AB6" si="0">SUM(P7:P42)</f>
        <v>379459</v>
      </c>
      <c r="Q6" s="93">
        <f t="shared" si="0"/>
        <v>4811</v>
      </c>
      <c r="R6" s="93">
        <f t="shared" si="0"/>
        <v>384270</v>
      </c>
      <c r="S6" s="93">
        <f t="shared" si="0"/>
        <v>383880</v>
      </c>
      <c r="T6" s="93">
        <f t="shared" si="0"/>
        <v>3684</v>
      </c>
      <c r="U6" s="93">
        <f t="shared" si="0"/>
        <v>387564</v>
      </c>
      <c r="V6" s="93">
        <f t="shared" si="0"/>
        <v>763339</v>
      </c>
      <c r="W6" s="93">
        <f t="shared" si="0"/>
        <v>8495</v>
      </c>
      <c r="X6" s="93">
        <f t="shared" si="0"/>
        <v>771834</v>
      </c>
      <c r="Y6" s="93">
        <f t="shared" si="0"/>
        <v>327094</v>
      </c>
      <c r="Z6" s="93">
        <f t="shared" si="0"/>
        <v>4599</v>
      </c>
      <c r="AA6" s="93">
        <f t="shared" si="0"/>
        <v>2317</v>
      </c>
      <c r="AB6" s="93">
        <f t="shared" si="0"/>
        <v>334010</v>
      </c>
    </row>
    <row r="7" spans="1:28" ht="7.5" customHeight="1" x14ac:dyDescent="0.15">
      <c r="A7" s="444"/>
      <c r="B7" s="369"/>
      <c r="C7" s="403"/>
      <c r="D7" s="352" t="s">
        <v>210</v>
      </c>
      <c r="E7" s="435"/>
      <c r="F7" s="183"/>
      <c r="G7" s="132"/>
      <c r="H7" s="184"/>
      <c r="I7" s="450" t="s">
        <v>294</v>
      </c>
      <c r="J7" s="450" t="s">
        <v>288</v>
      </c>
      <c r="K7" s="450" t="s">
        <v>295</v>
      </c>
      <c r="L7" s="394" t="s">
        <v>289</v>
      </c>
      <c r="M7" s="447" t="s">
        <v>59</v>
      </c>
      <c r="O7" s="96" t="s">
        <v>65</v>
      </c>
      <c r="P7" s="97">
        <v>47171</v>
      </c>
      <c r="Q7" s="97">
        <v>762</v>
      </c>
      <c r="R7" s="97">
        <f t="shared" ref="R7:R42" si="1">P7+Q7</f>
        <v>47933</v>
      </c>
      <c r="S7" s="97">
        <v>50119</v>
      </c>
      <c r="T7" s="97">
        <v>637</v>
      </c>
      <c r="U7" s="97">
        <f t="shared" ref="U7:U42" si="2">S7+T7</f>
        <v>50756</v>
      </c>
      <c r="V7" s="97">
        <f t="shared" ref="V7:V42" si="3">P7+S7</f>
        <v>97290</v>
      </c>
      <c r="W7" s="97">
        <f t="shared" ref="W7:W42" si="4">Q7+T7</f>
        <v>1399</v>
      </c>
      <c r="X7" s="97">
        <f t="shared" ref="X7:X42" si="5">V7+W7</f>
        <v>98689</v>
      </c>
      <c r="Y7" s="97">
        <v>42933</v>
      </c>
      <c r="Z7" s="97">
        <v>683</v>
      </c>
      <c r="AA7" s="97">
        <v>383</v>
      </c>
      <c r="AB7" s="95">
        <f t="shared" ref="AB7:AB42" si="6">Y7+Z7+AA7</f>
        <v>43999</v>
      </c>
    </row>
    <row r="8" spans="1:28" ht="64.5" customHeight="1" x14ac:dyDescent="0.15">
      <c r="A8" s="445"/>
      <c r="B8" s="446"/>
      <c r="C8" s="404"/>
      <c r="D8" s="413"/>
      <c r="E8" s="436"/>
      <c r="F8" s="222" t="s">
        <v>290</v>
      </c>
      <c r="G8" s="231" t="s">
        <v>291</v>
      </c>
      <c r="H8" s="222" t="s">
        <v>292</v>
      </c>
      <c r="I8" s="404"/>
      <c r="J8" s="404"/>
      <c r="K8" s="404"/>
      <c r="L8" s="449"/>
      <c r="M8" s="448"/>
      <c r="O8" s="96" t="s">
        <v>67</v>
      </c>
      <c r="P8" s="97">
        <v>24594</v>
      </c>
      <c r="Q8" s="97">
        <v>285</v>
      </c>
      <c r="R8" s="97">
        <f t="shared" si="1"/>
        <v>24879</v>
      </c>
      <c r="S8" s="97">
        <v>24452</v>
      </c>
      <c r="T8" s="97">
        <v>231</v>
      </c>
      <c r="U8" s="97">
        <f t="shared" si="2"/>
        <v>24683</v>
      </c>
      <c r="V8" s="97">
        <f t="shared" si="3"/>
        <v>49046</v>
      </c>
      <c r="W8" s="97">
        <f t="shared" si="4"/>
        <v>516</v>
      </c>
      <c r="X8" s="97">
        <f t="shared" si="5"/>
        <v>49562</v>
      </c>
      <c r="Y8" s="97">
        <v>24135</v>
      </c>
      <c r="Z8" s="97">
        <v>369</v>
      </c>
      <c r="AA8" s="97">
        <v>140</v>
      </c>
      <c r="AB8" s="95">
        <f t="shared" si="6"/>
        <v>24644</v>
      </c>
    </row>
    <row r="9" spans="1:28" ht="33" customHeight="1" x14ac:dyDescent="0.15">
      <c r="A9" s="437" t="s">
        <v>62</v>
      </c>
      <c r="B9" s="438"/>
      <c r="C9" s="176">
        <v>149</v>
      </c>
      <c r="D9" s="433">
        <v>199</v>
      </c>
      <c r="E9" s="434"/>
      <c r="F9" s="4">
        <v>175</v>
      </c>
      <c r="G9" s="4">
        <v>0</v>
      </c>
      <c r="H9" s="4">
        <v>24</v>
      </c>
      <c r="I9" s="78">
        <v>0.74874371859296485</v>
      </c>
      <c r="J9" s="179">
        <v>811</v>
      </c>
      <c r="K9" s="79">
        <v>5.4429530201342278</v>
      </c>
      <c r="L9" s="180">
        <v>1514</v>
      </c>
      <c r="M9" s="98">
        <v>10.161073825503356</v>
      </c>
      <c r="N9" s="3"/>
      <c r="O9" s="96" t="s">
        <v>73</v>
      </c>
      <c r="P9" s="97">
        <v>31556</v>
      </c>
      <c r="Q9" s="97">
        <v>172</v>
      </c>
      <c r="R9" s="97">
        <f t="shared" si="1"/>
        <v>31728</v>
      </c>
      <c r="S9" s="97">
        <v>32572</v>
      </c>
      <c r="T9" s="97">
        <v>136</v>
      </c>
      <c r="U9" s="97">
        <f t="shared" si="2"/>
        <v>32708</v>
      </c>
      <c r="V9" s="97">
        <f t="shared" si="3"/>
        <v>64128</v>
      </c>
      <c r="W9" s="97">
        <f t="shared" si="4"/>
        <v>308</v>
      </c>
      <c r="X9" s="97">
        <f t="shared" si="5"/>
        <v>64436</v>
      </c>
      <c r="Y9" s="97">
        <v>25510</v>
      </c>
      <c r="Z9" s="97">
        <v>136</v>
      </c>
      <c r="AA9" s="97">
        <v>107</v>
      </c>
      <c r="AB9" s="95">
        <f t="shared" si="6"/>
        <v>25753</v>
      </c>
    </row>
    <row r="10" spans="1:28" ht="33" customHeight="1" x14ac:dyDescent="0.2">
      <c r="A10" s="226"/>
      <c r="B10" s="227" t="s">
        <v>63</v>
      </c>
      <c r="C10" s="176">
        <v>32.2624</v>
      </c>
      <c r="D10" s="428">
        <v>38</v>
      </c>
      <c r="E10" s="429"/>
      <c r="F10" s="4">
        <v>37</v>
      </c>
      <c r="G10" s="4">
        <v>0</v>
      </c>
      <c r="H10" s="4">
        <v>1</v>
      </c>
      <c r="I10" s="78">
        <v>0.84901052631578944</v>
      </c>
      <c r="J10" s="214">
        <v>271</v>
      </c>
      <c r="K10" s="79">
        <v>8.3998710573298947</v>
      </c>
      <c r="L10" s="181">
        <v>323</v>
      </c>
      <c r="M10" s="98">
        <v>10.011654433644118</v>
      </c>
      <c r="N10" s="5"/>
      <c r="O10" s="96" t="s">
        <v>64</v>
      </c>
      <c r="P10" s="97">
        <v>61529</v>
      </c>
      <c r="Q10" s="97">
        <v>745</v>
      </c>
      <c r="R10" s="97">
        <f t="shared" si="1"/>
        <v>62274</v>
      </c>
      <c r="S10" s="97">
        <v>61286</v>
      </c>
      <c r="T10" s="97">
        <v>416</v>
      </c>
      <c r="U10" s="97">
        <f t="shared" si="2"/>
        <v>61702</v>
      </c>
      <c r="V10" s="97">
        <f t="shared" si="3"/>
        <v>122815</v>
      </c>
      <c r="W10" s="97">
        <f t="shared" si="4"/>
        <v>1161</v>
      </c>
      <c r="X10" s="97">
        <f t="shared" si="5"/>
        <v>123976</v>
      </c>
      <c r="Y10" s="97">
        <v>51333</v>
      </c>
      <c r="Z10" s="97">
        <v>633</v>
      </c>
      <c r="AA10" s="97">
        <v>348</v>
      </c>
      <c r="AB10" s="95">
        <f t="shared" si="6"/>
        <v>52314</v>
      </c>
    </row>
    <row r="11" spans="1:28" ht="33" customHeight="1" x14ac:dyDescent="0.2">
      <c r="A11" s="226"/>
      <c r="B11" s="227" t="s">
        <v>64</v>
      </c>
      <c r="C11" s="176">
        <v>13</v>
      </c>
      <c r="D11" s="428">
        <v>17</v>
      </c>
      <c r="E11" s="429"/>
      <c r="F11" s="4">
        <v>12</v>
      </c>
      <c r="G11" s="4">
        <v>0</v>
      </c>
      <c r="H11" s="4">
        <v>5</v>
      </c>
      <c r="I11" s="78">
        <v>0.76470588235294112</v>
      </c>
      <c r="J11" s="214">
        <v>69</v>
      </c>
      <c r="K11" s="79">
        <v>5.3076923076923075</v>
      </c>
      <c r="L11" s="181">
        <v>112</v>
      </c>
      <c r="M11" s="98">
        <v>8.615384615384615</v>
      </c>
      <c r="N11" s="5"/>
      <c r="O11" s="96" t="s">
        <v>66</v>
      </c>
      <c r="P11" s="97">
        <v>27165</v>
      </c>
      <c r="Q11" s="97">
        <v>150</v>
      </c>
      <c r="R11" s="97">
        <f t="shared" si="1"/>
        <v>27315</v>
      </c>
      <c r="S11" s="97">
        <v>27064</v>
      </c>
      <c r="T11" s="97">
        <v>246</v>
      </c>
      <c r="U11" s="97">
        <f t="shared" si="2"/>
        <v>27310</v>
      </c>
      <c r="V11" s="97">
        <f t="shared" si="3"/>
        <v>54229</v>
      </c>
      <c r="W11" s="97">
        <f t="shared" si="4"/>
        <v>396</v>
      </c>
      <c r="X11" s="97">
        <f t="shared" si="5"/>
        <v>54625</v>
      </c>
      <c r="Y11" s="97">
        <v>26498</v>
      </c>
      <c r="Z11" s="97">
        <v>206</v>
      </c>
      <c r="AA11" s="97">
        <v>153</v>
      </c>
      <c r="AB11" s="95">
        <f t="shared" si="6"/>
        <v>26857</v>
      </c>
    </row>
    <row r="12" spans="1:28" ht="33" customHeight="1" x14ac:dyDescent="0.2">
      <c r="A12" s="226"/>
      <c r="B12" s="227" t="s">
        <v>65</v>
      </c>
      <c r="C12" s="176">
        <v>9.8689</v>
      </c>
      <c r="D12" s="428">
        <v>9</v>
      </c>
      <c r="E12" s="429"/>
      <c r="F12" s="4">
        <v>9</v>
      </c>
      <c r="G12" s="4">
        <v>0</v>
      </c>
      <c r="H12" s="4">
        <v>0</v>
      </c>
      <c r="I12" s="78">
        <v>1.0965444444444445</v>
      </c>
      <c r="J12" s="214">
        <v>65</v>
      </c>
      <c r="K12" s="79">
        <v>6.5863470092918153</v>
      </c>
      <c r="L12" s="181">
        <v>71</v>
      </c>
      <c r="M12" s="98">
        <v>7.1943175024572144</v>
      </c>
      <c r="N12" s="5"/>
      <c r="O12" s="96" t="s">
        <v>74</v>
      </c>
      <c r="P12" s="97">
        <v>21995</v>
      </c>
      <c r="Q12" s="97">
        <v>119</v>
      </c>
      <c r="R12" s="97">
        <f t="shared" si="1"/>
        <v>22114</v>
      </c>
      <c r="S12" s="97">
        <v>21738</v>
      </c>
      <c r="T12" s="97">
        <v>93</v>
      </c>
      <c r="U12" s="97">
        <f t="shared" si="2"/>
        <v>21831</v>
      </c>
      <c r="V12" s="97">
        <f t="shared" si="3"/>
        <v>43733</v>
      </c>
      <c r="W12" s="97">
        <f t="shared" si="4"/>
        <v>212</v>
      </c>
      <c r="X12" s="97">
        <f t="shared" si="5"/>
        <v>43945</v>
      </c>
      <c r="Y12" s="97">
        <v>17511</v>
      </c>
      <c r="Z12" s="97">
        <v>97</v>
      </c>
      <c r="AA12" s="97">
        <v>91</v>
      </c>
      <c r="AB12" s="95">
        <f t="shared" si="6"/>
        <v>17699</v>
      </c>
    </row>
    <row r="13" spans="1:28" ht="33" customHeight="1" x14ac:dyDescent="0.2">
      <c r="A13" s="226"/>
      <c r="B13" s="227" t="s">
        <v>66</v>
      </c>
      <c r="C13" s="176">
        <v>6</v>
      </c>
      <c r="D13" s="428">
        <v>13</v>
      </c>
      <c r="E13" s="429"/>
      <c r="F13" s="4">
        <v>10</v>
      </c>
      <c r="G13" s="4">
        <v>0</v>
      </c>
      <c r="H13" s="4">
        <v>3</v>
      </c>
      <c r="I13" s="78">
        <v>0.46153846153846156</v>
      </c>
      <c r="J13" s="214">
        <v>21</v>
      </c>
      <c r="K13" s="79">
        <v>3.5</v>
      </c>
      <c r="L13" s="181">
        <v>67</v>
      </c>
      <c r="M13" s="98">
        <v>11.166666666666666</v>
      </c>
      <c r="N13" s="6"/>
      <c r="O13" s="96" t="s">
        <v>134</v>
      </c>
      <c r="P13" s="97">
        <v>2419</v>
      </c>
      <c r="Q13" s="97">
        <v>25</v>
      </c>
      <c r="R13" s="97">
        <f t="shared" si="1"/>
        <v>2444</v>
      </c>
      <c r="S13" s="97">
        <v>2285</v>
      </c>
      <c r="T13" s="97">
        <v>17</v>
      </c>
      <c r="U13" s="97">
        <f t="shared" si="2"/>
        <v>2302</v>
      </c>
      <c r="V13" s="97">
        <f t="shared" si="3"/>
        <v>4704</v>
      </c>
      <c r="W13" s="97">
        <f t="shared" si="4"/>
        <v>42</v>
      </c>
      <c r="X13" s="97">
        <f t="shared" si="5"/>
        <v>4746</v>
      </c>
      <c r="Y13" s="97">
        <v>2290</v>
      </c>
      <c r="Z13" s="97">
        <v>29</v>
      </c>
      <c r="AA13" s="97">
        <v>12</v>
      </c>
      <c r="AB13" s="95">
        <f t="shared" si="6"/>
        <v>2331</v>
      </c>
    </row>
    <row r="14" spans="1:28" ht="33" customHeight="1" x14ac:dyDescent="0.2">
      <c r="A14" s="226"/>
      <c r="B14" s="227" t="s">
        <v>67</v>
      </c>
      <c r="C14" s="176">
        <v>4.9561999999999999</v>
      </c>
      <c r="D14" s="428">
        <v>8</v>
      </c>
      <c r="E14" s="429"/>
      <c r="F14" s="4">
        <v>8</v>
      </c>
      <c r="G14" s="4">
        <v>0</v>
      </c>
      <c r="H14" s="4">
        <v>0</v>
      </c>
      <c r="I14" s="78">
        <v>0.61952499999999999</v>
      </c>
      <c r="J14" s="214">
        <v>30</v>
      </c>
      <c r="K14" s="79">
        <v>6.0530244945724547</v>
      </c>
      <c r="L14" s="181">
        <v>73</v>
      </c>
      <c r="M14" s="98">
        <v>14.729026270126306</v>
      </c>
      <c r="N14" s="6"/>
      <c r="O14" s="96" t="s">
        <v>135</v>
      </c>
      <c r="P14" s="97">
        <v>1610</v>
      </c>
      <c r="Q14" s="97">
        <v>10</v>
      </c>
      <c r="R14" s="97">
        <f t="shared" si="1"/>
        <v>1620</v>
      </c>
      <c r="S14" s="97">
        <v>1464</v>
      </c>
      <c r="T14" s="97">
        <v>5</v>
      </c>
      <c r="U14" s="97">
        <f t="shared" si="2"/>
        <v>1469</v>
      </c>
      <c r="V14" s="97">
        <f t="shared" si="3"/>
        <v>3074</v>
      </c>
      <c r="W14" s="97">
        <f t="shared" si="4"/>
        <v>15</v>
      </c>
      <c r="X14" s="97">
        <f t="shared" si="5"/>
        <v>3089</v>
      </c>
      <c r="Y14" s="97">
        <v>1625</v>
      </c>
      <c r="Z14" s="97">
        <v>9</v>
      </c>
      <c r="AA14" s="97">
        <v>5</v>
      </c>
      <c r="AB14" s="95">
        <f t="shared" si="6"/>
        <v>1639</v>
      </c>
    </row>
    <row r="15" spans="1:28" ht="33" customHeight="1" x14ac:dyDescent="0.2">
      <c r="A15" s="226"/>
      <c r="B15" s="227" t="s">
        <v>68</v>
      </c>
      <c r="C15" s="176">
        <v>12</v>
      </c>
      <c r="D15" s="428">
        <v>12</v>
      </c>
      <c r="E15" s="429"/>
      <c r="F15" s="4">
        <v>12</v>
      </c>
      <c r="G15" s="4">
        <v>0</v>
      </c>
      <c r="H15" s="4">
        <v>0</v>
      </c>
      <c r="I15" s="78">
        <v>1</v>
      </c>
      <c r="J15" s="214">
        <v>86</v>
      </c>
      <c r="K15" s="79">
        <v>7.166666666666667</v>
      </c>
      <c r="L15" s="181">
        <v>99</v>
      </c>
      <c r="M15" s="98">
        <v>8.25</v>
      </c>
      <c r="N15" s="7"/>
      <c r="O15" s="96" t="s">
        <v>136</v>
      </c>
      <c r="P15" s="97">
        <v>986</v>
      </c>
      <c r="Q15" s="97">
        <v>1</v>
      </c>
      <c r="R15" s="97">
        <f t="shared" si="1"/>
        <v>987</v>
      </c>
      <c r="S15" s="97">
        <v>815</v>
      </c>
      <c r="T15" s="97">
        <v>3</v>
      </c>
      <c r="U15" s="97">
        <f t="shared" si="2"/>
        <v>818</v>
      </c>
      <c r="V15" s="97">
        <f t="shared" si="3"/>
        <v>1801</v>
      </c>
      <c r="W15" s="97">
        <f t="shared" si="4"/>
        <v>4</v>
      </c>
      <c r="X15" s="97">
        <f t="shared" si="5"/>
        <v>1805</v>
      </c>
      <c r="Y15" s="97">
        <v>926</v>
      </c>
      <c r="Z15" s="97">
        <v>1</v>
      </c>
      <c r="AA15" s="97">
        <v>3</v>
      </c>
      <c r="AB15" s="95">
        <f t="shared" si="6"/>
        <v>930</v>
      </c>
    </row>
    <row r="16" spans="1:28" ht="33" customHeight="1" x14ac:dyDescent="0.2">
      <c r="A16" s="226"/>
      <c r="B16" s="227" t="s">
        <v>69</v>
      </c>
      <c r="C16" s="176">
        <v>6.3160999999999996</v>
      </c>
      <c r="D16" s="428">
        <v>10</v>
      </c>
      <c r="E16" s="429"/>
      <c r="F16" s="4">
        <v>8</v>
      </c>
      <c r="G16" s="4">
        <v>0</v>
      </c>
      <c r="H16" s="4">
        <v>2</v>
      </c>
      <c r="I16" s="78">
        <v>0.63161</v>
      </c>
      <c r="J16" s="214">
        <v>80</v>
      </c>
      <c r="K16" s="79">
        <v>12.666043919507292</v>
      </c>
      <c r="L16" s="181">
        <v>90</v>
      </c>
      <c r="M16" s="98">
        <v>14.249299409445703</v>
      </c>
      <c r="N16" s="7"/>
      <c r="O16" s="96" t="s">
        <v>137</v>
      </c>
      <c r="P16" s="97">
        <v>4799</v>
      </c>
      <c r="Q16" s="97">
        <v>25</v>
      </c>
      <c r="R16" s="97">
        <f t="shared" si="1"/>
        <v>4824</v>
      </c>
      <c r="S16" s="97">
        <v>4569</v>
      </c>
      <c r="T16" s="97">
        <v>18</v>
      </c>
      <c r="U16" s="97">
        <f t="shared" si="2"/>
        <v>4587</v>
      </c>
      <c r="V16" s="97">
        <f t="shared" si="3"/>
        <v>9368</v>
      </c>
      <c r="W16" s="97">
        <f t="shared" si="4"/>
        <v>43</v>
      </c>
      <c r="X16" s="97">
        <f t="shared" si="5"/>
        <v>9411</v>
      </c>
      <c r="Y16" s="97">
        <v>4293</v>
      </c>
      <c r="Z16" s="97">
        <v>18</v>
      </c>
      <c r="AA16" s="97">
        <v>21</v>
      </c>
      <c r="AB16" s="95">
        <f t="shared" si="6"/>
        <v>4332</v>
      </c>
    </row>
    <row r="17" spans="1:28" ht="33" customHeight="1" x14ac:dyDescent="0.2">
      <c r="A17" s="226"/>
      <c r="B17" s="227" t="s">
        <v>70</v>
      </c>
      <c r="C17" s="176">
        <v>6.1810999999999998</v>
      </c>
      <c r="D17" s="428">
        <v>9</v>
      </c>
      <c r="E17" s="429"/>
      <c r="F17" s="4">
        <v>8</v>
      </c>
      <c r="G17" s="4">
        <v>0</v>
      </c>
      <c r="H17" s="4">
        <v>1</v>
      </c>
      <c r="I17" s="78">
        <v>0.68678888888888889</v>
      </c>
      <c r="J17" s="214">
        <v>35</v>
      </c>
      <c r="K17" s="79">
        <v>5.6624225461487443</v>
      </c>
      <c r="L17" s="181">
        <v>49</v>
      </c>
      <c r="M17" s="98">
        <v>7.9273915646082411</v>
      </c>
      <c r="N17" s="7"/>
      <c r="O17" s="96" t="s">
        <v>138</v>
      </c>
      <c r="P17" s="97">
        <v>6672</v>
      </c>
      <c r="Q17" s="97">
        <v>63</v>
      </c>
      <c r="R17" s="97">
        <f t="shared" si="1"/>
        <v>6735</v>
      </c>
      <c r="S17" s="97">
        <v>6449</v>
      </c>
      <c r="T17" s="97">
        <v>50</v>
      </c>
      <c r="U17" s="97">
        <f t="shared" si="2"/>
        <v>6499</v>
      </c>
      <c r="V17" s="97">
        <f t="shared" si="3"/>
        <v>13121</v>
      </c>
      <c r="W17" s="97">
        <f t="shared" si="4"/>
        <v>113</v>
      </c>
      <c r="X17" s="97">
        <f t="shared" si="5"/>
        <v>13234</v>
      </c>
      <c r="Y17" s="97">
        <v>6223</v>
      </c>
      <c r="Z17" s="97">
        <v>71</v>
      </c>
      <c r="AA17" s="97">
        <v>34</v>
      </c>
      <c r="AB17" s="95">
        <f t="shared" si="6"/>
        <v>6328</v>
      </c>
    </row>
    <row r="18" spans="1:28" ht="33" customHeight="1" x14ac:dyDescent="0.2">
      <c r="A18" s="226"/>
      <c r="B18" s="227" t="s">
        <v>71</v>
      </c>
      <c r="C18" s="176">
        <v>14.2217</v>
      </c>
      <c r="D18" s="428">
        <v>11</v>
      </c>
      <c r="E18" s="429"/>
      <c r="F18" s="4">
        <v>11</v>
      </c>
      <c r="G18" s="4">
        <v>0</v>
      </c>
      <c r="H18" s="4">
        <v>0</v>
      </c>
      <c r="I18" s="78">
        <v>1.2928818181818182</v>
      </c>
      <c r="J18" s="214">
        <v>95</v>
      </c>
      <c r="K18" s="79">
        <v>6.6799327787817209</v>
      </c>
      <c r="L18" s="181">
        <v>94</v>
      </c>
      <c r="M18" s="98">
        <v>6.6096176968998082</v>
      </c>
      <c r="N18" s="7"/>
      <c r="O18" s="96" t="s">
        <v>139</v>
      </c>
      <c r="P18" s="97">
        <v>5205</v>
      </c>
      <c r="Q18" s="97">
        <v>434</v>
      </c>
      <c r="R18" s="97">
        <f t="shared" si="1"/>
        <v>5639</v>
      </c>
      <c r="S18" s="97">
        <v>5041</v>
      </c>
      <c r="T18" s="97">
        <v>358</v>
      </c>
      <c r="U18" s="97">
        <f t="shared" si="2"/>
        <v>5399</v>
      </c>
      <c r="V18" s="97">
        <f t="shared" si="3"/>
        <v>10246</v>
      </c>
      <c r="W18" s="97">
        <f t="shared" si="4"/>
        <v>792</v>
      </c>
      <c r="X18" s="97">
        <f t="shared" si="5"/>
        <v>11038</v>
      </c>
      <c r="Y18" s="97">
        <v>4623</v>
      </c>
      <c r="Z18" s="97">
        <v>561</v>
      </c>
      <c r="AA18" s="97">
        <v>68</v>
      </c>
      <c r="AB18" s="95">
        <f t="shared" si="6"/>
        <v>5252</v>
      </c>
    </row>
    <row r="19" spans="1:28" ht="33" customHeight="1" x14ac:dyDescent="0.2">
      <c r="A19" s="226"/>
      <c r="B19" s="227" t="s">
        <v>73</v>
      </c>
      <c r="C19" s="176">
        <v>7</v>
      </c>
      <c r="D19" s="428">
        <v>4</v>
      </c>
      <c r="E19" s="429"/>
      <c r="F19" s="4">
        <v>4</v>
      </c>
      <c r="G19" s="4">
        <v>0</v>
      </c>
      <c r="H19" s="4">
        <v>0</v>
      </c>
      <c r="I19" s="78">
        <v>1.75</v>
      </c>
      <c r="J19" s="214">
        <v>33</v>
      </c>
      <c r="K19" s="79">
        <v>4.7142857142857144</v>
      </c>
      <c r="L19" s="181">
        <v>39</v>
      </c>
      <c r="M19" s="98">
        <v>5.5714285714285712</v>
      </c>
      <c r="N19" s="7"/>
      <c r="O19" s="99" t="s">
        <v>140</v>
      </c>
      <c r="P19" s="97">
        <v>3038</v>
      </c>
      <c r="Q19" s="97">
        <v>25</v>
      </c>
      <c r="R19" s="97">
        <f t="shared" si="1"/>
        <v>3063</v>
      </c>
      <c r="S19" s="97">
        <v>2996</v>
      </c>
      <c r="T19" s="97">
        <v>12</v>
      </c>
      <c r="U19" s="97">
        <f t="shared" si="2"/>
        <v>3008</v>
      </c>
      <c r="V19" s="97">
        <f t="shared" si="3"/>
        <v>6034</v>
      </c>
      <c r="W19" s="97">
        <f t="shared" si="4"/>
        <v>37</v>
      </c>
      <c r="X19" s="97">
        <f t="shared" si="5"/>
        <v>6071</v>
      </c>
      <c r="Y19" s="97">
        <v>2447</v>
      </c>
      <c r="Z19" s="97">
        <v>18</v>
      </c>
      <c r="AA19" s="97">
        <v>14</v>
      </c>
      <c r="AB19" s="95">
        <f t="shared" si="6"/>
        <v>2479</v>
      </c>
    </row>
    <row r="20" spans="1:28" ht="33" customHeight="1" thickBot="1" x14ac:dyDescent="0.25">
      <c r="A20" s="177"/>
      <c r="B20" s="100" t="s">
        <v>74</v>
      </c>
      <c r="C20" s="178">
        <v>4.3944999999999999</v>
      </c>
      <c r="D20" s="430">
        <v>9</v>
      </c>
      <c r="E20" s="431"/>
      <c r="F20" s="101">
        <v>4</v>
      </c>
      <c r="G20" s="101">
        <v>0</v>
      </c>
      <c r="H20" s="101">
        <v>5</v>
      </c>
      <c r="I20" s="102">
        <v>0.48827777777777776</v>
      </c>
      <c r="J20" s="215">
        <v>26</v>
      </c>
      <c r="K20" s="103">
        <v>5.9164865172374563</v>
      </c>
      <c r="L20" s="182">
        <v>54</v>
      </c>
      <c r="M20" s="104">
        <v>12.288087381954716</v>
      </c>
      <c r="N20" s="7"/>
      <c r="O20" s="96" t="s">
        <v>141</v>
      </c>
      <c r="P20" s="97">
        <v>5701</v>
      </c>
      <c r="Q20" s="97">
        <v>75</v>
      </c>
      <c r="R20" s="97">
        <f t="shared" si="1"/>
        <v>5776</v>
      </c>
      <c r="S20" s="97">
        <v>5765</v>
      </c>
      <c r="T20" s="97">
        <v>32</v>
      </c>
      <c r="U20" s="97">
        <f t="shared" si="2"/>
        <v>5797</v>
      </c>
      <c r="V20" s="97">
        <f t="shared" si="3"/>
        <v>11466</v>
      </c>
      <c r="W20" s="97">
        <f t="shared" si="4"/>
        <v>107</v>
      </c>
      <c r="X20" s="97">
        <f t="shared" si="5"/>
        <v>11573</v>
      </c>
      <c r="Y20" s="97">
        <v>5278</v>
      </c>
      <c r="Z20" s="97">
        <v>44</v>
      </c>
      <c r="AA20" s="97">
        <v>42</v>
      </c>
      <c r="AB20" s="95">
        <f t="shared" si="6"/>
        <v>5364</v>
      </c>
    </row>
    <row r="21" spans="1:28" ht="20.25" customHeight="1" x14ac:dyDescent="0.2">
      <c r="A21" s="211" t="s">
        <v>110</v>
      </c>
      <c r="B21" s="211"/>
      <c r="C21" s="211"/>
      <c r="D21" s="211"/>
      <c r="E21" s="211"/>
      <c r="F21" s="211"/>
      <c r="G21" s="211"/>
      <c r="H21" s="211"/>
      <c r="I21" s="211"/>
      <c r="J21" s="432" t="s">
        <v>94</v>
      </c>
      <c r="K21" s="432"/>
      <c r="L21" s="432"/>
      <c r="M21" s="432"/>
      <c r="N21" s="7"/>
      <c r="O21" s="99" t="s">
        <v>142</v>
      </c>
      <c r="P21" s="97">
        <v>2326</v>
      </c>
      <c r="Q21" s="97">
        <v>10</v>
      </c>
      <c r="R21" s="97">
        <f t="shared" si="1"/>
        <v>2336</v>
      </c>
      <c r="S21" s="97">
        <v>2241</v>
      </c>
      <c r="T21" s="97">
        <v>16</v>
      </c>
      <c r="U21" s="97">
        <f t="shared" si="2"/>
        <v>2257</v>
      </c>
      <c r="V21" s="97">
        <f t="shared" si="3"/>
        <v>4567</v>
      </c>
      <c r="W21" s="97">
        <f t="shared" si="4"/>
        <v>26</v>
      </c>
      <c r="X21" s="97">
        <f t="shared" si="5"/>
        <v>4593</v>
      </c>
      <c r="Y21" s="97">
        <v>2241</v>
      </c>
      <c r="Z21" s="97">
        <v>6</v>
      </c>
      <c r="AA21" s="97">
        <v>13</v>
      </c>
      <c r="AB21" s="95">
        <f t="shared" si="6"/>
        <v>2260</v>
      </c>
    </row>
    <row r="22" spans="1:28" ht="15" customHeight="1" x14ac:dyDescent="0.2">
      <c r="A22" s="211" t="s">
        <v>330</v>
      </c>
      <c r="B22" s="211"/>
      <c r="C22" s="211"/>
      <c r="D22" s="211"/>
      <c r="E22" s="211"/>
      <c r="F22" s="211"/>
      <c r="G22" s="211"/>
      <c r="H22" s="211"/>
      <c r="I22" s="211"/>
      <c r="J22" s="302"/>
      <c r="K22" s="302"/>
      <c r="L22" s="302"/>
      <c r="M22" s="302"/>
      <c r="N22" s="7"/>
      <c r="O22" s="96" t="s">
        <v>143</v>
      </c>
      <c r="P22" s="97">
        <v>20106</v>
      </c>
      <c r="Q22" s="97">
        <v>379</v>
      </c>
      <c r="R22" s="97">
        <f t="shared" si="1"/>
        <v>20485</v>
      </c>
      <c r="S22" s="97">
        <v>20694</v>
      </c>
      <c r="T22" s="97">
        <v>267</v>
      </c>
      <c r="U22" s="97">
        <f t="shared" si="2"/>
        <v>20961</v>
      </c>
      <c r="V22" s="97">
        <f t="shared" si="3"/>
        <v>40800</v>
      </c>
      <c r="W22" s="97">
        <f t="shared" si="4"/>
        <v>646</v>
      </c>
      <c r="X22" s="97">
        <f t="shared" si="5"/>
        <v>41446</v>
      </c>
      <c r="Y22" s="97">
        <v>15848</v>
      </c>
      <c r="Z22" s="97">
        <v>273</v>
      </c>
      <c r="AA22" s="97">
        <v>197</v>
      </c>
      <c r="AB22" s="95">
        <f t="shared" si="6"/>
        <v>16318</v>
      </c>
    </row>
    <row r="23" spans="1:28" ht="11.25" customHeight="1" x14ac:dyDescent="0.2">
      <c r="J23" s="8"/>
      <c r="K23" s="8"/>
      <c r="L23" s="8"/>
      <c r="N23" s="7"/>
      <c r="O23" s="99" t="s">
        <v>144</v>
      </c>
      <c r="P23" s="97">
        <v>6600</v>
      </c>
      <c r="Q23" s="97">
        <v>51</v>
      </c>
      <c r="R23" s="97">
        <f t="shared" si="1"/>
        <v>6651</v>
      </c>
      <c r="S23" s="97">
        <v>6984</v>
      </c>
      <c r="T23" s="97">
        <v>46</v>
      </c>
      <c r="U23" s="97">
        <f t="shared" si="2"/>
        <v>7030</v>
      </c>
      <c r="V23" s="97">
        <f t="shared" si="3"/>
        <v>13584</v>
      </c>
      <c r="W23" s="97">
        <f t="shared" si="4"/>
        <v>97</v>
      </c>
      <c r="X23" s="97">
        <f t="shared" si="5"/>
        <v>13681</v>
      </c>
      <c r="Y23" s="97">
        <v>5591</v>
      </c>
      <c r="Z23" s="97">
        <v>28</v>
      </c>
      <c r="AA23" s="97">
        <v>48</v>
      </c>
      <c r="AB23" s="95">
        <f t="shared" si="6"/>
        <v>5667</v>
      </c>
    </row>
    <row r="24" spans="1:28" ht="15" customHeight="1" x14ac:dyDescent="0.2">
      <c r="L24" s="8"/>
      <c r="N24" s="7"/>
      <c r="O24" s="96" t="s">
        <v>145</v>
      </c>
      <c r="P24" s="97">
        <v>13623</v>
      </c>
      <c r="Q24" s="97">
        <v>361</v>
      </c>
      <c r="R24" s="97">
        <f t="shared" si="1"/>
        <v>13984</v>
      </c>
      <c r="S24" s="97">
        <v>14746</v>
      </c>
      <c r="T24" s="97">
        <v>367</v>
      </c>
      <c r="U24" s="97">
        <f t="shared" si="2"/>
        <v>15113</v>
      </c>
      <c r="V24" s="97">
        <f t="shared" si="3"/>
        <v>28369</v>
      </c>
      <c r="W24" s="97">
        <f t="shared" si="4"/>
        <v>728</v>
      </c>
      <c r="X24" s="97">
        <f t="shared" si="5"/>
        <v>29097</v>
      </c>
      <c r="Y24" s="97">
        <v>11698</v>
      </c>
      <c r="Z24" s="97">
        <v>369</v>
      </c>
      <c r="AA24" s="97">
        <v>194</v>
      </c>
      <c r="AB24" s="95">
        <f t="shared" si="6"/>
        <v>12261</v>
      </c>
    </row>
    <row r="25" spans="1:28" ht="20.100000000000001" customHeight="1" x14ac:dyDescent="0.2">
      <c r="N25" s="7"/>
      <c r="O25" s="99" t="s">
        <v>146</v>
      </c>
      <c r="P25" s="97">
        <v>8189</v>
      </c>
      <c r="Q25" s="97">
        <v>205</v>
      </c>
      <c r="R25" s="97">
        <f t="shared" si="1"/>
        <v>8394</v>
      </c>
      <c r="S25" s="97">
        <v>8800</v>
      </c>
      <c r="T25" s="97">
        <v>151</v>
      </c>
      <c r="U25" s="97">
        <f t="shared" si="2"/>
        <v>8951</v>
      </c>
      <c r="V25" s="97">
        <f t="shared" si="3"/>
        <v>16989</v>
      </c>
      <c r="W25" s="97">
        <f t="shared" si="4"/>
        <v>356</v>
      </c>
      <c r="X25" s="97">
        <f t="shared" si="5"/>
        <v>17345</v>
      </c>
      <c r="Y25" s="97">
        <v>6896</v>
      </c>
      <c r="Z25" s="97">
        <v>132</v>
      </c>
      <c r="AA25" s="97">
        <v>92</v>
      </c>
      <c r="AB25" s="95">
        <f t="shared" si="6"/>
        <v>7120</v>
      </c>
    </row>
    <row r="26" spans="1:28" ht="20.100000000000001" customHeight="1" x14ac:dyDescent="0.2">
      <c r="N26" s="7"/>
      <c r="O26" s="99" t="s">
        <v>147</v>
      </c>
      <c r="P26" s="97">
        <v>10465</v>
      </c>
      <c r="Q26" s="97">
        <v>169</v>
      </c>
      <c r="R26" s="97">
        <f t="shared" si="1"/>
        <v>10634</v>
      </c>
      <c r="S26" s="97">
        <v>10537</v>
      </c>
      <c r="T26" s="97">
        <v>113</v>
      </c>
      <c r="U26" s="97">
        <f t="shared" si="2"/>
        <v>10650</v>
      </c>
      <c r="V26" s="97">
        <f t="shared" si="3"/>
        <v>21002</v>
      </c>
      <c r="W26" s="97">
        <f t="shared" si="4"/>
        <v>282</v>
      </c>
      <c r="X26" s="97">
        <f t="shared" si="5"/>
        <v>21284</v>
      </c>
      <c r="Y26" s="97">
        <v>8398</v>
      </c>
      <c r="Z26" s="97">
        <v>130</v>
      </c>
      <c r="AA26" s="97">
        <v>56</v>
      </c>
      <c r="AB26" s="95">
        <f t="shared" si="6"/>
        <v>8584</v>
      </c>
    </row>
    <row r="27" spans="1:28" ht="20.100000000000001" customHeight="1" x14ac:dyDescent="0.15">
      <c r="J27" s="9"/>
      <c r="K27" s="9"/>
      <c r="L27" s="9"/>
      <c r="O27" s="99" t="s">
        <v>148</v>
      </c>
      <c r="P27" s="97">
        <v>17464</v>
      </c>
      <c r="Q27" s="97">
        <v>371</v>
      </c>
      <c r="R27" s="97">
        <f t="shared" si="1"/>
        <v>17835</v>
      </c>
      <c r="S27" s="97">
        <v>17306</v>
      </c>
      <c r="T27" s="97">
        <v>181</v>
      </c>
      <c r="U27" s="97">
        <f t="shared" si="2"/>
        <v>17487</v>
      </c>
      <c r="V27" s="97">
        <f t="shared" si="3"/>
        <v>34770</v>
      </c>
      <c r="W27" s="97">
        <f t="shared" si="4"/>
        <v>552</v>
      </c>
      <c r="X27" s="97">
        <f t="shared" si="5"/>
        <v>35322</v>
      </c>
      <c r="Y27" s="97">
        <v>14017</v>
      </c>
      <c r="Z27" s="97">
        <v>431</v>
      </c>
      <c r="AA27" s="97">
        <v>61</v>
      </c>
      <c r="AB27" s="95">
        <f t="shared" si="6"/>
        <v>14509</v>
      </c>
    </row>
    <row r="28" spans="1:28" ht="17.100000000000001" customHeight="1" x14ac:dyDescent="0.15">
      <c r="A28" s="11"/>
      <c r="B28" s="11"/>
      <c r="C28" s="11"/>
      <c r="D28" s="13"/>
      <c r="E28" s="13"/>
      <c r="F28" s="11"/>
      <c r="G28" s="11"/>
      <c r="H28" s="13"/>
      <c r="I28" s="13"/>
      <c r="J28" s="4"/>
      <c r="K28" s="4"/>
      <c r="L28" s="4"/>
      <c r="O28" s="99" t="s">
        <v>149</v>
      </c>
      <c r="P28" s="97">
        <v>9616</v>
      </c>
      <c r="Q28" s="97">
        <v>49</v>
      </c>
      <c r="R28" s="97">
        <f t="shared" si="1"/>
        <v>9665</v>
      </c>
      <c r="S28" s="97">
        <v>10080</v>
      </c>
      <c r="T28" s="97">
        <v>65</v>
      </c>
      <c r="U28" s="97">
        <f t="shared" si="2"/>
        <v>10145</v>
      </c>
      <c r="V28" s="97">
        <f t="shared" si="3"/>
        <v>19696</v>
      </c>
      <c r="W28" s="97">
        <f t="shared" si="4"/>
        <v>114</v>
      </c>
      <c r="X28" s="97">
        <f t="shared" si="5"/>
        <v>19810</v>
      </c>
      <c r="Y28" s="97">
        <v>8081</v>
      </c>
      <c r="Z28" s="97">
        <v>49</v>
      </c>
      <c r="AA28" s="97">
        <v>41</v>
      </c>
      <c r="AB28" s="95">
        <f t="shared" si="6"/>
        <v>8171</v>
      </c>
    </row>
    <row r="29" spans="1:28" ht="17.100000000000001" customHeight="1" x14ac:dyDescent="0.15">
      <c r="A29" s="15"/>
      <c r="B29" s="15"/>
      <c r="C29" s="15"/>
      <c r="D29" s="15"/>
      <c r="E29" s="15"/>
      <c r="F29" s="15"/>
      <c r="G29" s="15"/>
      <c r="H29" s="15"/>
      <c r="I29" s="15"/>
      <c r="J29" s="14"/>
      <c r="K29" s="14"/>
      <c r="L29" s="16"/>
      <c r="O29" s="99" t="s">
        <v>150</v>
      </c>
      <c r="P29" s="97">
        <v>19245</v>
      </c>
      <c r="Q29" s="97">
        <v>116</v>
      </c>
      <c r="R29" s="97">
        <f t="shared" si="1"/>
        <v>19361</v>
      </c>
      <c r="S29" s="97">
        <v>19927</v>
      </c>
      <c r="T29" s="97">
        <v>60</v>
      </c>
      <c r="U29" s="97">
        <f t="shared" si="2"/>
        <v>19987</v>
      </c>
      <c r="V29" s="97">
        <f t="shared" si="3"/>
        <v>39172</v>
      </c>
      <c r="W29" s="97">
        <f t="shared" si="4"/>
        <v>176</v>
      </c>
      <c r="X29" s="97">
        <f t="shared" si="5"/>
        <v>39348</v>
      </c>
      <c r="Y29" s="97">
        <v>15038</v>
      </c>
      <c r="Z29" s="97">
        <v>97</v>
      </c>
      <c r="AA29" s="97">
        <v>55</v>
      </c>
      <c r="AB29" s="95">
        <f t="shared" si="6"/>
        <v>15190</v>
      </c>
    </row>
    <row r="30" spans="1:28" ht="17.100000000000001" customHeight="1" x14ac:dyDescent="0.15">
      <c r="A30" s="11"/>
      <c r="B30" s="11"/>
      <c r="C30" s="11"/>
      <c r="D30" s="13"/>
      <c r="E30" s="13"/>
      <c r="F30" s="11"/>
      <c r="G30" s="11"/>
      <c r="H30" s="13"/>
      <c r="I30" s="13"/>
      <c r="J30" s="4"/>
      <c r="K30" s="4"/>
      <c r="L30" s="4"/>
      <c r="O30" s="99" t="s">
        <v>151</v>
      </c>
      <c r="P30" s="97">
        <v>381</v>
      </c>
      <c r="Q30" s="97">
        <v>5</v>
      </c>
      <c r="R30" s="97">
        <f t="shared" si="1"/>
        <v>386</v>
      </c>
      <c r="S30" s="97">
        <v>336</v>
      </c>
      <c r="T30" s="97">
        <v>3</v>
      </c>
      <c r="U30" s="97">
        <f t="shared" si="2"/>
        <v>339</v>
      </c>
      <c r="V30" s="97">
        <f t="shared" si="3"/>
        <v>717</v>
      </c>
      <c r="W30" s="97">
        <f t="shared" si="4"/>
        <v>8</v>
      </c>
      <c r="X30" s="97">
        <f t="shared" si="5"/>
        <v>725</v>
      </c>
      <c r="Y30" s="97">
        <v>420</v>
      </c>
      <c r="Z30" s="97">
        <v>5</v>
      </c>
      <c r="AA30" s="97">
        <v>1</v>
      </c>
      <c r="AB30" s="95">
        <f t="shared" si="6"/>
        <v>426</v>
      </c>
    </row>
    <row r="31" spans="1:28" ht="17.100000000000001" customHeight="1" x14ac:dyDescent="0.15">
      <c r="A31" s="17"/>
      <c r="B31" s="17"/>
      <c r="C31" s="17"/>
      <c r="D31" s="17"/>
      <c r="E31" s="17"/>
      <c r="F31" s="17"/>
      <c r="G31" s="17"/>
      <c r="H31" s="17"/>
      <c r="I31" s="17"/>
      <c r="J31" s="20"/>
      <c r="K31" s="20"/>
      <c r="L31" s="20"/>
      <c r="O31" s="99" t="s">
        <v>152</v>
      </c>
      <c r="P31" s="97">
        <v>493</v>
      </c>
      <c r="Q31" s="97">
        <v>9</v>
      </c>
      <c r="R31" s="97">
        <f t="shared" si="1"/>
        <v>502</v>
      </c>
      <c r="S31" s="97">
        <v>434</v>
      </c>
      <c r="T31" s="97">
        <v>6</v>
      </c>
      <c r="U31" s="97">
        <f t="shared" si="2"/>
        <v>440</v>
      </c>
      <c r="V31" s="97">
        <f t="shared" si="3"/>
        <v>927</v>
      </c>
      <c r="W31" s="97">
        <f t="shared" si="4"/>
        <v>15</v>
      </c>
      <c r="X31" s="97">
        <f t="shared" si="5"/>
        <v>942</v>
      </c>
      <c r="Y31" s="97">
        <v>558</v>
      </c>
      <c r="Z31" s="97">
        <v>7</v>
      </c>
      <c r="AA31" s="97">
        <v>5</v>
      </c>
      <c r="AB31" s="95">
        <f t="shared" si="6"/>
        <v>570</v>
      </c>
    </row>
    <row r="32" spans="1:28" s="17" customFormat="1" ht="17.100000000000001" customHeight="1" x14ac:dyDescent="0.15">
      <c r="A32" s="13"/>
      <c r="B32" s="13"/>
      <c r="C32" s="13"/>
      <c r="D32" s="13"/>
      <c r="E32" s="13"/>
      <c r="F32" s="13"/>
      <c r="G32" s="13"/>
      <c r="H32" s="13"/>
      <c r="I32" s="13"/>
      <c r="J32" s="4"/>
      <c r="K32" s="4"/>
      <c r="L32" s="4"/>
      <c r="O32" s="99" t="s">
        <v>153</v>
      </c>
      <c r="P32" s="97">
        <v>379</v>
      </c>
      <c r="Q32" s="97">
        <v>3</v>
      </c>
      <c r="R32" s="97">
        <f t="shared" si="1"/>
        <v>382</v>
      </c>
      <c r="S32" s="97">
        <v>318</v>
      </c>
      <c r="T32" s="97">
        <v>1</v>
      </c>
      <c r="U32" s="97">
        <f t="shared" si="2"/>
        <v>319</v>
      </c>
      <c r="V32" s="97">
        <f t="shared" si="3"/>
        <v>697</v>
      </c>
      <c r="W32" s="97">
        <f t="shared" si="4"/>
        <v>4</v>
      </c>
      <c r="X32" s="97">
        <f t="shared" si="5"/>
        <v>701</v>
      </c>
      <c r="Y32" s="97">
        <v>418</v>
      </c>
      <c r="Z32" s="97">
        <v>3</v>
      </c>
      <c r="AA32" s="97">
        <v>1</v>
      </c>
      <c r="AB32" s="95">
        <f t="shared" si="6"/>
        <v>422</v>
      </c>
    </row>
    <row r="33" spans="1:28" s="17" customFormat="1" ht="17.100000000000001" customHeight="1" x14ac:dyDescent="0.15">
      <c r="J33" s="4"/>
      <c r="K33" s="4"/>
      <c r="L33" s="20"/>
      <c r="O33" s="96" t="s">
        <v>154</v>
      </c>
      <c r="P33" s="97">
        <v>205</v>
      </c>
      <c r="Q33" s="97">
        <v>2</v>
      </c>
      <c r="R33" s="97">
        <f t="shared" si="1"/>
        <v>207</v>
      </c>
      <c r="S33" s="97">
        <v>171</v>
      </c>
      <c r="T33" s="97">
        <v>0</v>
      </c>
      <c r="U33" s="97">
        <f t="shared" si="2"/>
        <v>171</v>
      </c>
      <c r="V33" s="97">
        <f t="shared" si="3"/>
        <v>376</v>
      </c>
      <c r="W33" s="97">
        <f t="shared" si="4"/>
        <v>2</v>
      </c>
      <c r="X33" s="97">
        <f t="shared" si="5"/>
        <v>378</v>
      </c>
      <c r="Y33" s="97">
        <v>218</v>
      </c>
      <c r="Z33" s="97">
        <v>1</v>
      </c>
      <c r="AA33" s="97">
        <v>1</v>
      </c>
      <c r="AB33" s="95">
        <f t="shared" si="6"/>
        <v>220</v>
      </c>
    </row>
    <row r="34" spans="1:28" s="17" customFormat="1" ht="17.100000000000001" customHeight="1" x14ac:dyDescent="0.15">
      <c r="A34" s="13"/>
      <c r="B34" s="13"/>
      <c r="C34" s="13"/>
      <c r="D34" s="13"/>
      <c r="E34" s="13"/>
      <c r="F34" s="13"/>
      <c r="G34" s="13"/>
      <c r="H34" s="13"/>
      <c r="I34" s="13"/>
      <c r="J34" s="4"/>
      <c r="K34" s="4"/>
      <c r="L34" s="4"/>
      <c r="O34" s="99" t="s">
        <v>155</v>
      </c>
      <c r="P34" s="97">
        <v>688</v>
      </c>
      <c r="Q34" s="97">
        <v>11</v>
      </c>
      <c r="R34" s="97">
        <f t="shared" si="1"/>
        <v>699</v>
      </c>
      <c r="S34" s="97">
        <v>531</v>
      </c>
      <c r="T34" s="97">
        <v>18</v>
      </c>
      <c r="U34" s="97">
        <f t="shared" si="2"/>
        <v>549</v>
      </c>
      <c r="V34" s="97">
        <f t="shared" si="3"/>
        <v>1219</v>
      </c>
      <c r="W34" s="97">
        <f t="shared" si="4"/>
        <v>29</v>
      </c>
      <c r="X34" s="97">
        <f t="shared" si="5"/>
        <v>1248</v>
      </c>
      <c r="Y34" s="97">
        <v>625</v>
      </c>
      <c r="Z34" s="97">
        <v>14</v>
      </c>
      <c r="AA34" s="97">
        <v>14</v>
      </c>
      <c r="AB34" s="95">
        <f t="shared" si="6"/>
        <v>653</v>
      </c>
    </row>
    <row r="35" spans="1:28" s="17" customFormat="1" ht="17.100000000000001" customHeight="1" x14ac:dyDescent="0.15">
      <c r="J35" s="20"/>
      <c r="K35" s="20"/>
      <c r="L35" s="20"/>
      <c r="O35" s="99" t="s">
        <v>156</v>
      </c>
      <c r="P35" s="97">
        <v>334</v>
      </c>
      <c r="Q35" s="97">
        <v>1</v>
      </c>
      <c r="R35" s="97">
        <f t="shared" si="1"/>
        <v>335</v>
      </c>
      <c r="S35" s="97">
        <v>253</v>
      </c>
      <c r="T35" s="97">
        <v>3</v>
      </c>
      <c r="U35" s="97">
        <f t="shared" si="2"/>
        <v>256</v>
      </c>
      <c r="V35" s="97">
        <f t="shared" si="3"/>
        <v>587</v>
      </c>
      <c r="W35" s="97">
        <f t="shared" si="4"/>
        <v>4</v>
      </c>
      <c r="X35" s="97">
        <f t="shared" si="5"/>
        <v>591</v>
      </c>
      <c r="Y35" s="97">
        <v>278</v>
      </c>
      <c r="Z35" s="97">
        <v>1</v>
      </c>
      <c r="AA35" s="97">
        <v>3</v>
      </c>
      <c r="AB35" s="95">
        <f t="shared" si="6"/>
        <v>282</v>
      </c>
    </row>
    <row r="36" spans="1:28" s="17" customFormat="1" ht="17.100000000000001" customHeight="1" x14ac:dyDescent="0.15">
      <c r="A36" s="13"/>
      <c r="B36" s="13"/>
      <c r="C36" s="13"/>
      <c r="D36" s="13"/>
      <c r="E36" s="13"/>
      <c r="F36" s="13"/>
      <c r="G36" s="13"/>
      <c r="H36" s="13"/>
      <c r="I36" s="13"/>
      <c r="J36" s="4"/>
      <c r="K36" s="4"/>
      <c r="L36" s="4"/>
      <c r="O36" s="99" t="s">
        <v>157</v>
      </c>
      <c r="P36" s="97">
        <v>672</v>
      </c>
      <c r="Q36" s="97">
        <v>4</v>
      </c>
      <c r="R36" s="97">
        <f t="shared" si="1"/>
        <v>676</v>
      </c>
      <c r="S36" s="97">
        <v>566</v>
      </c>
      <c r="T36" s="97">
        <v>9</v>
      </c>
      <c r="U36" s="97">
        <f t="shared" si="2"/>
        <v>575</v>
      </c>
      <c r="V36" s="97">
        <f t="shared" si="3"/>
        <v>1238</v>
      </c>
      <c r="W36" s="97">
        <f t="shared" si="4"/>
        <v>13</v>
      </c>
      <c r="X36" s="97">
        <f t="shared" si="5"/>
        <v>1251</v>
      </c>
      <c r="Y36" s="97">
        <v>577</v>
      </c>
      <c r="Z36" s="97">
        <v>4</v>
      </c>
      <c r="AA36" s="97">
        <v>8</v>
      </c>
      <c r="AB36" s="95">
        <f t="shared" si="6"/>
        <v>589</v>
      </c>
    </row>
    <row r="37" spans="1:28" s="17" customFormat="1" ht="17.100000000000001" customHeight="1" x14ac:dyDescent="0.15">
      <c r="J37" s="20"/>
      <c r="K37" s="20"/>
      <c r="L37" s="20"/>
      <c r="O37" s="99" t="s">
        <v>158</v>
      </c>
      <c r="P37" s="97">
        <v>753</v>
      </c>
      <c r="Q37" s="97">
        <v>17</v>
      </c>
      <c r="R37" s="97">
        <f t="shared" si="1"/>
        <v>770</v>
      </c>
      <c r="S37" s="97">
        <v>648</v>
      </c>
      <c r="T37" s="97">
        <v>12</v>
      </c>
      <c r="U37" s="97">
        <f t="shared" si="2"/>
        <v>660</v>
      </c>
      <c r="V37" s="97">
        <f t="shared" si="3"/>
        <v>1401</v>
      </c>
      <c r="W37" s="97">
        <f t="shared" si="4"/>
        <v>29</v>
      </c>
      <c r="X37" s="97">
        <f t="shared" si="5"/>
        <v>1430</v>
      </c>
      <c r="Y37" s="97">
        <v>744</v>
      </c>
      <c r="Z37" s="97">
        <v>17</v>
      </c>
      <c r="AA37" s="97">
        <v>12</v>
      </c>
      <c r="AB37" s="95">
        <f t="shared" si="6"/>
        <v>773</v>
      </c>
    </row>
    <row r="38" spans="1:28" s="17" customFormat="1" ht="17.100000000000001" customHeight="1" x14ac:dyDescent="0.15">
      <c r="A38" s="11"/>
      <c r="B38" s="11"/>
      <c r="C38" s="11"/>
      <c r="D38" s="11"/>
      <c r="E38" s="11"/>
      <c r="F38" s="11"/>
      <c r="G38" s="11"/>
      <c r="H38" s="11"/>
      <c r="I38" s="11"/>
      <c r="J38" s="11"/>
      <c r="K38" s="11"/>
      <c r="L38" s="11"/>
      <c r="O38" s="99" t="s">
        <v>159</v>
      </c>
      <c r="P38" s="97">
        <v>4151</v>
      </c>
      <c r="Q38" s="97">
        <v>22</v>
      </c>
      <c r="R38" s="97">
        <f t="shared" si="1"/>
        <v>4173</v>
      </c>
      <c r="S38" s="97">
        <v>3679</v>
      </c>
      <c r="T38" s="97">
        <v>21</v>
      </c>
      <c r="U38" s="97">
        <f t="shared" si="2"/>
        <v>3700</v>
      </c>
      <c r="V38" s="97">
        <f t="shared" si="3"/>
        <v>7830</v>
      </c>
      <c r="W38" s="97">
        <f t="shared" si="4"/>
        <v>43</v>
      </c>
      <c r="X38" s="97">
        <f t="shared" si="5"/>
        <v>7873</v>
      </c>
      <c r="Y38" s="97">
        <v>3942</v>
      </c>
      <c r="Z38" s="97">
        <v>24</v>
      </c>
      <c r="AA38" s="97">
        <v>16</v>
      </c>
      <c r="AB38" s="95">
        <f t="shared" si="6"/>
        <v>3982</v>
      </c>
    </row>
    <row r="39" spans="1:28" ht="15" customHeight="1" x14ac:dyDescent="0.15">
      <c r="L39" s="8"/>
      <c r="O39" s="99" t="s">
        <v>160</v>
      </c>
      <c r="P39" s="97">
        <v>15518</v>
      </c>
      <c r="Q39" s="97">
        <v>101</v>
      </c>
      <c r="R39" s="97">
        <f t="shared" si="1"/>
        <v>15619</v>
      </c>
      <c r="S39" s="97">
        <v>15675</v>
      </c>
      <c r="T39" s="97">
        <v>44</v>
      </c>
      <c r="U39" s="97">
        <f t="shared" si="2"/>
        <v>15719</v>
      </c>
      <c r="V39" s="97">
        <f t="shared" si="3"/>
        <v>31193</v>
      </c>
      <c r="W39" s="97">
        <f t="shared" si="4"/>
        <v>145</v>
      </c>
      <c r="X39" s="97">
        <f t="shared" si="5"/>
        <v>31338</v>
      </c>
      <c r="Y39" s="97">
        <v>11995</v>
      </c>
      <c r="Z39" s="97">
        <v>87</v>
      </c>
      <c r="AA39" s="97">
        <v>48</v>
      </c>
      <c r="AB39" s="95">
        <f t="shared" si="6"/>
        <v>12130</v>
      </c>
    </row>
    <row r="40" spans="1:28" ht="15" customHeight="1" x14ac:dyDescent="0.15">
      <c r="O40" s="99" t="s">
        <v>161</v>
      </c>
      <c r="P40" s="97">
        <v>626</v>
      </c>
      <c r="Q40" s="97">
        <v>2</v>
      </c>
      <c r="R40" s="97">
        <f t="shared" si="1"/>
        <v>628</v>
      </c>
      <c r="S40" s="97">
        <v>529</v>
      </c>
      <c r="T40" s="97">
        <v>15</v>
      </c>
      <c r="U40" s="97">
        <f t="shared" si="2"/>
        <v>544</v>
      </c>
      <c r="V40" s="97">
        <f t="shared" si="3"/>
        <v>1155</v>
      </c>
      <c r="W40" s="97">
        <f t="shared" si="4"/>
        <v>17</v>
      </c>
      <c r="X40" s="97">
        <f t="shared" si="5"/>
        <v>1172</v>
      </c>
      <c r="Y40" s="97">
        <v>509</v>
      </c>
      <c r="Z40" s="97">
        <v>0</v>
      </c>
      <c r="AA40" s="97">
        <v>14</v>
      </c>
      <c r="AB40" s="95">
        <f t="shared" si="6"/>
        <v>523</v>
      </c>
    </row>
    <row r="41" spans="1:28" ht="15" customHeight="1" x14ac:dyDescent="0.15">
      <c r="O41" s="96" t="s">
        <v>162</v>
      </c>
      <c r="P41" s="97">
        <v>2242</v>
      </c>
      <c r="Q41" s="97">
        <v>28</v>
      </c>
      <c r="R41" s="97">
        <f t="shared" si="1"/>
        <v>2270</v>
      </c>
      <c r="S41" s="97">
        <v>2047</v>
      </c>
      <c r="T41" s="97">
        <v>26</v>
      </c>
      <c r="U41" s="97">
        <f t="shared" si="2"/>
        <v>2073</v>
      </c>
      <c r="V41" s="97">
        <f t="shared" si="3"/>
        <v>4289</v>
      </c>
      <c r="W41" s="97">
        <f t="shared" si="4"/>
        <v>54</v>
      </c>
      <c r="X41" s="97">
        <f t="shared" si="5"/>
        <v>4343</v>
      </c>
      <c r="Y41" s="97">
        <v>2435</v>
      </c>
      <c r="Z41" s="97">
        <v>44</v>
      </c>
      <c r="AA41" s="97">
        <v>10</v>
      </c>
      <c r="AB41" s="95">
        <f t="shared" si="6"/>
        <v>2489</v>
      </c>
    </row>
    <row r="42" spans="1:28" ht="15" customHeight="1" thickBot="1" x14ac:dyDescent="0.2">
      <c r="O42" s="105" t="s">
        <v>163</v>
      </c>
      <c r="P42" s="94">
        <v>943</v>
      </c>
      <c r="Q42" s="94">
        <v>4</v>
      </c>
      <c r="R42" s="106">
        <f t="shared" si="1"/>
        <v>947</v>
      </c>
      <c r="S42" s="94">
        <v>763</v>
      </c>
      <c r="T42" s="94">
        <v>6</v>
      </c>
      <c r="U42" s="106">
        <f t="shared" si="2"/>
        <v>769</v>
      </c>
      <c r="V42" s="106">
        <f t="shared" si="3"/>
        <v>1706</v>
      </c>
      <c r="W42" s="106">
        <f t="shared" si="4"/>
        <v>10</v>
      </c>
      <c r="X42" s="106">
        <f t="shared" si="5"/>
        <v>1716</v>
      </c>
      <c r="Y42" s="97">
        <v>942</v>
      </c>
      <c r="Z42" s="97">
        <v>2</v>
      </c>
      <c r="AA42" s="97">
        <v>6</v>
      </c>
      <c r="AB42" s="95">
        <f t="shared" si="6"/>
        <v>950</v>
      </c>
    </row>
  </sheetData>
  <sheetProtection sheet="1"/>
  <mergeCells count="36">
    <mergeCell ref="A5:H5"/>
    <mergeCell ref="A3:M3"/>
    <mergeCell ref="J6:K6"/>
    <mergeCell ref="L6:M6"/>
    <mergeCell ref="A6:B8"/>
    <mergeCell ref="M7:M8"/>
    <mergeCell ref="L7:L8"/>
    <mergeCell ref="K7:K8"/>
    <mergeCell ref="J7:J8"/>
    <mergeCell ref="I7:I8"/>
    <mergeCell ref="D9:E9"/>
    <mergeCell ref="D6:I6"/>
    <mergeCell ref="C6:C8"/>
    <mergeCell ref="D7:E8"/>
    <mergeCell ref="A9:B9"/>
    <mergeCell ref="D13:E13"/>
    <mergeCell ref="D12:E12"/>
    <mergeCell ref="D10:E10"/>
    <mergeCell ref="D11:E11"/>
    <mergeCell ref="D14:E14"/>
    <mergeCell ref="J22:M22"/>
    <mergeCell ref="D15:E15"/>
    <mergeCell ref="D16:E16"/>
    <mergeCell ref="D20:E20"/>
    <mergeCell ref="D17:E17"/>
    <mergeCell ref="D18:E18"/>
    <mergeCell ref="D19:E19"/>
    <mergeCell ref="J21:M21"/>
    <mergeCell ref="O1:AB1"/>
    <mergeCell ref="AA2:AB2"/>
    <mergeCell ref="O3:O5"/>
    <mergeCell ref="P3:X3"/>
    <mergeCell ref="Y3:AB4"/>
    <mergeCell ref="P4:R4"/>
    <mergeCell ref="S4:U4"/>
    <mergeCell ref="V4:X4"/>
  </mergeCells>
  <phoneticPr fontId="2"/>
  <conditionalFormatting sqref="A9 A10:M20 C9:M9">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Z66"/>
  <sheetViews>
    <sheetView tabSelected="1" zoomScaleNormal="100" zoomScaleSheetLayoutView="100" workbookViewId="0">
      <selection activeCell="X11" sqref="X11"/>
    </sheetView>
  </sheetViews>
  <sheetFormatPr defaultColWidth="9.140625" defaultRowHeight="12" x14ac:dyDescent="0.15"/>
  <cols>
    <col min="1" max="6" width="16.5703125" customWidth="1"/>
    <col min="7" max="7" width="2.28515625" customWidth="1"/>
    <col min="8" max="8" width="11.28515625" customWidth="1"/>
    <col min="9" max="9" width="8.42578125" customWidth="1"/>
    <col min="10" max="10" width="9.7109375" customWidth="1"/>
    <col min="11" max="11" width="8" customWidth="1"/>
    <col min="12" max="12" width="6.85546875" customWidth="1"/>
    <col min="13" max="13" width="7" customWidth="1"/>
    <col min="14" max="20" width="0" hidden="1" customWidth="1"/>
  </cols>
  <sheetData>
    <row r="1" spans="1:26" ht="17.25" x14ac:dyDescent="0.15">
      <c r="A1" s="451" t="s">
        <v>75</v>
      </c>
      <c r="B1" s="451"/>
      <c r="C1" s="451"/>
      <c r="D1" s="451"/>
      <c r="E1" s="451"/>
      <c r="F1" s="451"/>
      <c r="G1" s="239"/>
      <c r="H1" s="239"/>
      <c r="I1" s="239"/>
      <c r="J1" s="239"/>
      <c r="K1" s="239"/>
      <c r="L1" s="239"/>
      <c r="M1" s="239"/>
      <c r="N1" s="239"/>
      <c r="O1" s="239"/>
      <c r="P1" s="239"/>
      <c r="Q1" s="239"/>
      <c r="R1" s="239"/>
      <c r="S1" s="239"/>
      <c r="T1" s="239"/>
      <c r="U1" s="239"/>
    </row>
    <row r="2" spans="1:26" x14ac:dyDescent="0.15">
      <c r="G2" s="239"/>
      <c r="H2" s="239"/>
      <c r="I2" s="239"/>
      <c r="J2" s="239"/>
      <c r="K2" s="239"/>
      <c r="L2" s="239"/>
      <c r="M2" s="239"/>
      <c r="N2" s="239"/>
      <c r="O2" s="239"/>
      <c r="P2" s="239"/>
      <c r="Q2" s="239"/>
      <c r="R2" s="239"/>
      <c r="S2" s="239"/>
      <c r="T2" s="239"/>
      <c r="U2" s="239"/>
    </row>
    <row r="3" spans="1:26" x14ac:dyDescent="0.15">
      <c r="G3" s="239"/>
      <c r="H3" s="240"/>
      <c r="I3" s="240"/>
      <c r="J3" s="240"/>
      <c r="K3" s="240"/>
      <c r="L3" s="240"/>
      <c r="M3" s="239"/>
      <c r="N3" s="239"/>
      <c r="O3" s="239"/>
      <c r="P3" s="239"/>
      <c r="Q3" s="239"/>
      <c r="R3" s="239"/>
      <c r="S3" s="239"/>
      <c r="T3" s="239"/>
      <c r="U3" s="239"/>
    </row>
    <row r="4" spans="1:26" x14ac:dyDescent="0.15">
      <c r="G4" s="239"/>
      <c r="H4" s="241">
        <v>-52</v>
      </c>
      <c r="I4" s="240"/>
      <c r="J4" s="240"/>
      <c r="K4" s="240"/>
      <c r="L4" s="240"/>
      <c r="M4" s="242"/>
      <c r="N4" s="242"/>
      <c r="O4" s="242"/>
      <c r="P4" s="242"/>
      <c r="Q4" s="242"/>
      <c r="R4" s="242"/>
      <c r="S4" s="242"/>
      <c r="T4" s="242"/>
      <c r="U4" s="242"/>
      <c r="V4" s="21"/>
      <c r="W4" s="21"/>
      <c r="X4" s="21"/>
      <c r="Y4" s="21"/>
      <c r="Z4" s="21"/>
    </row>
    <row r="5" spans="1:26" x14ac:dyDescent="0.15">
      <c r="B5" s="21" t="s">
        <v>332</v>
      </c>
      <c r="E5" s="21" t="s">
        <v>334</v>
      </c>
      <c r="G5" s="239"/>
      <c r="H5" s="243"/>
      <c r="I5" s="243" t="str">
        <f>'－105－'!E7</f>
        <v>貨物用</v>
      </c>
      <c r="J5" s="243" t="str">
        <f>'－105－'!H7</f>
        <v>乗合用</v>
      </c>
      <c r="K5" s="243" t="s">
        <v>76</v>
      </c>
      <c r="L5" s="243" t="s">
        <v>44</v>
      </c>
      <c r="M5" s="239"/>
      <c r="N5" s="239"/>
      <c r="O5" s="242"/>
      <c r="P5" s="242"/>
      <c r="Q5" s="242"/>
      <c r="R5" s="242"/>
      <c r="S5" s="242"/>
      <c r="T5" s="242"/>
      <c r="U5" s="242"/>
      <c r="V5" s="21"/>
      <c r="W5" s="21"/>
      <c r="X5" s="21"/>
      <c r="Y5" s="21"/>
      <c r="Z5" s="21"/>
    </row>
    <row r="6" spans="1:26" x14ac:dyDescent="0.15">
      <c r="B6" s="21" t="s">
        <v>316</v>
      </c>
      <c r="E6" s="21" t="s">
        <v>316</v>
      </c>
      <c r="G6" s="239"/>
      <c r="H6" s="244" t="str">
        <f>'－105－'!A10</f>
        <v>平成29年度</v>
      </c>
      <c r="I6" s="245">
        <f>SUM('－105－'!E9:G9)</f>
        <v>7018</v>
      </c>
      <c r="J6" s="245">
        <f>SUM('－105－'!H9:I9)</f>
        <v>119</v>
      </c>
      <c r="K6" s="245">
        <f>SUM('－105－'!J9:K9)</f>
        <v>29840</v>
      </c>
      <c r="L6" s="245">
        <f>SUM('－105－'!L9:M9)</f>
        <v>1764</v>
      </c>
      <c r="M6" s="239"/>
      <c r="N6" s="239"/>
      <c r="O6" s="242"/>
      <c r="P6" s="242"/>
      <c r="Q6" s="242"/>
      <c r="R6" s="242"/>
      <c r="S6" s="242"/>
      <c r="T6" s="242"/>
      <c r="U6" s="242"/>
      <c r="V6" s="21"/>
      <c r="W6" s="21"/>
      <c r="X6" s="21"/>
      <c r="Y6" s="21"/>
      <c r="Z6" s="21"/>
    </row>
    <row r="7" spans="1:26" x14ac:dyDescent="0.15">
      <c r="G7" s="239"/>
      <c r="H7" s="246">
        <f>'－105－'!A13</f>
        <v>30</v>
      </c>
      <c r="I7" s="245">
        <f>SUM('－105－'!E12:G12)</f>
        <v>7034</v>
      </c>
      <c r="J7" s="245">
        <f>SUM('－105－'!H12:I12)</f>
        <v>113</v>
      </c>
      <c r="K7" s="245">
        <f>SUM('－105－'!J12:K12)</f>
        <v>30068</v>
      </c>
      <c r="L7" s="245">
        <f>SUM('－105－'!L12:M12)</f>
        <v>1805</v>
      </c>
      <c r="M7" s="242"/>
      <c r="N7" s="242"/>
      <c r="O7" s="242"/>
      <c r="P7" s="242"/>
      <c r="Q7" s="242"/>
      <c r="R7" s="242"/>
      <c r="S7" s="242"/>
      <c r="T7" s="242"/>
      <c r="U7" s="242"/>
      <c r="V7" s="21"/>
      <c r="W7" s="21"/>
      <c r="X7" s="21"/>
      <c r="Y7" s="21"/>
      <c r="Z7" s="21"/>
    </row>
    <row r="8" spans="1:26" x14ac:dyDescent="0.15">
      <c r="G8" s="239"/>
      <c r="H8" s="247" t="str">
        <f>'－105－'!A16</f>
        <v>令和元年度</v>
      </c>
      <c r="I8" s="248">
        <f>SUM('－105－'!E15:G15)</f>
        <v>7039</v>
      </c>
      <c r="J8" s="248">
        <f>SUM('－105－'!H15:I15)</f>
        <v>113</v>
      </c>
      <c r="K8" s="248">
        <f>SUM('－105－'!J15:K15)</f>
        <v>30813</v>
      </c>
      <c r="L8" s="248">
        <f>SUM('－105－'!L15:M15)</f>
        <v>1839</v>
      </c>
      <c r="M8" s="242"/>
      <c r="N8" s="249"/>
      <c r="O8" s="250"/>
      <c r="P8" s="250"/>
      <c r="Q8" s="250"/>
      <c r="R8" s="250"/>
      <c r="S8" s="250"/>
      <c r="T8" s="250"/>
      <c r="U8" s="250"/>
      <c r="V8" s="1"/>
      <c r="W8" s="1"/>
      <c r="X8" s="1"/>
      <c r="Y8" s="1"/>
      <c r="Z8" s="1"/>
    </row>
    <row r="9" spans="1:26" x14ac:dyDescent="0.15">
      <c r="G9" s="239"/>
      <c r="H9" s="247">
        <f>'－105－'!A19</f>
        <v>2</v>
      </c>
      <c r="I9" s="248">
        <f>SUM('－105－'!E18:G18)</f>
        <v>6981</v>
      </c>
      <c r="J9" s="248">
        <f>SUM('－105－'!H18:I18)</f>
        <v>108</v>
      </c>
      <c r="K9" s="248">
        <f>SUM('－105－'!J18:K18)</f>
        <v>31277</v>
      </c>
      <c r="L9" s="248">
        <f>SUM('－105－'!L18:M18)</f>
        <v>1853</v>
      </c>
      <c r="M9" s="242"/>
      <c r="N9" s="249"/>
      <c r="O9" s="250"/>
      <c r="P9" s="250"/>
      <c r="Q9" s="250"/>
      <c r="R9" s="250"/>
      <c r="S9" s="250"/>
      <c r="T9" s="250"/>
      <c r="U9" s="250"/>
      <c r="V9" s="1"/>
      <c r="W9" s="1"/>
      <c r="X9" s="1"/>
      <c r="Y9" s="1"/>
      <c r="Z9" s="1"/>
    </row>
    <row r="10" spans="1:26" x14ac:dyDescent="0.15">
      <c r="G10" s="239"/>
      <c r="H10" s="247">
        <f>'－105－'!A22</f>
        <v>3</v>
      </c>
      <c r="I10" s="248">
        <f>SUM('－105－'!E21:G21)</f>
        <v>6970</v>
      </c>
      <c r="J10" s="248">
        <f>SUM('－105－'!H21:I21)</f>
        <v>98</v>
      </c>
      <c r="K10" s="248">
        <f>SUM('－105－'!J21:K21)</f>
        <v>30985</v>
      </c>
      <c r="L10" s="248">
        <f>SUM('－105－'!L21:M21)</f>
        <v>1860</v>
      </c>
      <c r="M10" s="239"/>
      <c r="N10" s="249"/>
      <c r="O10" s="250"/>
      <c r="P10" s="250"/>
      <c r="Q10" s="250"/>
      <c r="R10" s="250"/>
      <c r="S10" s="250"/>
      <c r="T10" s="250"/>
      <c r="U10" s="250"/>
      <c r="V10" s="1"/>
      <c r="W10" s="1"/>
      <c r="X10" s="1"/>
      <c r="Y10" s="1"/>
      <c r="Z10" s="1"/>
    </row>
    <row r="11" spans="1:26" x14ac:dyDescent="0.15">
      <c r="G11" s="239"/>
      <c r="H11" s="251" t="s">
        <v>111</v>
      </c>
      <c r="I11" s="252"/>
      <c r="J11" s="252"/>
      <c r="K11" s="252"/>
      <c r="L11" s="252"/>
      <c r="M11" s="242"/>
      <c r="N11" s="249"/>
      <c r="O11" s="250"/>
      <c r="P11" s="250"/>
      <c r="Q11" s="250"/>
      <c r="R11" s="250"/>
      <c r="S11" s="250"/>
      <c r="T11" s="250"/>
      <c r="U11" s="250"/>
      <c r="V11" s="1"/>
      <c r="W11" s="1"/>
      <c r="X11" s="1"/>
      <c r="Y11" s="1"/>
      <c r="Z11" s="1"/>
    </row>
    <row r="12" spans="1:26" x14ac:dyDescent="0.15">
      <c r="G12" s="250"/>
      <c r="H12" s="241" t="s">
        <v>343</v>
      </c>
      <c r="I12" s="240"/>
      <c r="J12" s="240"/>
      <c r="K12" s="240"/>
      <c r="L12" s="240"/>
      <c r="M12" s="242"/>
      <c r="N12" s="249"/>
      <c r="O12" s="250"/>
      <c r="P12" s="250"/>
      <c r="Q12" s="250"/>
      <c r="R12" s="250"/>
      <c r="S12" s="250"/>
      <c r="T12" s="250"/>
      <c r="U12" s="250"/>
      <c r="V12" s="1"/>
      <c r="W12" s="1"/>
      <c r="X12" s="1"/>
      <c r="Y12" s="1"/>
      <c r="Z12" s="1"/>
    </row>
    <row r="13" spans="1:26" x14ac:dyDescent="0.15">
      <c r="G13" s="239"/>
      <c r="H13" s="240" t="s">
        <v>77</v>
      </c>
      <c r="I13" s="240" t="s">
        <v>78</v>
      </c>
      <c r="J13" s="243" t="s">
        <v>79</v>
      </c>
      <c r="K13" s="253" t="s">
        <v>51</v>
      </c>
      <c r="L13" s="253"/>
      <c r="M13" s="239"/>
      <c r="N13" s="249"/>
      <c r="O13" s="250"/>
      <c r="P13" s="250"/>
      <c r="Q13" s="250"/>
      <c r="R13" s="250"/>
      <c r="S13" s="250"/>
      <c r="T13" s="250"/>
      <c r="U13" s="250"/>
      <c r="V13" s="1"/>
      <c r="W13" s="1"/>
      <c r="X13" s="1"/>
      <c r="Y13" s="1"/>
      <c r="Z13" s="1"/>
    </row>
    <row r="14" spans="1:26" x14ac:dyDescent="0.15">
      <c r="G14" s="239"/>
      <c r="H14" s="254">
        <f>+'－105－'!E35</f>
        <v>1500</v>
      </c>
      <c r="I14" s="254">
        <f>SUM('－105－'!F35:H35)</f>
        <v>47506</v>
      </c>
      <c r="J14" s="254">
        <f>+'－105－'!I35</f>
        <v>117</v>
      </c>
      <c r="K14" s="254">
        <f>SUM('－105－'!K35:M35)</f>
        <v>10934</v>
      </c>
      <c r="L14" s="254"/>
      <c r="M14" s="242"/>
      <c r="N14" s="249"/>
      <c r="O14" s="250"/>
      <c r="P14" s="250"/>
      <c r="Q14" s="250"/>
      <c r="R14" s="250"/>
      <c r="S14" s="250"/>
      <c r="T14" s="250"/>
      <c r="U14" s="250"/>
      <c r="V14" s="1"/>
      <c r="W14" s="1"/>
      <c r="X14" s="1"/>
      <c r="Y14" s="1"/>
      <c r="Z14" s="1"/>
    </row>
    <row r="15" spans="1:26" x14ac:dyDescent="0.15">
      <c r="G15" s="239"/>
      <c r="H15" s="239"/>
      <c r="I15" s="239"/>
      <c r="J15" s="239"/>
      <c r="K15" s="239"/>
      <c r="L15" s="239"/>
      <c r="M15" s="242"/>
      <c r="N15" s="249"/>
      <c r="O15" s="250"/>
      <c r="P15" s="250"/>
      <c r="Q15" s="250"/>
      <c r="R15" s="250"/>
      <c r="S15" s="250"/>
      <c r="T15" s="250"/>
      <c r="U15" s="250"/>
      <c r="V15" s="1"/>
      <c r="W15" s="1"/>
      <c r="X15" s="1"/>
      <c r="Y15" s="1"/>
      <c r="Z15" s="1"/>
    </row>
    <row r="16" spans="1:26" x14ac:dyDescent="0.15">
      <c r="G16" s="239"/>
      <c r="H16" s="239"/>
      <c r="I16" s="239"/>
      <c r="J16" s="239"/>
      <c r="K16" s="239"/>
      <c r="L16" s="239"/>
      <c r="M16" s="239"/>
      <c r="N16" s="249"/>
      <c r="O16" s="250"/>
      <c r="P16" s="250"/>
      <c r="Q16" s="250"/>
      <c r="R16" s="250"/>
      <c r="S16" s="250"/>
      <c r="T16" s="250"/>
      <c r="U16" s="250"/>
      <c r="V16" s="1"/>
      <c r="W16" s="1"/>
      <c r="X16" s="1"/>
      <c r="Y16" s="1"/>
      <c r="Z16" s="1"/>
    </row>
    <row r="17" spans="7:26" x14ac:dyDescent="0.15">
      <c r="G17" s="239"/>
      <c r="H17" s="239"/>
      <c r="I17" s="239"/>
      <c r="J17" s="239"/>
      <c r="K17" s="239"/>
      <c r="L17" s="239"/>
      <c r="M17" s="242"/>
      <c r="N17" s="249"/>
      <c r="O17" s="250"/>
      <c r="P17" s="250"/>
      <c r="Q17" s="250"/>
      <c r="R17" s="250"/>
      <c r="S17" s="250"/>
      <c r="T17" s="250"/>
      <c r="U17" s="250"/>
      <c r="V17" s="1"/>
      <c r="W17" s="1"/>
      <c r="X17" s="1"/>
      <c r="Y17" s="1"/>
      <c r="Z17" s="1"/>
    </row>
    <row r="18" spans="7:26" x14ac:dyDescent="0.15">
      <c r="G18" s="255"/>
      <c r="H18" s="239"/>
      <c r="I18" s="239"/>
      <c r="J18" s="239"/>
      <c r="K18" s="239"/>
      <c r="L18" s="239"/>
      <c r="M18" s="242"/>
      <c r="N18" s="249"/>
      <c r="O18" s="250"/>
      <c r="P18" s="250"/>
      <c r="Q18" s="250"/>
      <c r="R18" s="250"/>
      <c r="S18" s="250"/>
      <c r="T18" s="250"/>
      <c r="U18" s="250"/>
      <c r="V18" s="1"/>
      <c r="W18" s="1"/>
      <c r="X18" s="1"/>
      <c r="Y18" s="1"/>
      <c r="Z18" s="1"/>
    </row>
    <row r="19" spans="7:26" x14ac:dyDescent="0.15">
      <c r="G19" s="239"/>
      <c r="H19" s="239"/>
      <c r="I19" s="239"/>
      <c r="J19" s="239"/>
      <c r="K19" s="239"/>
      <c r="L19" s="239"/>
      <c r="M19" s="239"/>
      <c r="N19" s="249"/>
      <c r="O19" s="250"/>
      <c r="P19" s="250"/>
      <c r="Q19" s="250"/>
      <c r="R19" s="250"/>
      <c r="S19" s="250"/>
      <c r="T19" s="250"/>
      <c r="U19" s="250"/>
      <c r="V19" s="1"/>
      <c r="W19" s="1"/>
      <c r="X19" s="1"/>
      <c r="Y19" s="1"/>
      <c r="Z19" s="1"/>
    </row>
    <row r="20" spans="7:26" x14ac:dyDescent="0.15">
      <c r="G20" s="239"/>
      <c r="H20" s="239"/>
      <c r="I20" s="239"/>
      <c r="J20" s="239"/>
      <c r="K20" s="239"/>
      <c r="L20" s="239"/>
      <c r="M20" s="242"/>
      <c r="N20" s="249"/>
      <c r="O20" s="255"/>
      <c r="P20" s="255"/>
      <c r="Q20" s="255"/>
      <c r="R20" s="250"/>
      <c r="S20" s="255"/>
      <c r="T20" s="255"/>
      <c r="U20" s="250"/>
      <c r="V20" s="22"/>
      <c r="W20" s="22"/>
      <c r="X20" s="1"/>
      <c r="Y20" s="22"/>
      <c r="Z20" s="22"/>
    </row>
    <row r="21" spans="7:26" x14ac:dyDescent="0.15">
      <c r="G21" s="239"/>
      <c r="H21" s="239"/>
      <c r="I21" s="239"/>
      <c r="J21" s="239"/>
      <c r="K21" s="239"/>
      <c r="L21" s="239"/>
      <c r="M21" s="242"/>
      <c r="N21" s="249"/>
      <c r="O21" s="255"/>
      <c r="P21" s="255"/>
      <c r="Q21" s="255"/>
      <c r="R21" s="250"/>
      <c r="S21" s="255"/>
      <c r="T21" s="255"/>
      <c r="U21" s="250"/>
      <c r="V21" s="22"/>
      <c r="W21" s="22"/>
      <c r="X21" s="1"/>
      <c r="Y21" s="22"/>
      <c r="Z21" s="22"/>
    </row>
    <row r="22" spans="7:26" x14ac:dyDescent="0.15">
      <c r="G22" s="239"/>
      <c r="H22" s="239"/>
      <c r="I22" s="239"/>
      <c r="J22" s="239"/>
      <c r="K22" s="239"/>
      <c r="L22" s="239"/>
      <c r="M22" s="239"/>
      <c r="N22" s="249"/>
      <c r="O22" s="255"/>
      <c r="P22" s="255"/>
      <c r="Q22" s="255"/>
      <c r="R22" s="250"/>
      <c r="S22" s="255"/>
      <c r="T22" s="255"/>
      <c r="U22" s="250"/>
      <c r="V22" s="22"/>
      <c r="W22" s="22"/>
      <c r="X22" s="1"/>
      <c r="Y22" s="22"/>
      <c r="Z22" s="22"/>
    </row>
    <row r="23" spans="7:26" x14ac:dyDescent="0.15">
      <c r="G23" s="239"/>
      <c r="H23" s="239"/>
      <c r="I23" s="239"/>
      <c r="J23" s="239"/>
      <c r="K23" s="239"/>
      <c r="L23" s="239"/>
      <c r="M23" s="239"/>
      <c r="N23" s="239"/>
      <c r="O23" s="239"/>
      <c r="P23" s="239"/>
      <c r="Q23" s="239"/>
      <c r="R23" s="239"/>
      <c r="S23" s="239"/>
      <c r="T23" s="239"/>
      <c r="U23" s="239"/>
    </row>
    <row r="24" spans="7:26" x14ac:dyDescent="0.15">
      <c r="G24" s="239"/>
      <c r="H24" s="239"/>
      <c r="I24" s="239"/>
      <c r="J24" s="239"/>
      <c r="K24" s="239"/>
      <c r="L24" s="239"/>
      <c r="M24" s="239"/>
      <c r="N24" s="239"/>
      <c r="O24" s="239"/>
      <c r="P24" s="239"/>
      <c r="Q24" s="239"/>
      <c r="R24" s="239"/>
      <c r="S24" s="239"/>
      <c r="T24" s="239"/>
      <c r="U24" s="239"/>
    </row>
    <row r="25" spans="7:26" x14ac:dyDescent="0.15">
      <c r="G25" s="239"/>
      <c r="H25" s="239"/>
      <c r="I25" s="239"/>
      <c r="J25" s="239"/>
      <c r="K25" s="239"/>
      <c r="L25" s="239"/>
      <c r="M25" s="239"/>
      <c r="N25" s="239"/>
      <c r="O25" s="239"/>
      <c r="P25" s="239"/>
      <c r="Q25" s="239"/>
      <c r="R25" s="239"/>
      <c r="S25" s="239"/>
      <c r="T25" s="239"/>
      <c r="U25" s="239"/>
    </row>
    <row r="26" spans="7:26" x14ac:dyDescent="0.15">
      <c r="G26" s="239"/>
      <c r="H26" s="239"/>
      <c r="I26" s="239"/>
      <c r="J26" s="239"/>
      <c r="K26" s="239"/>
      <c r="L26" s="239"/>
      <c r="M26" s="239"/>
      <c r="N26" s="239"/>
      <c r="O26" s="239"/>
      <c r="P26" s="239"/>
      <c r="Q26" s="239"/>
      <c r="R26" s="239"/>
      <c r="S26" s="239"/>
      <c r="T26" s="239"/>
      <c r="U26" s="239"/>
    </row>
    <row r="27" spans="7:26" x14ac:dyDescent="0.15">
      <c r="G27" s="239"/>
      <c r="H27" s="239"/>
      <c r="I27" s="239"/>
      <c r="J27" s="239"/>
      <c r="K27" s="239"/>
      <c r="L27" s="239"/>
      <c r="M27" s="239"/>
      <c r="N27" s="239"/>
      <c r="O27" s="239"/>
      <c r="P27" s="239"/>
      <c r="Q27" s="239"/>
      <c r="R27" s="239"/>
      <c r="S27" s="239"/>
      <c r="T27" s="239"/>
      <c r="U27" s="239"/>
    </row>
    <row r="28" spans="7:26" x14ac:dyDescent="0.15">
      <c r="G28" s="239"/>
      <c r="H28" s="239"/>
      <c r="I28" s="239"/>
      <c r="J28" s="239"/>
      <c r="K28" s="239"/>
      <c r="L28" s="239"/>
      <c r="M28" s="239"/>
      <c r="N28" s="239"/>
      <c r="O28" s="239"/>
      <c r="P28" s="239"/>
      <c r="Q28" s="239"/>
      <c r="R28" s="239"/>
      <c r="S28" s="239"/>
      <c r="T28" s="239"/>
      <c r="U28" s="239"/>
    </row>
    <row r="29" spans="7:26" x14ac:dyDescent="0.15">
      <c r="G29" s="239"/>
      <c r="H29" s="239"/>
      <c r="I29" s="256"/>
      <c r="J29" s="239"/>
      <c r="K29" s="239"/>
      <c r="L29" s="239"/>
      <c r="M29" s="239"/>
      <c r="N29" s="239"/>
      <c r="O29" s="239"/>
      <c r="P29" s="239"/>
      <c r="Q29" s="239"/>
      <c r="R29" s="239"/>
      <c r="S29" s="239"/>
      <c r="T29" s="239"/>
      <c r="U29" s="239"/>
    </row>
    <row r="30" spans="7:26" x14ac:dyDescent="0.15">
      <c r="G30" s="239"/>
      <c r="H30" s="239"/>
      <c r="I30" s="256"/>
      <c r="J30" s="239"/>
      <c r="K30" s="239"/>
      <c r="L30" s="239"/>
      <c r="M30" s="239"/>
      <c r="N30" s="239"/>
      <c r="O30" s="239"/>
      <c r="P30" s="239"/>
      <c r="Q30" s="239"/>
      <c r="R30" s="239"/>
      <c r="S30" s="239"/>
      <c r="T30" s="239"/>
      <c r="U30" s="239"/>
    </row>
    <row r="31" spans="7:26" x14ac:dyDescent="0.15">
      <c r="G31" s="239"/>
      <c r="H31" s="239"/>
      <c r="I31" s="256"/>
      <c r="J31" s="239"/>
      <c r="K31" s="239"/>
      <c r="L31" s="239"/>
      <c r="M31" s="239"/>
      <c r="N31" s="239"/>
      <c r="O31" s="239"/>
      <c r="P31" s="239"/>
      <c r="Q31" s="239"/>
      <c r="R31" s="239"/>
      <c r="S31" s="239"/>
      <c r="T31" s="239"/>
      <c r="U31" s="239"/>
    </row>
    <row r="32" spans="7:26" x14ac:dyDescent="0.15">
      <c r="G32" s="239"/>
      <c r="H32" s="239"/>
      <c r="I32" s="256"/>
      <c r="J32" s="239"/>
      <c r="K32" s="239"/>
      <c r="L32" s="239"/>
      <c r="M32" s="239"/>
      <c r="N32" s="239"/>
      <c r="O32" s="239"/>
      <c r="P32" s="239"/>
      <c r="Q32" s="239"/>
      <c r="R32" s="239"/>
      <c r="S32" s="239"/>
      <c r="T32" s="239"/>
      <c r="U32" s="239"/>
    </row>
    <row r="33" spans="2:22" x14ac:dyDescent="0.15">
      <c r="G33" s="239"/>
      <c r="H33" s="239"/>
      <c r="I33" s="239"/>
      <c r="J33" s="239"/>
      <c r="K33" s="239"/>
      <c r="L33" s="239"/>
      <c r="M33" s="239"/>
      <c r="N33" s="239"/>
      <c r="O33" s="239"/>
      <c r="P33" s="239"/>
      <c r="Q33" s="239"/>
      <c r="R33" s="239"/>
      <c r="S33" s="239"/>
      <c r="T33" s="239"/>
      <c r="U33" s="239"/>
    </row>
    <row r="34" spans="2:22" x14ac:dyDescent="0.15">
      <c r="G34" s="239"/>
      <c r="H34" s="239"/>
      <c r="I34" s="239"/>
      <c r="J34" s="239"/>
      <c r="K34" s="239"/>
      <c r="L34" s="239"/>
      <c r="M34" s="239"/>
      <c r="N34" s="239"/>
      <c r="O34" s="239"/>
      <c r="P34" s="239"/>
      <c r="Q34" s="239"/>
      <c r="R34" s="239"/>
      <c r="S34" s="239"/>
      <c r="T34" s="239"/>
      <c r="U34" s="239"/>
    </row>
    <row r="35" spans="2:22" x14ac:dyDescent="0.15">
      <c r="G35" s="239"/>
      <c r="H35" s="239"/>
      <c r="I35" s="239"/>
      <c r="J35" s="239"/>
      <c r="K35" s="239"/>
      <c r="L35" s="239"/>
      <c r="M35" s="239"/>
      <c r="N35" s="239"/>
      <c r="O35" s="239"/>
      <c r="P35" s="239"/>
      <c r="Q35" s="239"/>
      <c r="R35" s="239"/>
      <c r="S35" s="239"/>
      <c r="T35" s="239"/>
      <c r="U35" s="239"/>
    </row>
    <row r="36" spans="2:22" x14ac:dyDescent="0.15">
      <c r="B36" s="21" t="s">
        <v>317</v>
      </c>
      <c r="E36" s="21" t="s">
        <v>318</v>
      </c>
      <c r="G36" s="239"/>
      <c r="H36" s="239"/>
      <c r="I36" s="239"/>
      <c r="J36" s="239"/>
      <c r="K36" s="239"/>
      <c r="L36" s="239"/>
      <c r="M36" s="239"/>
      <c r="N36" s="239"/>
      <c r="O36" s="239"/>
      <c r="P36" s="239"/>
      <c r="Q36" s="239"/>
      <c r="R36" s="239"/>
      <c r="S36" s="239"/>
      <c r="T36" s="239"/>
      <c r="U36" s="239"/>
    </row>
    <row r="37" spans="2:22" x14ac:dyDescent="0.15">
      <c r="G37" s="239"/>
      <c r="H37" s="239"/>
      <c r="I37" s="239"/>
      <c r="J37" s="239"/>
      <c r="K37" s="239"/>
      <c r="L37" s="239"/>
      <c r="M37" s="239"/>
      <c r="N37" s="239"/>
      <c r="O37" s="239"/>
      <c r="P37" s="239"/>
      <c r="Q37" s="239"/>
      <c r="R37" s="239"/>
      <c r="S37" s="239"/>
      <c r="T37" s="239"/>
      <c r="U37" s="239"/>
    </row>
    <row r="38" spans="2:22" x14ac:dyDescent="0.15">
      <c r="G38" s="239"/>
      <c r="H38" s="257"/>
      <c r="I38" s="258"/>
      <c r="J38" s="239"/>
      <c r="K38" s="239"/>
      <c r="L38" s="239"/>
      <c r="M38" s="239"/>
      <c r="N38" s="239"/>
      <c r="O38" s="239"/>
      <c r="P38" s="239"/>
      <c r="Q38" s="239"/>
      <c r="R38" s="239"/>
      <c r="S38" s="239"/>
      <c r="T38" s="239"/>
      <c r="U38" s="239"/>
    </row>
    <row r="39" spans="2:22" x14ac:dyDescent="0.15">
      <c r="G39" s="257"/>
      <c r="H39" s="239"/>
      <c r="I39" s="239"/>
      <c r="J39" s="239"/>
      <c r="K39" s="239"/>
      <c r="L39" s="239"/>
      <c r="M39" s="239"/>
      <c r="N39" s="239"/>
      <c r="O39" s="239"/>
      <c r="P39" s="239"/>
      <c r="Q39" s="239"/>
      <c r="R39" s="239"/>
      <c r="S39" s="239"/>
      <c r="T39" s="239"/>
      <c r="U39" s="239"/>
    </row>
    <row r="40" spans="2:22" x14ac:dyDescent="0.15">
      <c r="G40" s="239"/>
      <c r="H40" s="240"/>
      <c r="I40" s="240"/>
      <c r="J40" s="240"/>
      <c r="K40" s="240"/>
      <c r="L40" s="239"/>
      <c r="M40" s="239"/>
      <c r="N40" s="239"/>
      <c r="O40" s="239"/>
      <c r="P40" s="239"/>
      <c r="Q40" s="239"/>
      <c r="R40" s="239"/>
      <c r="S40" s="239"/>
      <c r="T40" s="239"/>
      <c r="U40" s="239"/>
    </row>
    <row r="41" spans="2:22" x14ac:dyDescent="0.15">
      <c r="G41" s="239"/>
      <c r="H41" s="241">
        <v>-54</v>
      </c>
      <c r="I41" s="240"/>
      <c r="J41" s="240"/>
      <c r="K41" s="240"/>
      <c r="L41" s="239"/>
      <c r="M41" s="239"/>
      <c r="N41" s="239"/>
      <c r="O41" s="239"/>
      <c r="P41" s="239"/>
      <c r="Q41" s="239"/>
      <c r="R41" s="239"/>
      <c r="S41" s="239"/>
      <c r="T41" s="239"/>
      <c r="U41" s="239"/>
    </row>
    <row r="42" spans="2:22" x14ac:dyDescent="0.15">
      <c r="G42" s="239"/>
      <c r="H42" s="259" t="s">
        <v>60</v>
      </c>
      <c r="I42" s="259" t="s">
        <v>61</v>
      </c>
      <c r="J42" s="259" t="s">
        <v>80</v>
      </c>
      <c r="K42" s="259" t="s">
        <v>96</v>
      </c>
      <c r="L42" s="239"/>
      <c r="M42" s="239"/>
      <c r="N42" s="239"/>
      <c r="O42" s="239"/>
      <c r="P42" s="239"/>
      <c r="Q42" s="239"/>
      <c r="R42" s="239"/>
      <c r="S42" s="239"/>
      <c r="T42" s="239"/>
      <c r="U42" s="239"/>
    </row>
    <row r="43" spans="2:22" x14ac:dyDescent="0.15">
      <c r="G43" s="239"/>
      <c r="H43" s="260">
        <f>+'－106－'!E15</f>
        <v>5613</v>
      </c>
      <c r="I43" s="260">
        <f>'－106－'!F15</f>
        <v>2748</v>
      </c>
      <c r="J43" s="260">
        <f>'－106－'!G15</f>
        <v>104</v>
      </c>
      <c r="K43" s="261">
        <f>SUM(H43:J43)</f>
        <v>8465</v>
      </c>
      <c r="L43" s="239"/>
      <c r="M43" s="239"/>
      <c r="N43" s="239"/>
      <c r="O43" s="239"/>
      <c r="P43" s="239"/>
      <c r="Q43" s="239"/>
      <c r="R43" s="239"/>
      <c r="S43" s="239"/>
      <c r="T43" s="239"/>
      <c r="U43" s="239"/>
    </row>
    <row r="44" spans="2:22" x14ac:dyDescent="0.15">
      <c r="G44" s="255"/>
      <c r="H44" s="262">
        <f>H43/K43</f>
        <v>0.66308328411104545</v>
      </c>
      <c r="I44" s="262">
        <f>I43/K43</f>
        <v>0.32463083284111044</v>
      </c>
      <c r="J44" s="262">
        <f>J43/K43</f>
        <v>1.2285883047844063E-2</v>
      </c>
      <c r="K44" s="263">
        <f>SUM(H44:J44)</f>
        <v>1</v>
      </c>
      <c r="L44" s="239"/>
      <c r="M44" s="239"/>
      <c r="N44" s="239"/>
      <c r="O44" s="239"/>
      <c r="P44" s="239"/>
      <c r="Q44" s="239"/>
      <c r="R44" s="239"/>
      <c r="S44" s="239"/>
      <c r="T44" s="239"/>
      <c r="U44" s="239"/>
    </row>
    <row r="45" spans="2:22" x14ac:dyDescent="0.15">
      <c r="G45" s="255"/>
      <c r="H45" s="239" t="s">
        <v>111</v>
      </c>
      <c r="I45" s="239"/>
      <c r="J45" s="239"/>
      <c r="K45" s="239"/>
      <c r="L45" s="239"/>
      <c r="M45" s="239"/>
      <c r="N45" s="239"/>
      <c r="O45" s="239"/>
      <c r="P45" s="239"/>
      <c r="Q45" s="239"/>
      <c r="R45" s="239"/>
      <c r="S45" s="239"/>
      <c r="T45" s="239"/>
      <c r="U45" s="239"/>
    </row>
    <row r="46" spans="2:22" x14ac:dyDescent="0.15">
      <c r="G46" s="255"/>
      <c r="H46" s="256">
        <v>-55</v>
      </c>
      <c r="I46" s="239"/>
      <c r="J46" s="239"/>
      <c r="K46" s="239"/>
      <c r="L46" s="239"/>
      <c r="M46" s="239"/>
      <c r="N46" s="239"/>
      <c r="O46" s="239"/>
      <c r="P46" s="239"/>
      <c r="Q46" s="239"/>
      <c r="R46" s="239"/>
      <c r="S46" s="239"/>
      <c r="T46" s="239"/>
      <c r="U46" s="239"/>
    </row>
    <row r="47" spans="2:22" x14ac:dyDescent="0.15">
      <c r="G47" s="239"/>
      <c r="H47" s="240"/>
      <c r="I47" s="264" t="s">
        <v>57</v>
      </c>
      <c r="J47" s="264" t="s">
        <v>81</v>
      </c>
      <c r="K47" s="264" t="s">
        <v>58</v>
      </c>
      <c r="L47" s="239"/>
      <c r="M47" s="239"/>
      <c r="N47" s="239"/>
      <c r="O47" s="239"/>
      <c r="P47" s="239"/>
      <c r="Q47" s="239"/>
      <c r="R47" s="239"/>
      <c r="S47" s="239"/>
      <c r="T47" s="239"/>
      <c r="U47" s="239"/>
    </row>
    <row r="48" spans="2:22" x14ac:dyDescent="0.15">
      <c r="G48" s="239"/>
      <c r="H48" s="265" t="s">
        <v>63</v>
      </c>
      <c r="I48" s="264">
        <f>+'－107－'!D10</f>
        <v>38</v>
      </c>
      <c r="J48" s="266">
        <f>+'－107－'!J10</f>
        <v>271</v>
      </c>
      <c r="K48" s="267">
        <f>+'－107－'!L10</f>
        <v>323</v>
      </c>
      <c r="L48" s="239"/>
      <c r="M48" s="239"/>
      <c r="N48" s="239"/>
      <c r="O48" s="239"/>
      <c r="P48" s="239"/>
      <c r="Q48" s="239"/>
      <c r="R48" s="239"/>
      <c r="S48" s="239"/>
      <c r="T48" s="268"/>
      <c r="U48" s="250"/>
      <c r="V48" s="23"/>
    </row>
    <row r="49" spans="7:22" x14ac:dyDescent="0.15">
      <c r="G49" s="239"/>
      <c r="H49" s="265" t="s">
        <v>64</v>
      </c>
      <c r="I49" s="264">
        <f>+'－107－'!D11</f>
        <v>17</v>
      </c>
      <c r="J49" s="266">
        <f>+'－107－'!J11</f>
        <v>69</v>
      </c>
      <c r="K49" s="267">
        <f>+'－107－'!L11</f>
        <v>112</v>
      </c>
      <c r="L49" s="239"/>
      <c r="M49" s="239"/>
      <c r="N49" s="239"/>
      <c r="O49" s="239"/>
      <c r="P49" s="239"/>
      <c r="Q49" s="239"/>
      <c r="R49" s="239"/>
      <c r="S49" s="239"/>
      <c r="T49" s="268"/>
      <c r="U49" s="250"/>
      <c r="V49" s="23"/>
    </row>
    <row r="50" spans="7:22" x14ac:dyDescent="0.15">
      <c r="G50" s="239"/>
      <c r="H50" s="265" t="s">
        <v>65</v>
      </c>
      <c r="I50" s="264">
        <f>+'－107－'!D12</f>
        <v>9</v>
      </c>
      <c r="J50" s="266">
        <f>+'－107－'!J12</f>
        <v>65</v>
      </c>
      <c r="K50" s="267">
        <f>+'－107－'!L12</f>
        <v>71</v>
      </c>
      <c r="L50" s="239"/>
      <c r="M50" s="239"/>
      <c r="N50" s="239"/>
      <c r="O50" s="239"/>
      <c r="P50" s="239"/>
      <c r="Q50" s="239"/>
      <c r="R50" s="239"/>
      <c r="S50" s="239"/>
      <c r="T50" s="268"/>
      <c r="U50" s="250"/>
      <c r="V50" s="23"/>
    </row>
    <row r="51" spans="7:22" x14ac:dyDescent="0.15">
      <c r="G51" s="239"/>
      <c r="H51" s="265" t="s">
        <v>66</v>
      </c>
      <c r="I51" s="264">
        <f>+'－107－'!D13</f>
        <v>13</v>
      </c>
      <c r="J51" s="266">
        <f>+'－107－'!J13</f>
        <v>21</v>
      </c>
      <c r="K51" s="267">
        <f>+'－107－'!L13</f>
        <v>67</v>
      </c>
      <c r="L51" s="239"/>
      <c r="M51" s="239"/>
      <c r="N51" s="239"/>
      <c r="O51" s="239"/>
      <c r="P51" s="239"/>
      <c r="Q51" s="239"/>
      <c r="R51" s="239"/>
      <c r="S51" s="239"/>
      <c r="T51" s="268"/>
      <c r="U51" s="250"/>
      <c r="V51" s="23"/>
    </row>
    <row r="52" spans="7:22" x14ac:dyDescent="0.15">
      <c r="G52" s="239"/>
      <c r="H52" s="265" t="s">
        <v>67</v>
      </c>
      <c r="I52" s="264">
        <f>+'－107－'!D14</f>
        <v>8</v>
      </c>
      <c r="J52" s="266">
        <f>+'－107－'!J14</f>
        <v>30</v>
      </c>
      <c r="K52" s="267">
        <f>+'－107－'!L14</f>
        <v>73</v>
      </c>
      <c r="L52" s="239"/>
      <c r="M52" s="239"/>
      <c r="N52" s="239"/>
      <c r="O52" s="239"/>
      <c r="P52" s="239"/>
      <c r="Q52" s="239"/>
      <c r="R52" s="239"/>
      <c r="S52" s="239"/>
      <c r="T52" s="268"/>
      <c r="U52" s="250"/>
      <c r="V52" s="23"/>
    </row>
    <row r="53" spans="7:22" x14ac:dyDescent="0.15">
      <c r="G53" s="239"/>
      <c r="H53" s="265" t="s">
        <v>68</v>
      </c>
      <c r="I53" s="264">
        <f>+'－107－'!D15</f>
        <v>12</v>
      </c>
      <c r="J53" s="266">
        <f>+'－107－'!J15</f>
        <v>86</v>
      </c>
      <c r="K53" s="267">
        <f>+'－107－'!L15</f>
        <v>99</v>
      </c>
      <c r="L53" s="239"/>
      <c r="M53" s="239"/>
      <c r="N53" s="239"/>
      <c r="O53" s="239"/>
      <c r="P53" s="239"/>
      <c r="Q53" s="239"/>
      <c r="R53" s="239"/>
      <c r="S53" s="239"/>
      <c r="T53" s="268"/>
      <c r="U53" s="250"/>
      <c r="V53" s="23"/>
    </row>
    <row r="54" spans="7:22" x14ac:dyDescent="0.15">
      <c r="G54" s="239"/>
      <c r="H54" s="265" t="s">
        <v>69</v>
      </c>
      <c r="I54" s="264">
        <f>+'－107－'!D16</f>
        <v>10</v>
      </c>
      <c r="J54" s="266">
        <f>+'－107－'!J16</f>
        <v>80</v>
      </c>
      <c r="K54" s="267">
        <f>+'－107－'!L16</f>
        <v>90</v>
      </c>
      <c r="L54" s="239"/>
      <c r="M54" s="239"/>
      <c r="N54" s="239"/>
      <c r="O54" s="239"/>
      <c r="P54" s="239"/>
      <c r="Q54" s="239"/>
      <c r="R54" s="239"/>
      <c r="S54" s="239"/>
      <c r="T54" s="268"/>
      <c r="U54" s="250"/>
      <c r="V54" s="23"/>
    </row>
    <row r="55" spans="7:22" x14ac:dyDescent="0.15">
      <c r="G55" s="239"/>
      <c r="H55" s="265" t="s">
        <v>70</v>
      </c>
      <c r="I55" s="264">
        <f>+'－107－'!D17</f>
        <v>9</v>
      </c>
      <c r="J55" s="266">
        <f>+'－107－'!J17</f>
        <v>35</v>
      </c>
      <c r="K55" s="267">
        <f>+'－107－'!L17</f>
        <v>49</v>
      </c>
      <c r="L55" s="239"/>
      <c r="M55" s="239"/>
      <c r="N55" s="239"/>
      <c r="O55" s="239"/>
      <c r="P55" s="239"/>
      <c r="Q55" s="239"/>
      <c r="R55" s="239"/>
      <c r="S55" s="239"/>
      <c r="T55" s="268"/>
      <c r="U55" s="250"/>
      <c r="V55" s="23"/>
    </row>
    <row r="56" spans="7:22" x14ac:dyDescent="0.15">
      <c r="G56" s="239"/>
      <c r="H56" s="265" t="s">
        <v>71</v>
      </c>
      <c r="I56" s="264">
        <f>+'－107－'!D18</f>
        <v>11</v>
      </c>
      <c r="J56" s="266">
        <f>+'－107－'!J18</f>
        <v>95</v>
      </c>
      <c r="K56" s="267">
        <f>+'－107－'!L18</f>
        <v>94</v>
      </c>
      <c r="L56" s="239"/>
      <c r="M56" s="239"/>
      <c r="N56" s="239"/>
      <c r="O56" s="239"/>
      <c r="P56" s="239"/>
      <c r="Q56" s="239"/>
      <c r="R56" s="239"/>
      <c r="S56" s="239"/>
      <c r="T56" s="268"/>
      <c r="U56" s="250"/>
      <c r="V56" s="23"/>
    </row>
    <row r="57" spans="7:22" x14ac:dyDescent="0.15">
      <c r="G57" s="239"/>
      <c r="H57" s="265" t="s">
        <v>73</v>
      </c>
      <c r="I57" s="264">
        <f>+'－107－'!D19</f>
        <v>4</v>
      </c>
      <c r="J57" s="266">
        <f>+'－107－'!J19</f>
        <v>33</v>
      </c>
      <c r="K57" s="267">
        <f>+'－107－'!L19</f>
        <v>39</v>
      </c>
      <c r="L57" s="239"/>
      <c r="M57" s="239"/>
      <c r="N57" s="239"/>
      <c r="O57" s="239"/>
      <c r="P57" s="239"/>
      <c r="Q57" s="239"/>
      <c r="R57" s="239"/>
      <c r="S57" s="239"/>
      <c r="T57" s="268"/>
      <c r="U57" s="250"/>
      <c r="V57" s="23"/>
    </row>
    <row r="58" spans="7:22" x14ac:dyDescent="0.15">
      <c r="G58" s="239"/>
      <c r="H58" s="265" t="s">
        <v>74</v>
      </c>
      <c r="I58" s="264">
        <f>+'－107－'!D20</f>
        <v>9</v>
      </c>
      <c r="J58" s="266">
        <f>+'－107－'!J20</f>
        <v>26</v>
      </c>
      <c r="K58" s="267">
        <f>+'－107－'!L20</f>
        <v>54</v>
      </c>
      <c r="L58" s="239"/>
      <c r="M58" s="239"/>
      <c r="N58" s="239"/>
      <c r="O58" s="239"/>
      <c r="P58" s="239"/>
      <c r="Q58" s="239"/>
      <c r="R58" s="239"/>
      <c r="S58" s="239"/>
      <c r="T58" s="268"/>
      <c r="U58" s="250"/>
      <c r="V58" s="23"/>
    </row>
    <row r="59" spans="7:22" x14ac:dyDescent="0.15">
      <c r="G59" s="239"/>
      <c r="H59" s="240"/>
      <c r="I59" s="240"/>
      <c r="J59" s="240"/>
      <c r="K59" s="240"/>
      <c r="L59" s="239"/>
      <c r="M59" s="239"/>
      <c r="N59" s="239"/>
      <c r="O59" s="239"/>
      <c r="P59" s="239"/>
      <c r="Q59" s="239"/>
      <c r="R59" s="239"/>
      <c r="S59" s="239"/>
      <c r="T59" s="268"/>
      <c r="U59" s="250"/>
      <c r="V59" s="23"/>
    </row>
    <row r="60" spans="7:22" x14ac:dyDescent="0.15">
      <c r="G60" s="239"/>
      <c r="H60" s="240"/>
      <c r="I60" s="240">
        <f>SUM(I48:I58)</f>
        <v>140</v>
      </c>
      <c r="J60" s="240"/>
      <c r="K60" s="240"/>
      <c r="L60" s="239"/>
      <c r="M60" s="239"/>
      <c r="N60" s="239"/>
      <c r="O60" s="239"/>
      <c r="P60" s="239"/>
      <c r="Q60" s="239"/>
      <c r="R60" s="239"/>
      <c r="S60" s="239"/>
      <c r="T60" s="239"/>
      <c r="U60" s="239"/>
    </row>
    <row r="61" spans="7:22" x14ac:dyDescent="0.15">
      <c r="G61" s="239"/>
      <c r="H61" s="240"/>
      <c r="I61" s="240"/>
      <c r="J61" s="240"/>
      <c r="K61" s="240"/>
      <c r="L61" s="239"/>
      <c r="M61" s="239"/>
      <c r="N61" s="239"/>
      <c r="O61" s="239"/>
      <c r="P61" s="239"/>
      <c r="Q61" s="239"/>
      <c r="R61" s="239"/>
      <c r="S61" s="239"/>
      <c r="T61" s="239"/>
      <c r="U61" s="239"/>
    </row>
    <row r="62" spans="7:22" x14ac:dyDescent="0.15">
      <c r="G62" s="239"/>
      <c r="H62" s="239"/>
      <c r="I62" s="239"/>
      <c r="J62" s="239"/>
      <c r="K62" s="239"/>
      <c r="L62" s="239"/>
      <c r="M62" s="239"/>
      <c r="N62" s="239"/>
      <c r="O62" s="239"/>
      <c r="P62" s="239"/>
      <c r="Q62" s="239"/>
      <c r="R62" s="239"/>
      <c r="S62" s="239"/>
      <c r="T62" s="239"/>
      <c r="U62" s="239"/>
    </row>
    <row r="63" spans="7:22" x14ac:dyDescent="0.15">
      <c r="G63" s="239"/>
      <c r="H63" s="239"/>
      <c r="I63" s="239"/>
      <c r="J63" s="239"/>
      <c r="K63" s="239"/>
      <c r="L63" s="239"/>
      <c r="M63" s="239"/>
      <c r="N63" s="239"/>
      <c r="O63" s="239"/>
      <c r="P63" s="239"/>
      <c r="Q63" s="239"/>
      <c r="R63" s="239"/>
      <c r="S63" s="239"/>
      <c r="T63" s="239"/>
      <c r="U63" s="239"/>
    </row>
    <row r="64" spans="7:22" x14ac:dyDescent="0.15">
      <c r="G64" s="239"/>
      <c r="H64" s="239"/>
      <c r="I64" s="239"/>
      <c r="J64" s="239"/>
      <c r="K64" s="239"/>
      <c r="L64" s="239"/>
      <c r="M64" s="239"/>
      <c r="N64" s="239"/>
      <c r="O64" s="239"/>
      <c r="P64" s="239"/>
      <c r="Q64" s="239"/>
      <c r="R64" s="239"/>
      <c r="S64" s="239"/>
      <c r="T64" s="239"/>
      <c r="U64" s="239"/>
    </row>
    <row r="65" spans="7:21" x14ac:dyDescent="0.15">
      <c r="G65" s="239"/>
      <c r="H65" s="239"/>
      <c r="I65" s="239"/>
      <c r="J65" s="239"/>
      <c r="K65" s="239"/>
      <c r="L65" s="239"/>
      <c r="M65" s="239"/>
      <c r="N65" s="239"/>
      <c r="O65" s="239"/>
      <c r="P65" s="239"/>
      <c r="Q65" s="239"/>
      <c r="R65" s="239"/>
      <c r="S65" s="239"/>
      <c r="T65" s="239"/>
      <c r="U65" s="239"/>
    </row>
    <row r="66" spans="7:21" x14ac:dyDescent="0.15">
      <c r="G66" s="239"/>
      <c r="H66" s="239"/>
      <c r="I66" s="239"/>
      <c r="J66" s="239"/>
      <c r="K66" s="239"/>
      <c r="L66" s="239"/>
      <c r="M66" s="239"/>
      <c r="N66" s="239"/>
      <c r="O66" s="239"/>
      <c r="P66" s="239"/>
      <c r="Q66" s="239"/>
      <c r="R66" s="239"/>
      <c r="S66" s="239"/>
      <c r="T66" s="239"/>
      <c r="U66" s="239"/>
    </row>
  </sheetData>
  <sheetProtection sheet="1"/>
  <mergeCells count="1">
    <mergeCell ref="A1:F1"/>
  </mergeCells>
  <phoneticPr fontId="2"/>
  <printOptions horizontalCentered="1"/>
  <pageMargins left="0.59055118110236227" right="0.59055118110236227" top="0.59055118110236227" bottom="0.59055118110236227" header="0.39370078740157483" footer="0.39370078740157483"/>
  <pageSetup paperSize="9" scale="97" firstPageNumber="17" orientation="portrait" useFirstPageNumber="1" verticalDpi="300"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4</cp:revision>
  <cp:lastPrinted>2023-05-26T06:42:00Z</cp:lastPrinted>
  <dcterms:created xsi:type="dcterms:W3CDTF">2002-03-19T05:03:05Z</dcterms:created>
  <dcterms:modified xsi:type="dcterms:W3CDTF">2023-06-02T07:47:24Z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