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172.31.254.51\fs\section\kikaku_section\統計係\共有\＜統計うらそえ＞\平成２７年版統計うらそえ\Ｈ27年版\HP掲載用（Excel）\"/>
    </mc:Choice>
  </mc:AlternateContent>
  <bookViews>
    <workbookView xWindow="0" yWindow="0" windowWidth="20490" windowHeight="7170" activeTab="4"/>
  </bookViews>
  <sheets>
    <sheet name="‐108‐" sheetId="1" r:id="rId1"/>
    <sheet name="‐109‐" sheetId="2" r:id="rId2"/>
    <sheet name="-110-" sheetId="10" r:id="rId3"/>
    <sheet name="-111-" sheetId="12" r:id="rId4"/>
    <sheet name="‐112‐" sheetId="5" r:id="rId5"/>
    <sheet name="グラフ" sheetId="6" r:id="rId6"/>
  </sheets>
  <definedNames>
    <definedName name="_xlnm.Print_Area" localSheetId="0">‐108‐!$A$1:$U$49</definedName>
    <definedName name="_xlnm.Print_Area" localSheetId="1">‐109‐!$A$1:$AD$44</definedName>
    <definedName name="_xlnm.Print_Area" localSheetId="2">'-110-'!$A$1:$AD$61</definedName>
    <definedName name="_xlnm.Print_Area" localSheetId="3">'-111-'!$AE$1:$BJ$61</definedName>
    <definedName name="_xlnm.Print_Area" localSheetId="4">‐112‐!$A$1:$L$44</definedName>
    <definedName name="_xlnm.Print_Area" localSheetId="5">グラフ!$A$1:$F$66</definedName>
  </definedNames>
  <calcPr calcId="152511" iterateDelta="1E-4"/>
</workbook>
</file>

<file path=xl/calcChain.xml><?xml version="1.0" encoding="utf-8"?>
<calcChain xmlns="http://schemas.openxmlformats.org/spreadsheetml/2006/main">
  <c r="AD24" i="2" l="1"/>
  <c r="AD21" i="2"/>
  <c r="V14" i="12" l="1"/>
  <c r="V4" i="12"/>
  <c r="S4" i="12"/>
  <c r="P4" i="12"/>
  <c r="V14" i="10"/>
  <c r="V4" i="10"/>
  <c r="S4" i="10"/>
  <c r="P4" i="10"/>
  <c r="W40" i="2"/>
  <c r="B27" i="1"/>
  <c r="G27" i="1"/>
  <c r="H27" i="1"/>
  <c r="I27" i="1"/>
  <c r="K27" i="1"/>
  <c r="S27" i="1"/>
  <c r="R27" i="1"/>
  <c r="P27" i="1"/>
  <c r="N27" i="1"/>
  <c r="L27" i="1"/>
  <c r="S25" i="1"/>
  <c r="R25" i="1"/>
  <c r="P25" i="1"/>
  <c r="N25" i="1"/>
  <c r="L25" i="1"/>
  <c r="K25" i="1"/>
  <c r="I25" i="1"/>
  <c r="H25" i="1"/>
  <c r="G25" i="1"/>
  <c r="F25" i="1"/>
  <c r="D25" i="1"/>
  <c r="B25" i="1"/>
  <c r="B19" i="1"/>
  <c r="D23" i="1"/>
  <c r="S23" i="1"/>
  <c r="R23" i="1"/>
  <c r="P23" i="1"/>
  <c r="N23" i="1"/>
  <c r="L23" i="1"/>
  <c r="K23" i="1"/>
  <c r="I23" i="1"/>
  <c r="H23" i="1"/>
  <c r="G23" i="1"/>
  <c r="F23" i="1"/>
  <c r="B23" i="1"/>
  <c r="S19" i="1"/>
  <c r="S21" i="1"/>
  <c r="R21" i="1"/>
  <c r="P21" i="1"/>
  <c r="N21" i="1"/>
  <c r="L21" i="1"/>
  <c r="K21" i="1"/>
  <c r="I21" i="1"/>
  <c r="H21" i="1"/>
  <c r="G21" i="1"/>
  <c r="F21" i="1"/>
  <c r="D21" i="1"/>
  <c r="B21" i="1"/>
  <c r="R19" i="1"/>
  <c r="P19" i="1"/>
  <c r="N19" i="1"/>
  <c r="L19" i="1"/>
  <c r="K19" i="1"/>
  <c r="I19" i="1"/>
  <c r="H19" i="1"/>
  <c r="G19" i="1"/>
  <c r="F19" i="1"/>
  <c r="D19" i="1"/>
  <c r="F15" i="1"/>
  <c r="F27" i="1" s="1"/>
  <c r="D15" i="1"/>
  <c r="D27" i="1" s="1"/>
  <c r="I45" i="1"/>
  <c r="G45" i="1"/>
  <c r="F45" i="1"/>
  <c r="B45" i="1"/>
  <c r="G44" i="1"/>
  <c r="F44" i="1"/>
  <c r="B44" i="1"/>
  <c r="U42" i="1"/>
  <c r="R42" i="1"/>
  <c r="P42" i="1"/>
  <c r="M42" i="1"/>
  <c r="K42" i="1"/>
  <c r="I42" i="1"/>
  <c r="I43" i="1"/>
  <c r="I44" i="1"/>
  <c r="B42" i="1"/>
  <c r="B43" i="1"/>
  <c r="I25" i="6"/>
  <c r="B5" i="2"/>
  <c r="B6" i="2"/>
  <c r="T20" i="2" l="1"/>
  <c r="Q20" i="2"/>
  <c r="M20" i="2"/>
  <c r="J20" i="2"/>
  <c r="M42" i="2" s="1"/>
  <c r="F20" i="2"/>
  <c r="C20" i="2"/>
  <c r="F42" i="2" s="1"/>
  <c r="G43" i="1"/>
  <c r="F43" i="1"/>
  <c r="G42" i="1"/>
  <c r="F42" i="1"/>
  <c r="K40" i="6"/>
  <c r="K43" i="6"/>
  <c r="K42" i="6"/>
  <c r="J43" i="6"/>
  <c r="J42" i="6"/>
  <c r="J41" i="6"/>
  <c r="J40" i="6"/>
  <c r="J39" i="6"/>
  <c r="I43" i="6"/>
  <c r="I42" i="6"/>
  <c r="I41" i="6"/>
  <c r="I40" i="6"/>
  <c r="I39" i="6"/>
  <c r="J51" i="6"/>
  <c r="J50" i="6"/>
  <c r="I50" i="6"/>
  <c r="J49" i="6"/>
  <c r="J48" i="6"/>
  <c r="J47" i="6"/>
  <c r="I51" i="6"/>
  <c r="I49" i="6"/>
  <c r="I48" i="6"/>
  <c r="K48" i="6" s="1"/>
  <c r="I47" i="6"/>
  <c r="K47" i="6" s="1"/>
  <c r="H51" i="6"/>
  <c r="H50" i="6"/>
  <c r="H49" i="6"/>
  <c r="H48" i="6"/>
  <c r="H47" i="6"/>
  <c r="H43" i="6"/>
  <c r="H42" i="6"/>
  <c r="H41" i="6"/>
  <c r="H40" i="6"/>
  <c r="H39" i="6"/>
  <c r="I18" i="6"/>
  <c r="I19" i="6"/>
  <c r="I20" i="6"/>
  <c r="I21" i="6"/>
  <c r="I22" i="6"/>
  <c r="I23" i="6"/>
  <c r="I24" i="6"/>
  <c r="I26" i="6"/>
  <c r="I27" i="6"/>
  <c r="X11" i="2"/>
  <c r="Q11" i="2"/>
  <c r="J11" i="2"/>
  <c r="X4" i="2"/>
  <c r="I12" i="6" s="1"/>
  <c r="Q4" i="2"/>
  <c r="I9" i="6" s="1"/>
  <c r="J4" i="2"/>
  <c r="I6" i="6" s="1"/>
  <c r="C4" i="2"/>
  <c r="I3" i="6" s="1"/>
  <c r="X20" i="2"/>
  <c r="F4" i="2"/>
  <c r="I4" i="6" s="1"/>
  <c r="I4" i="2"/>
  <c r="I5" i="6" s="1"/>
  <c r="M4" i="2"/>
  <c r="I7" i="6" s="1"/>
  <c r="P4" i="2"/>
  <c r="I8" i="6" s="1"/>
  <c r="T4" i="2"/>
  <c r="I10" i="6" s="1"/>
  <c r="W4" i="2"/>
  <c r="I11" i="6" s="1"/>
  <c r="AA4" i="2"/>
  <c r="I13" i="6" s="1"/>
  <c r="AD4" i="2"/>
  <c r="I14" i="6" s="1"/>
  <c r="AC11" i="2"/>
  <c r="AA20" i="2"/>
  <c r="V11" i="2"/>
  <c r="O11" i="2"/>
  <c r="H11" i="2"/>
  <c r="K39" i="6"/>
  <c r="K41" i="6"/>
  <c r="B4" i="2"/>
  <c r="C11" i="2"/>
  <c r="K51" i="6" l="1"/>
  <c r="W24" i="2"/>
  <c r="T42" i="2"/>
  <c r="W23" i="2"/>
  <c r="K49" i="6"/>
  <c r="AD31" i="2"/>
  <c r="AA42" i="2"/>
  <c r="W39" i="2"/>
  <c r="W35" i="2"/>
  <c r="W31" i="2"/>
  <c r="W27" i="2"/>
  <c r="W22" i="2"/>
  <c r="W36" i="2"/>
  <c r="W32" i="2"/>
  <c r="W28" i="2"/>
  <c r="W37" i="2"/>
  <c r="W33" i="2"/>
  <c r="W29" i="2"/>
  <c r="W25" i="2"/>
  <c r="W38" i="2"/>
  <c r="W34" i="2"/>
  <c r="W30" i="2"/>
  <c r="W26" i="2"/>
  <c r="W21" i="2"/>
  <c r="P38" i="2"/>
  <c r="P34" i="2"/>
  <c r="P30" i="2"/>
  <c r="P26" i="2"/>
  <c r="P22" i="2"/>
  <c r="P39" i="2"/>
  <c r="P35" i="2"/>
  <c r="P31" i="2"/>
  <c r="P27" i="2"/>
  <c r="P23" i="2"/>
  <c r="P36" i="2"/>
  <c r="P32" i="2"/>
  <c r="P28" i="2"/>
  <c r="P24" i="2"/>
  <c r="P37" i="2"/>
  <c r="P33" i="2"/>
  <c r="P29" i="2"/>
  <c r="P25" i="2"/>
  <c r="P21" i="2"/>
  <c r="I21" i="2"/>
  <c r="I36" i="2"/>
  <c r="I32" i="2"/>
  <c r="I28" i="2"/>
  <c r="I24" i="2"/>
  <c r="I37" i="2"/>
  <c r="I33" i="2"/>
  <c r="I29" i="2"/>
  <c r="I25" i="2"/>
  <c r="I38" i="2"/>
  <c r="I34" i="2"/>
  <c r="I30" i="2"/>
  <c r="I26" i="2"/>
  <c r="I22" i="2"/>
  <c r="I39" i="2"/>
  <c r="I35" i="2"/>
  <c r="I31" i="2"/>
  <c r="I27" i="2"/>
  <c r="I23" i="2"/>
  <c r="K50" i="6"/>
  <c r="AD22" i="2"/>
  <c r="P40" i="2"/>
  <c r="I40" i="2"/>
  <c r="AD30" i="2"/>
  <c r="AD40" i="2"/>
  <c r="AD25" i="2"/>
  <c r="AD28" i="2"/>
  <c r="AD35" i="2"/>
  <c r="AD23" i="2"/>
  <c r="AD33" i="2"/>
  <c r="AD34" i="2"/>
  <c r="AD39" i="2"/>
  <c r="AD27" i="2"/>
  <c r="AD37" i="2"/>
  <c r="AD38" i="2"/>
  <c r="AD36" i="2"/>
  <c r="I28" i="6"/>
  <c r="I15" i="6"/>
  <c r="AD29" i="2"/>
  <c r="AD26" i="2"/>
  <c r="AD32" i="2"/>
  <c r="AD20" i="2" l="1"/>
  <c r="W20" i="2"/>
  <c r="I20" i="2"/>
  <c r="P20" i="2"/>
</calcChain>
</file>

<file path=xl/comments1.xml><?xml version="1.0" encoding="utf-8"?>
<comments xmlns="http://schemas.openxmlformats.org/spreadsheetml/2006/main">
  <authors>
    <author>浦添市役所</author>
  </authors>
  <commentList>
    <comment ref="A7" authorId="0" shapeId="0">
      <text>
        <r>
          <rPr>
            <b/>
            <sz val="9"/>
            <color indexed="81"/>
            <rFont val="ＭＳ Ｐゴシック"/>
            <family val="3"/>
            <charset val="128"/>
          </rPr>
          <t>H18～H20年度については、10月１日現在のデータ。21年度より、３月末現在のデータ。※中央保健所より</t>
        </r>
      </text>
    </comment>
  </commentList>
</comments>
</file>

<file path=xl/sharedStrings.xml><?xml version="1.0" encoding="utf-8"?>
<sst xmlns="http://schemas.openxmlformats.org/spreadsheetml/2006/main" count="574" uniqueCount="340">
  <si>
    <r>
      <t xml:space="preserve"> </t>
    </r>
    <r>
      <rPr>
        <b/>
        <sz val="16"/>
        <rFont val="ＭＳ 明朝"/>
        <family val="1"/>
        <charset val="128"/>
      </rPr>
      <t>Ⅸ　医療及び衛生　　</t>
    </r>
  </si>
  <si>
    <t>総　数</t>
  </si>
  <si>
    <t>医　　　療　　　機　　　関</t>
  </si>
  <si>
    <t>その他の医療機関</t>
  </si>
  <si>
    <t>年　　次</t>
  </si>
  <si>
    <t>総　　数</t>
  </si>
  <si>
    <t>病　　院</t>
  </si>
  <si>
    <t>一　般 　　　 診療所</t>
  </si>
  <si>
    <t>歯　科
診療所</t>
  </si>
  <si>
    <t>総数</t>
  </si>
  <si>
    <t>薬局</t>
  </si>
  <si>
    <t>《 人  口  一  万  人  当  り 》</t>
  </si>
  <si>
    <t>（注）１.（  ）内は病床数である。</t>
  </si>
  <si>
    <t>（単位：人）</t>
  </si>
  <si>
    <t xml:space="preserve"> </t>
  </si>
  <si>
    <t>医  師</t>
  </si>
  <si>
    <t>歯科医師</t>
  </si>
  <si>
    <t>看 護 師</t>
  </si>
  <si>
    <t>准看護師</t>
  </si>
  <si>
    <t>助産師</t>
  </si>
  <si>
    <t>歯科技工</t>
  </si>
  <si>
    <t>鍼灸師</t>
  </si>
  <si>
    <t>区　分</t>
  </si>
  <si>
    <t>１月</t>
  </si>
  <si>
    <t>２月</t>
  </si>
  <si>
    <t>３月</t>
  </si>
  <si>
    <t>４月</t>
  </si>
  <si>
    <t>５月</t>
  </si>
  <si>
    <t>６月</t>
  </si>
  <si>
    <t>７月</t>
  </si>
  <si>
    <t>８月</t>
  </si>
  <si>
    <t>９月</t>
  </si>
  <si>
    <t>10月</t>
  </si>
  <si>
    <t>11月</t>
  </si>
  <si>
    <t>12月</t>
  </si>
  <si>
    <t>総  　数</t>
  </si>
  <si>
    <t>男</t>
  </si>
  <si>
    <t>女</t>
  </si>
  <si>
    <t xml:space="preserve"> 25～29歳 </t>
  </si>
  <si>
    <t xml:space="preserve">30～34歳 </t>
  </si>
  <si>
    <t xml:space="preserve"> 35～39歳</t>
  </si>
  <si>
    <t xml:space="preserve">40～44歳 </t>
  </si>
  <si>
    <t xml:space="preserve"> 45～49歳  </t>
  </si>
  <si>
    <t xml:space="preserve">50歳以上 </t>
  </si>
  <si>
    <t>（単位：人、％）</t>
  </si>
  <si>
    <t>年 齢 別</t>
  </si>
  <si>
    <t>構成比</t>
  </si>
  <si>
    <t>うち男</t>
  </si>
  <si>
    <t>総　　　数</t>
  </si>
  <si>
    <t>　０～４歳</t>
  </si>
  <si>
    <t>５～９</t>
  </si>
  <si>
    <t>10～14</t>
  </si>
  <si>
    <t>15～19</t>
  </si>
  <si>
    <t>20～24</t>
  </si>
  <si>
    <t>25～29</t>
  </si>
  <si>
    <t>30～34</t>
  </si>
  <si>
    <t>35～39</t>
  </si>
  <si>
    <t>40～44</t>
  </si>
  <si>
    <t>45～49</t>
  </si>
  <si>
    <t>50～54</t>
  </si>
  <si>
    <t>55～59</t>
  </si>
  <si>
    <t>60～64</t>
  </si>
  <si>
    <t>65～69</t>
  </si>
  <si>
    <t>70～74</t>
  </si>
  <si>
    <t>75～79</t>
  </si>
  <si>
    <t>80～84</t>
  </si>
  <si>
    <t>85～89</t>
  </si>
  <si>
    <t>90歳以上</t>
  </si>
  <si>
    <t>不　　詳</t>
  </si>
  <si>
    <t>-</t>
  </si>
  <si>
    <t>（注）1.死亡率は人口千人に対する割合である。</t>
  </si>
  <si>
    <t>母子健康手帳
交付状況</t>
  </si>
  <si>
    <t>妊婦届出
による交付数</t>
  </si>
  <si>
    <t>第11週以内</t>
  </si>
  <si>
    <t>第12週～第19週</t>
  </si>
  <si>
    <t>第20週～第27週</t>
  </si>
  <si>
    <t>第28週以上</t>
  </si>
  <si>
    <t>その他の交付数</t>
  </si>
  <si>
    <t>出生後交付</t>
  </si>
  <si>
    <t>再交付</t>
  </si>
  <si>
    <t>妊産婦</t>
  </si>
  <si>
    <t>乳幼児</t>
  </si>
  <si>
    <t>妊婦一般健康診査</t>
  </si>
  <si>
    <t>受診者数</t>
  </si>
  <si>
    <t>乳児一般
健康診査</t>
  </si>
  <si>
    <t>対象者数</t>
  </si>
  <si>
    <t>受診率（％）</t>
  </si>
  <si>
    <t>３歳児
一般健康診査</t>
  </si>
  <si>
    <t>乳児精密検査</t>
  </si>
  <si>
    <t>３歳児
精密検査</t>
  </si>
  <si>
    <t>開催回数</t>
  </si>
  <si>
    <t>参加延人員</t>
  </si>
  <si>
    <t>その他</t>
  </si>
  <si>
    <t>延べ件数</t>
  </si>
  <si>
    <t>母子保健推進員
活動事業</t>
  </si>
  <si>
    <t>推進員数</t>
  </si>
  <si>
    <t>推進活動件数</t>
  </si>
  <si>
    <t>総　　 人　 　口</t>
  </si>
  <si>
    <t>実施回数</t>
  </si>
  <si>
    <t>（単位：ｔ）</t>
  </si>
  <si>
    <t>年　  度</t>
  </si>
  <si>
    <t>ご　　　　み　　　　搬　　　　入　　　　量   （ｔ）</t>
  </si>
  <si>
    <t>総　　量</t>
  </si>
  <si>
    <t>家　　　　庭　　　　系</t>
  </si>
  <si>
    <t>事　　　業　　　系</t>
  </si>
  <si>
    <t>環境事業系</t>
  </si>
  <si>
    <t>可</t>
  </si>
  <si>
    <t>不</t>
  </si>
  <si>
    <t>粗</t>
  </si>
  <si>
    <t>資</t>
  </si>
  <si>
    <t>燃</t>
  </si>
  <si>
    <t>大</t>
  </si>
  <si>
    <t>源</t>
  </si>
  <si>
    <t>資料：環境保全課</t>
  </si>
  <si>
    <t>（単位：ｔ、kℓ）</t>
  </si>
  <si>
    <t>ご み 処 理 量  （ｔ）</t>
  </si>
  <si>
    <t>し尿・浄化槽汚泥処理量 （kℓ）</t>
  </si>
  <si>
    <t>焼　　却</t>
  </si>
  <si>
    <t>鉄　　屑</t>
  </si>
  <si>
    <t xml:space="preserve">総　　量 </t>
  </si>
  <si>
    <t>し　　尿</t>
  </si>
  <si>
    <t>浄化槽汚泥</t>
  </si>
  <si>
    <t>（単位：台、人）</t>
  </si>
  <si>
    <t xml:space="preserve"> ご  　　　み       処　　  理</t>
  </si>
  <si>
    <t>し　 尿 　処 　理</t>
  </si>
  <si>
    <t>車　　　　　　　　輌</t>
  </si>
  <si>
    <t>作　　業　　員</t>
  </si>
  <si>
    <t>許可車両台数</t>
  </si>
  <si>
    <t>作業人数</t>
  </si>
  <si>
    <t>直　　営</t>
  </si>
  <si>
    <t>委　　託</t>
  </si>
  <si>
    <t>委 託</t>
  </si>
  <si>
    <t>許　　　可</t>
  </si>
  <si>
    <t>人　　数</t>
  </si>
  <si>
    <t>(単位：件）</t>
  </si>
  <si>
    <t>年　　度</t>
  </si>
  <si>
    <t xml:space="preserve"> 振　動</t>
  </si>
  <si>
    <t>悪　臭</t>
  </si>
  <si>
    <t>地盤沈下</t>
  </si>
  <si>
    <t>土壌汚染</t>
  </si>
  <si>
    <r>
      <t xml:space="preserve"> </t>
    </r>
    <r>
      <rPr>
        <b/>
        <sz val="14"/>
        <rFont val="ＭＳ 明朝"/>
        <family val="1"/>
        <charset val="128"/>
      </rPr>
      <t>Ⅸ　　医 療 及 び 衛 生　　</t>
    </r>
  </si>
  <si>
    <t>死亡者数</t>
  </si>
  <si>
    <t>10～19</t>
  </si>
  <si>
    <t>20～29</t>
  </si>
  <si>
    <t>30～39</t>
  </si>
  <si>
    <t>40～49</t>
  </si>
  <si>
    <t>50～59</t>
  </si>
  <si>
    <t>60～69</t>
  </si>
  <si>
    <t>70～79</t>
  </si>
  <si>
    <t>80～89</t>
  </si>
  <si>
    <t>出生数</t>
  </si>
  <si>
    <t>焼却</t>
  </si>
  <si>
    <t>鉄屑</t>
  </si>
  <si>
    <t>し尿</t>
  </si>
  <si>
    <t>※総量と「項目別の和」が異なるのは、小数点第1位を四捨五入したことによる。</t>
  </si>
  <si>
    <t>4,126(3)</t>
  </si>
  <si>
    <t>施術所</t>
    <rPh sb="0" eb="2">
      <t>シジュツ</t>
    </rPh>
    <rPh sb="2" eb="3">
      <t>ショ</t>
    </rPh>
    <phoneticPr fontId="27"/>
  </si>
  <si>
    <t>薬剤師</t>
    <rPh sb="0" eb="3">
      <t>ヤクザイシ</t>
    </rPh>
    <phoneticPr fontId="27"/>
  </si>
  <si>
    <t>受診人員</t>
  </si>
  <si>
    <t>H23.9.30現在</t>
    <rPh sb="8" eb="10">
      <t>ゲンザイ</t>
    </rPh>
    <phoneticPr fontId="27"/>
  </si>
  <si>
    <t>H22.9.30現在</t>
    <rPh sb="8" eb="10">
      <t>ゲンザイ</t>
    </rPh>
    <phoneticPr fontId="27"/>
  </si>
  <si>
    <t>H21.9.30現在</t>
    <rPh sb="8" eb="10">
      <t>ゲンザイ</t>
    </rPh>
    <phoneticPr fontId="27"/>
  </si>
  <si>
    <t>浦添市の
日本人人口</t>
    <rPh sb="0" eb="3">
      <t>ウラソエシ</t>
    </rPh>
    <rPh sb="5" eb="8">
      <t>ニホンジン</t>
    </rPh>
    <rPh sb="8" eb="10">
      <t>ジンコウ</t>
    </rPh>
    <phoneticPr fontId="27"/>
  </si>
  <si>
    <t>(H20.12月末)</t>
    <rPh sb="7" eb="8">
      <t>ガツ</t>
    </rPh>
    <rPh sb="8" eb="9">
      <t>マツ</t>
    </rPh>
    <phoneticPr fontId="27"/>
  </si>
  <si>
    <t>(H22.12月末)</t>
    <rPh sb="7" eb="8">
      <t>ガツ</t>
    </rPh>
    <rPh sb="8" eb="9">
      <t>マツ</t>
    </rPh>
    <phoneticPr fontId="27"/>
  </si>
  <si>
    <t>(H24.12月末)</t>
    <rPh sb="7" eb="8">
      <t>ガツ</t>
    </rPh>
    <rPh sb="8" eb="9">
      <t>マツ</t>
    </rPh>
    <phoneticPr fontId="27"/>
  </si>
  <si>
    <t>H24.9.30現在</t>
    <rPh sb="8" eb="10">
      <t>ゲンザイ</t>
    </rPh>
    <phoneticPr fontId="27"/>
  </si>
  <si>
    <t>3,757(-)</t>
  </si>
  <si>
    <t>4,361(-)</t>
  </si>
  <si>
    <t>3,987(-)</t>
  </si>
  <si>
    <t>2,982(1)</t>
  </si>
  <si>
    <t>2,179(3)</t>
  </si>
  <si>
    <t>4,888(2)</t>
  </si>
  <si>
    <t>4,536(7)</t>
  </si>
  <si>
    <t>直接搬入</t>
  </si>
  <si>
    <t>埋　立</t>
  </si>
  <si>
    <t>許 可</t>
  </si>
  <si>
    <t>※作業員委託39人の内、22人が再掲されている。</t>
    <rPh sb="1" eb="4">
      <t>サギョウイン</t>
    </rPh>
    <rPh sb="4" eb="6">
      <t>イタク</t>
    </rPh>
    <rPh sb="8" eb="9">
      <t>ニン</t>
    </rPh>
    <rPh sb="10" eb="11">
      <t>ウチ</t>
    </rPh>
    <rPh sb="14" eb="15">
      <t>ニン</t>
    </rPh>
    <rPh sb="16" eb="17">
      <t>サイ</t>
    </rPh>
    <phoneticPr fontId="30"/>
  </si>
  <si>
    <t>大   気</t>
  </si>
  <si>
    <t>水質</t>
  </si>
  <si>
    <t>騒音</t>
  </si>
  <si>
    <t>（128）  ごみ搬入状況</t>
    <phoneticPr fontId="27"/>
  </si>
  <si>
    <t>　資料:南部保健所</t>
    <rPh sb="4" eb="6">
      <t>ナンブ</t>
    </rPh>
    <phoneticPr fontId="27"/>
  </si>
  <si>
    <t>（120)   医療及び医療関係施設（各年度共3月31日現在）</t>
    <rPh sb="21" eb="22">
      <t>ド</t>
    </rPh>
    <phoneticPr fontId="27"/>
  </si>
  <si>
    <t>平成22年度</t>
  </si>
  <si>
    <t>平成23年度</t>
  </si>
  <si>
    <t>平成24年度</t>
  </si>
  <si>
    <t>交　　　　付　　　　総　　　　数</t>
  </si>
  <si>
    <t>健康診査事業</t>
  </si>
  <si>
    <t>対象数</t>
  </si>
  <si>
    <t>受診数</t>
  </si>
  <si>
    <t>健　　康　　教　　育</t>
  </si>
  <si>
    <t>個別支援事業</t>
  </si>
  <si>
    <t>個 　 別 　 支　  援  　総 　 数</t>
  </si>
  <si>
    <t>訪 問 指 導</t>
  </si>
  <si>
    <t>来 所 相 談</t>
  </si>
  <si>
    <t>電 話 相 談</t>
  </si>
  <si>
    <t>40 歳 以 上 人 口</t>
  </si>
  <si>
    <t>健康手帳交付</t>
  </si>
  <si>
    <t>医療</t>
  </si>
  <si>
    <t>医療受給者以外</t>
  </si>
  <si>
    <t>健康教育</t>
  </si>
  <si>
    <t>健康相談</t>
  </si>
  <si>
    <t>健康
診査</t>
  </si>
  <si>
    <t>一般健康診査</t>
  </si>
  <si>
    <t>がん検診</t>
  </si>
  <si>
    <t>胃がん検診</t>
  </si>
  <si>
    <t>4,230(3)</t>
  </si>
  <si>
    <t>子宮がん検診</t>
  </si>
  <si>
    <t>3,147(2)</t>
  </si>
  <si>
    <t>3,286(3)</t>
  </si>
  <si>
    <t>乳がん検診</t>
  </si>
  <si>
    <t>2,126(4)</t>
  </si>
  <si>
    <t>2,233(9)</t>
  </si>
  <si>
    <t>肺がん検診</t>
  </si>
  <si>
    <t>5,374(3)</t>
  </si>
  <si>
    <t>大腸がん検診</t>
  </si>
  <si>
    <t>5,237(7)</t>
  </si>
  <si>
    <t>訪問指導</t>
  </si>
  <si>
    <t>妊産婦等
栄養強化
事業</t>
  </si>
  <si>
    <t>支　　　　給　　　　総　　　　数</t>
  </si>
  <si>
    <t>支 給 実 員 数</t>
  </si>
  <si>
    <t>（53）</t>
    <phoneticPr fontId="27"/>
  </si>
  <si>
    <t>（注）妊産婦等栄養強化事業は平成23年度で廃止</t>
    <rPh sb="1" eb="2">
      <t>チュウ</t>
    </rPh>
    <rPh sb="3" eb="6">
      <t>ニンサンプ</t>
    </rPh>
    <rPh sb="6" eb="7">
      <t>トウ</t>
    </rPh>
    <rPh sb="7" eb="9">
      <t>エイヨウ</t>
    </rPh>
    <rPh sb="9" eb="11">
      <t>キョウカ</t>
    </rPh>
    <rPh sb="11" eb="13">
      <t>ジギョウ</t>
    </rPh>
    <rPh sb="14" eb="16">
      <t>ヘイセイ</t>
    </rPh>
    <rPh sb="18" eb="20">
      <t>ネンド</t>
    </rPh>
    <rPh sb="21" eb="23">
      <t>ハイシ</t>
    </rPh>
    <phoneticPr fontId="27"/>
  </si>
  <si>
    <r>
      <t>　　　2.人口は、各年</t>
    </r>
    <r>
      <rPr>
        <sz val="10"/>
        <rFont val="ＭＳ 明朝"/>
        <family val="1"/>
        <charset val="128"/>
      </rPr>
      <t>9月30日現在の日本人人口を使用した。</t>
    </r>
    <rPh sb="12" eb="13">
      <t>ツキ</t>
    </rPh>
    <rPh sb="15" eb="18">
      <t>ニチゲンザイ</t>
    </rPh>
    <rPh sb="19" eb="22">
      <t>ニホンジン</t>
    </rPh>
    <phoneticPr fontId="27"/>
  </si>
  <si>
    <t>12月</t>
    <phoneticPr fontId="27"/>
  </si>
  <si>
    <t>（54）</t>
    <phoneticPr fontId="27"/>
  </si>
  <si>
    <t>０～９</t>
    <phoneticPr fontId="27"/>
  </si>
  <si>
    <t>90以上</t>
    <phoneticPr fontId="27"/>
  </si>
  <si>
    <t>ごみ搬入量</t>
    <phoneticPr fontId="27"/>
  </si>
  <si>
    <r>
      <t>　　　２.人口１万人対については各年</t>
    </r>
    <r>
      <rPr>
        <sz val="10"/>
        <rFont val="ＭＳ 明朝"/>
        <family val="1"/>
        <charset val="128"/>
      </rPr>
      <t>度３月末の登録人口で計算した。</t>
    </r>
    <rPh sb="18" eb="19">
      <t>ド</t>
    </rPh>
    <phoneticPr fontId="27"/>
  </si>
  <si>
    <t>（129）  ごみ、し尿・浄化槽汚泥処理量</t>
    <phoneticPr fontId="27"/>
  </si>
  <si>
    <t>（130）  ごみ、し尿収集車両・作業員状況</t>
    <phoneticPr fontId="27"/>
  </si>
  <si>
    <t>（131）  種別公害苦情件数</t>
    <phoneticPr fontId="27"/>
  </si>
  <si>
    <t xml:space="preserve">    （56）出生者数（Ｐ109参照） </t>
    <phoneticPr fontId="27"/>
  </si>
  <si>
    <t xml:space="preserve">   （57）年齢（10歳階級）別死亡者数（P109参照）</t>
    <phoneticPr fontId="27"/>
  </si>
  <si>
    <t>（58）ごみ処理状況の推移（Ｐ112参照）</t>
    <phoneticPr fontId="27"/>
  </si>
  <si>
    <t>（59）し尿処理状況の推移（Ｐ112参照）</t>
    <phoneticPr fontId="27"/>
  </si>
  <si>
    <t>総　数</t>
    <phoneticPr fontId="27"/>
  </si>
  <si>
    <t>19歳以下</t>
    <phoneticPr fontId="27"/>
  </si>
  <si>
    <t>20～24歳</t>
    <phoneticPr fontId="27"/>
  </si>
  <si>
    <t>（124）  年齢（５歳階級）別死亡者数（各年共１～12月）</t>
    <phoneticPr fontId="27"/>
  </si>
  <si>
    <t>（H23.3月末）</t>
  </si>
  <si>
    <t>（H24.3月末）</t>
  </si>
  <si>
    <t>（H25.3月末）</t>
  </si>
  <si>
    <t>（H26.3月末）</t>
    <rPh sb="6" eb="8">
      <t>ガツマツ</t>
    </rPh>
    <phoneticPr fontId="27"/>
  </si>
  <si>
    <t>資料：平成24年衛生統計年報</t>
    <phoneticPr fontId="27"/>
  </si>
  <si>
    <t>（127）　健康増進法に基づく健康増進事業</t>
    <phoneticPr fontId="27"/>
  </si>
  <si>
    <t>資料：こども健康課</t>
    <phoneticPr fontId="27"/>
  </si>
  <si>
    <t>（126）各種予防接種実施状況</t>
    <phoneticPr fontId="27"/>
  </si>
  <si>
    <t>ポリオ</t>
    <phoneticPr fontId="27"/>
  </si>
  <si>
    <t>Ｄ・Ｐ・Ｔ</t>
    <phoneticPr fontId="27"/>
  </si>
  <si>
    <t>日本脳炎</t>
    <rPh sb="0" eb="2">
      <t>ニホン</t>
    </rPh>
    <rPh sb="2" eb="4">
      <t>ノウエン</t>
    </rPh>
    <phoneticPr fontId="27"/>
  </si>
  <si>
    <t>風しん</t>
    <rPh sb="0" eb="1">
      <t>フウ</t>
    </rPh>
    <phoneticPr fontId="27"/>
  </si>
  <si>
    <t>麻しん</t>
    <rPh sb="0" eb="1">
      <t>マ</t>
    </rPh>
    <phoneticPr fontId="27"/>
  </si>
  <si>
    <t>ＢＣＧ</t>
    <phoneticPr fontId="27"/>
  </si>
  <si>
    <t>（125）母子保健事業に基づく事業実施状況</t>
    <phoneticPr fontId="27"/>
  </si>
  <si>
    <t>平成22年度</t>
    <phoneticPr fontId="27"/>
  </si>
  <si>
    <t>平成23年度</t>
    <phoneticPr fontId="27"/>
  </si>
  <si>
    <t>平成24年度</t>
    <phoneticPr fontId="27"/>
  </si>
  <si>
    <t>75歳
以上</t>
    <phoneticPr fontId="27"/>
  </si>
  <si>
    <t>65～
74歳</t>
    <phoneticPr fontId="27"/>
  </si>
  <si>
    <t>参加者
延人数</t>
    <phoneticPr fontId="27"/>
  </si>
  <si>
    <t>被指導実人員</t>
  </si>
  <si>
    <t>被指導延人員</t>
  </si>
  <si>
    <t>資料：健康づくり課</t>
    <phoneticPr fontId="27"/>
  </si>
  <si>
    <t>年度</t>
    <rPh sb="0" eb="2">
      <t>ネンド</t>
    </rPh>
    <phoneticPr fontId="27"/>
  </si>
  <si>
    <t>Ｄ・Ｔ</t>
    <phoneticPr fontId="27"/>
  </si>
  <si>
    <t>ＭＲ</t>
    <phoneticPr fontId="27"/>
  </si>
  <si>
    <t>小児用
肺炎球菌</t>
    <rPh sb="0" eb="2">
      <t>ショウニ</t>
    </rPh>
    <rPh sb="2" eb="3">
      <t>ヨウ</t>
    </rPh>
    <rPh sb="4" eb="6">
      <t>ハイエン</t>
    </rPh>
    <rPh sb="6" eb="8">
      <t>キュウキン</t>
    </rPh>
    <phoneticPr fontId="27"/>
  </si>
  <si>
    <t>子宮頸がん
予防</t>
    <rPh sb="0" eb="2">
      <t>シキュウ</t>
    </rPh>
    <rPh sb="2" eb="3">
      <t>ケイ</t>
    </rPh>
    <rPh sb="6" eb="8">
      <t>ヨボウ</t>
    </rPh>
    <phoneticPr fontId="27"/>
  </si>
  <si>
    <t>高齢者
肺炎球菌</t>
    <rPh sb="0" eb="3">
      <t>コウレイシャ</t>
    </rPh>
    <rPh sb="4" eb="6">
      <t>ハイエン</t>
    </rPh>
    <rPh sb="6" eb="8">
      <t>キュウキン</t>
    </rPh>
    <phoneticPr fontId="27"/>
  </si>
  <si>
    <t>資料：こども健康課</t>
    <rPh sb="0" eb="2">
      <t>シリョウ</t>
    </rPh>
    <rPh sb="6" eb="8">
      <t>ケンコウ</t>
    </rPh>
    <rPh sb="8" eb="9">
      <t>カ</t>
    </rPh>
    <phoneticPr fontId="27"/>
  </si>
  <si>
    <t>Hib（ヒブ）</t>
    <phoneticPr fontId="27"/>
  </si>
  <si>
    <t>高齢者
インフルエンザ</t>
    <rPh sb="0" eb="3">
      <t>コウレイシャ</t>
    </rPh>
    <phoneticPr fontId="27"/>
  </si>
  <si>
    <t>4種混合
（DPT－IPV)</t>
    <rPh sb="1" eb="2">
      <t>シュ</t>
    </rPh>
    <rPh sb="2" eb="4">
      <t>コンゴウ</t>
    </rPh>
    <phoneticPr fontId="27"/>
  </si>
  <si>
    <t>１歳６か月児
一般健康診査</t>
    <phoneticPr fontId="27"/>
  </si>
  <si>
    <t>１歳６か月児
精密検査</t>
    <phoneticPr fontId="27"/>
  </si>
  <si>
    <t>店舗
販売業者</t>
    <rPh sb="0" eb="2">
      <t>テンポ</t>
    </rPh>
    <rPh sb="3" eb="5">
      <t>ハンバイ</t>
    </rPh>
    <rPh sb="5" eb="7">
      <t>ギョウシャ</t>
    </rPh>
    <phoneticPr fontId="27"/>
  </si>
  <si>
    <t>　　　３.一般販売業・薬種商販売業は旧薬事法の改訂により平成21年6月～平成24年5月31日までに</t>
    <rPh sb="18" eb="19">
      <t>キュウ</t>
    </rPh>
    <rPh sb="19" eb="22">
      <t>ヤクジホウ</t>
    </rPh>
    <rPh sb="23" eb="25">
      <t>カイテイ</t>
    </rPh>
    <rPh sb="28" eb="30">
      <t>ヘイセイ</t>
    </rPh>
    <rPh sb="32" eb="33">
      <t>ネン</t>
    </rPh>
    <rPh sb="34" eb="35">
      <t>ガツ</t>
    </rPh>
    <rPh sb="36" eb="38">
      <t>ヘイセイ</t>
    </rPh>
    <rPh sb="40" eb="41">
      <t>ネン</t>
    </rPh>
    <rPh sb="42" eb="43">
      <t>ガツ</t>
    </rPh>
    <rPh sb="45" eb="46">
      <t>ニチ</t>
    </rPh>
    <phoneticPr fontId="27"/>
  </si>
  <si>
    <t>H25.9.30現在</t>
    <rPh sb="8" eb="10">
      <t>ゲンザイ</t>
    </rPh>
    <phoneticPr fontId="27"/>
  </si>
  <si>
    <t>資料：沖縄県保健医療政策課</t>
    <rPh sb="3" eb="6">
      <t>オキナワケン</t>
    </rPh>
    <rPh sb="6" eb="8">
      <t>ホケン</t>
    </rPh>
    <rPh sb="8" eb="10">
      <t>イリョウ</t>
    </rPh>
    <rPh sb="10" eb="12">
      <t>セイサク</t>
    </rPh>
    <rPh sb="12" eb="13">
      <t>カ</t>
    </rPh>
    <phoneticPr fontId="27"/>
  </si>
  <si>
    <t>資料：沖縄県保健医療政策課</t>
    <rPh sb="6" eb="8">
      <t>ホケン</t>
    </rPh>
    <rPh sb="8" eb="10">
      <t>イリョウ</t>
    </rPh>
    <rPh sb="10" eb="12">
      <t>セイサク</t>
    </rPh>
    <rPh sb="12" eb="13">
      <t>カ</t>
    </rPh>
    <phoneticPr fontId="27"/>
  </si>
  <si>
    <t>人　　口</t>
    <rPh sb="0" eb="1">
      <t>ヒト</t>
    </rPh>
    <rPh sb="3" eb="4">
      <t>クチ</t>
    </rPh>
    <phoneticPr fontId="27"/>
  </si>
  <si>
    <t>死　亡　率</t>
    <phoneticPr fontId="27"/>
  </si>
  <si>
    <t>ok</t>
    <phoneticPr fontId="27"/>
  </si>
  <si>
    <t>（58）</t>
    <phoneticPr fontId="27"/>
  </si>
  <si>
    <t>（59）</t>
    <phoneticPr fontId="27"/>
  </si>
  <si>
    <r>
      <t>（12</t>
    </r>
    <r>
      <rPr>
        <sz val="10"/>
        <rFont val="ＭＳ 明朝"/>
        <family val="1"/>
        <charset val="128"/>
      </rPr>
      <t>1）  医療及び医療関係従事者数（従業地別）（各年度共12月末現在）</t>
    </r>
    <phoneticPr fontId="27"/>
  </si>
  <si>
    <t>　　　　 店舗販売業に移行された。</t>
    <rPh sb="11" eb="13">
      <t>イコウ</t>
    </rPh>
    <phoneticPr fontId="27"/>
  </si>
  <si>
    <t>平成18年度</t>
    <phoneticPr fontId="27"/>
  </si>
  <si>
    <t>平成18年度</t>
    <rPh sb="5" eb="6">
      <t>ド</t>
    </rPh>
    <phoneticPr fontId="27"/>
  </si>
  <si>
    <t>(H18.12月末)</t>
    <rPh sb="7" eb="8">
      <t>ガツ</t>
    </rPh>
    <rPh sb="8" eb="9">
      <t>マツ</t>
    </rPh>
    <phoneticPr fontId="27"/>
  </si>
  <si>
    <t xml:space="preserve">《 人  口  一  万  人  当  り 》    </t>
    <phoneticPr fontId="27"/>
  </si>
  <si>
    <t xml:space="preserve">        無料クーポン券利用による受診者を含む。</t>
    <phoneticPr fontId="27"/>
  </si>
  <si>
    <t>（注）１.人口においては沖縄県集計のため厚生労働省の公表結果と異なる｡</t>
    <phoneticPr fontId="27"/>
  </si>
  <si>
    <t>　　　２.人口1万人対については各年12月末の住民登録人口で計算した。</t>
    <phoneticPr fontId="27"/>
  </si>
  <si>
    <t>　　　３.鍼灸師には、あん摩・マッサージ・指圧師、柔道整復師も含む。</t>
    <phoneticPr fontId="27"/>
  </si>
  <si>
    <t>　　　４.平成20年以降、看護師・准看護師・助産師・歯科技工・鍼灸師の調査項目なし。</t>
    <rPh sb="10" eb="12">
      <t>イコウ</t>
    </rPh>
    <rPh sb="35" eb="37">
      <t>チョウサ</t>
    </rPh>
    <rPh sb="37" eb="39">
      <t>コウモク</t>
    </rPh>
    <phoneticPr fontId="27"/>
  </si>
  <si>
    <t>1月</t>
    <rPh sb="1" eb="2">
      <t>ツキ</t>
    </rPh>
    <phoneticPr fontId="27"/>
  </si>
  <si>
    <t>平成22年度</t>
    <phoneticPr fontId="27"/>
  </si>
  <si>
    <t>（H27.3月末）</t>
    <rPh sb="6" eb="8">
      <t>ガツマツ</t>
    </rPh>
    <phoneticPr fontId="27"/>
  </si>
  <si>
    <t>（122）  出生者数（平成26年１月～12月）</t>
    <phoneticPr fontId="27"/>
  </si>
  <si>
    <t>（123）  母の年齢別出生者数（平成26年１月～12月）</t>
    <phoneticPr fontId="27"/>
  </si>
  <si>
    <t>平 成 23 年</t>
    <phoneticPr fontId="27"/>
  </si>
  <si>
    <t>平 成 24 年</t>
    <phoneticPr fontId="27"/>
  </si>
  <si>
    <t>平 成 25 年</t>
    <phoneticPr fontId="27"/>
  </si>
  <si>
    <t>平 成 26 年</t>
    <phoneticPr fontId="27"/>
  </si>
  <si>
    <t>平成25年度</t>
    <phoneticPr fontId="27"/>
  </si>
  <si>
    <t>平成26年度</t>
    <phoneticPr fontId="27"/>
  </si>
  <si>
    <t>4,306(-)</t>
    <phoneticPr fontId="27"/>
  </si>
  <si>
    <t>3,350(2)</t>
    <phoneticPr fontId="27"/>
  </si>
  <si>
    <t>2,360(8)</t>
    <phoneticPr fontId="27"/>
  </si>
  <si>
    <t>5,482(3)</t>
    <phoneticPr fontId="27"/>
  </si>
  <si>
    <t>5,375(6)</t>
    <phoneticPr fontId="27"/>
  </si>
  <si>
    <t>平成25年度</t>
    <phoneticPr fontId="27"/>
  </si>
  <si>
    <t>平成22年度</t>
    <phoneticPr fontId="27"/>
  </si>
  <si>
    <t xml:space="preserve"> 　　 が含まれているためである。</t>
    <phoneticPr fontId="27"/>
  </si>
  <si>
    <t>※廃棄物投棄が１件。</t>
    <rPh sb="1" eb="3">
      <t>ハイキ</t>
    </rPh>
    <rPh sb="3" eb="4">
      <t>ブツ</t>
    </rPh>
    <rPh sb="4" eb="6">
      <t>トウキ</t>
    </rPh>
    <rPh sb="8" eb="9">
      <t>ケン</t>
    </rPh>
    <phoneticPr fontId="27"/>
  </si>
  <si>
    <t>（注）1.人口は、各年度末現在。</t>
    <phoneticPr fontId="27"/>
  </si>
  <si>
    <t xml:space="preserve">      2.平成21年度～平成25年度における子宮がん及び乳がん検診受診者数は、</t>
    <phoneticPr fontId="27"/>
  </si>
  <si>
    <t xml:space="preserve">      3.平成24年度～平成25年度における大腸がん検診受診者数は、</t>
    <rPh sb="15" eb="17">
      <t>ヘイセイ</t>
    </rPh>
    <rPh sb="19" eb="21">
      <t>ネンド</t>
    </rPh>
    <phoneticPr fontId="27"/>
  </si>
  <si>
    <t>医療受給者
以外</t>
    <phoneticPr fontId="27"/>
  </si>
  <si>
    <t>高齢者
ｲﾝﾌﾙｴﾝｻﾞ</t>
    <rPh sb="0" eb="3">
      <t>コウレイシャ</t>
    </rPh>
    <phoneticPr fontId="27"/>
  </si>
  <si>
    <t>（注）ポリオは平成24年９月以降、経口生ワクチン(OPV)から不活化ワクチン(IPV)に変更された。</t>
    <phoneticPr fontId="27"/>
  </si>
  <si>
    <t>（注）平成24年11月以降、DPTワクチンと不活化ポリオワクチンをあわせた4種混合(DPT-IPV)ワクチンが</t>
    <rPh sb="1" eb="2">
      <t>チュウ</t>
    </rPh>
    <rPh sb="3" eb="5">
      <t>ヘイセイ</t>
    </rPh>
    <rPh sb="7" eb="8">
      <t>ネン</t>
    </rPh>
    <rPh sb="10" eb="11">
      <t>ガツ</t>
    </rPh>
    <rPh sb="11" eb="13">
      <t>イコウ</t>
    </rPh>
    <rPh sb="22" eb="23">
      <t>フ</t>
    </rPh>
    <rPh sb="23" eb="24">
      <t>カツ</t>
    </rPh>
    <rPh sb="24" eb="25">
      <t>カ</t>
    </rPh>
    <rPh sb="38" eb="39">
      <t>シュ</t>
    </rPh>
    <rPh sb="39" eb="41">
      <t>コンゴウ</t>
    </rPh>
    <phoneticPr fontId="27"/>
  </si>
  <si>
    <t>　　　予防接種法に基づく定期接種に導入されたため、同ワクチンへの移行が進んでいる。</t>
    <rPh sb="25" eb="26">
      <t>ドウ</t>
    </rPh>
    <rPh sb="32" eb="34">
      <t>イコウ</t>
    </rPh>
    <rPh sb="35" eb="36">
      <t>スス</t>
    </rPh>
    <phoneticPr fontId="27"/>
  </si>
  <si>
    <t>（注）平成23年度からHib(ヒブ）・小児用肺炎球菌・子宮頸がん予防ワクチン、平成24年度から高齢者</t>
    <phoneticPr fontId="27"/>
  </si>
  <si>
    <t>　　　肺炎球菌ワクチンの任意接種に対する費用助成をそれぞれ開始した。</t>
    <phoneticPr fontId="27"/>
  </si>
  <si>
    <t>　　　見られたことから、平成25年6月の厚生労働省勧告以降、積極的な勧奨を実施していない。　　　</t>
    <rPh sb="12" eb="14">
      <t>ヘイセイ</t>
    </rPh>
    <rPh sb="16" eb="17">
      <t>ネン</t>
    </rPh>
    <rPh sb="18" eb="19">
      <t>ガツ</t>
    </rPh>
    <rPh sb="20" eb="22">
      <t>コウセイ</t>
    </rPh>
    <rPh sb="22" eb="25">
      <t>ロウドウショウ</t>
    </rPh>
    <rPh sb="25" eb="27">
      <t>カンコク</t>
    </rPh>
    <rPh sb="27" eb="29">
      <t>イコウ</t>
    </rPh>
    <rPh sb="30" eb="33">
      <t>セッキョクテキ</t>
    </rPh>
    <rPh sb="34" eb="36">
      <t>カンショウ</t>
    </rPh>
    <rPh sb="37" eb="39">
      <t>ジッシ</t>
    </rPh>
    <phoneticPr fontId="27"/>
  </si>
  <si>
    <t>（注）平成26年10月から、水痘ワクチンが予防接種法に基づく定期接種に導入された。(導入年度のみ経過措置あり）</t>
    <rPh sb="1" eb="2">
      <t>チュウ</t>
    </rPh>
    <rPh sb="3" eb="5">
      <t>ヘイセイ</t>
    </rPh>
    <rPh sb="7" eb="8">
      <t>ネン</t>
    </rPh>
    <rPh sb="10" eb="11">
      <t>ガツ</t>
    </rPh>
    <rPh sb="14" eb="16">
      <t>スイトウ</t>
    </rPh>
    <rPh sb="21" eb="23">
      <t>ヨボウ</t>
    </rPh>
    <rPh sb="23" eb="25">
      <t>セッシュ</t>
    </rPh>
    <rPh sb="25" eb="26">
      <t>ホウ</t>
    </rPh>
    <rPh sb="27" eb="28">
      <t>モト</t>
    </rPh>
    <rPh sb="30" eb="32">
      <t>テイキ</t>
    </rPh>
    <rPh sb="32" eb="34">
      <t>セッシュ</t>
    </rPh>
    <rPh sb="35" eb="37">
      <t>ドウニュウ</t>
    </rPh>
    <rPh sb="42" eb="44">
      <t>ドウニュウ</t>
    </rPh>
    <rPh sb="44" eb="46">
      <t>ネンド</t>
    </rPh>
    <rPh sb="48" eb="50">
      <t>ケイカ</t>
    </rPh>
    <rPh sb="50" eb="52">
      <t>ソチ</t>
    </rPh>
    <phoneticPr fontId="27"/>
  </si>
  <si>
    <t>（注）平成26年度の高齢者肺炎球菌の実績は次のとおり。内訳：（定期接種1,225件、行政措置893件）</t>
    <rPh sb="1" eb="2">
      <t>チュウ</t>
    </rPh>
    <rPh sb="3" eb="5">
      <t>ヘイセイ</t>
    </rPh>
    <rPh sb="7" eb="9">
      <t>ネンド</t>
    </rPh>
    <rPh sb="10" eb="13">
      <t>コウレイシャ</t>
    </rPh>
    <rPh sb="13" eb="15">
      <t>ハイエン</t>
    </rPh>
    <rPh sb="15" eb="17">
      <t>キュウキン</t>
    </rPh>
    <rPh sb="18" eb="20">
      <t>ジッセキ</t>
    </rPh>
    <rPh sb="21" eb="22">
      <t>ツギ</t>
    </rPh>
    <rPh sb="27" eb="29">
      <t>ウチワケ</t>
    </rPh>
    <rPh sb="31" eb="33">
      <t>テイキ</t>
    </rPh>
    <rPh sb="33" eb="35">
      <t>セッシュ</t>
    </rPh>
    <rPh sb="36" eb="41">
      <t>225ケン</t>
    </rPh>
    <rPh sb="42" eb="44">
      <t>ギョウセイ</t>
    </rPh>
    <rPh sb="44" eb="46">
      <t>ソチ</t>
    </rPh>
    <rPh sb="49" eb="50">
      <t>ケン</t>
    </rPh>
    <phoneticPr fontId="27"/>
  </si>
  <si>
    <t>　　　平成24年度をもって終了した。　　　</t>
    <phoneticPr fontId="27"/>
  </si>
  <si>
    <t>（注）MRについては平成20年度から中学1年生対象のMR3期、高校2年生対象のMR4期をそれぞれ実施していたが、</t>
    <phoneticPr fontId="27"/>
  </si>
  <si>
    <t>（注）子宮頸がん予防ワクチンは、接種後にワクチンとの因果関係を否定できない持続的な疼痛が、特異的に</t>
    <rPh sb="1" eb="2">
      <t>チュウ</t>
    </rPh>
    <rPh sb="3" eb="5">
      <t>シキュウ</t>
    </rPh>
    <rPh sb="5" eb="6">
      <t>ケイ</t>
    </rPh>
    <rPh sb="8" eb="10">
      <t>ヨボウ</t>
    </rPh>
    <rPh sb="16" eb="18">
      <t>セッシュ</t>
    </rPh>
    <rPh sb="18" eb="19">
      <t>ゴ</t>
    </rPh>
    <rPh sb="26" eb="28">
      <t>インガ</t>
    </rPh>
    <rPh sb="28" eb="30">
      <t>カンケイ</t>
    </rPh>
    <rPh sb="31" eb="33">
      <t>ヒテイ</t>
    </rPh>
    <rPh sb="37" eb="40">
      <t>ジゾクテキ</t>
    </rPh>
    <rPh sb="41" eb="42">
      <t>ウズ</t>
    </rPh>
    <rPh sb="42" eb="43">
      <t>ツウ</t>
    </rPh>
    <rPh sb="45" eb="48">
      <t>トクイテキ</t>
    </rPh>
    <phoneticPr fontId="27"/>
  </si>
  <si>
    <t>　　　なお、Hib（ヒブ）・小児用肺炎球菌・子宮頸がん予防ワクチンは平成25年度から、</t>
    <phoneticPr fontId="27"/>
  </si>
  <si>
    <t>　　　高齢者肺炎球菌ワクチンは平成26年10月から予防接種法に基づく定期接種に導入された。　　</t>
    <rPh sb="15" eb="17">
      <t>ヘイセイ</t>
    </rPh>
    <rPh sb="19" eb="20">
      <t>ネン</t>
    </rPh>
    <rPh sb="22" eb="23">
      <t>ガツ</t>
    </rPh>
    <phoneticPr fontId="27"/>
  </si>
  <si>
    <t>水痘
（水ぼうそう)</t>
    <rPh sb="0" eb="1">
      <t>ミズ</t>
    </rPh>
    <rPh sb="1" eb="2">
      <t>トウ</t>
    </rPh>
    <rPh sb="4" eb="5">
      <t>ミズ</t>
    </rPh>
    <phoneticPr fontId="27"/>
  </si>
  <si>
    <t>　　　なお、平成24年度実績は次のとおり。内訳：（経口生ワクチン1,440件、不活性ワクチン3,741件）</t>
    <rPh sb="6" eb="8">
      <t>ヘイセイ</t>
    </rPh>
    <rPh sb="10" eb="12">
      <t>ネンド</t>
    </rPh>
    <rPh sb="12" eb="14">
      <t>ジッセキ</t>
    </rPh>
    <rPh sb="15" eb="16">
      <t>ツギ</t>
    </rPh>
    <rPh sb="21" eb="23">
      <t>ウチワケ</t>
    </rPh>
    <rPh sb="25" eb="27">
      <t>ケイコウ</t>
    </rPh>
    <rPh sb="27" eb="28">
      <t>ナマ</t>
    </rPh>
    <rPh sb="33" eb="38">
      <t>440ケン</t>
    </rPh>
    <rPh sb="39" eb="42">
      <t>フカッセイ</t>
    </rPh>
    <rPh sb="47" eb="52">
      <t>741ケン</t>
    </rPh>
    <phoneticPr fontId="27"/>
  </si>
  <si>
    <r>
      <rPr>
        <sz val="10"/>
        <rFont val="ＭＳ 明朝"/>
        <family val="1"/>
        <charset val="128"/>
      </rPr>
      <t>（注）「焼却」の数値が表(128)可燃の和とが異なるのは、既搬入の「処理残渣焼却物」</t>
    </r>
    <rPh sb="1" eb="2">
      <t>チュウ</t>
    </rPh>
    <phoneticPr fontId="27"/>
  </si>
</sst>
</file>

<file path=xl/styles.xml><?xml version="1.0" encoding="utf-8"?>
<styleSheet xmlns="http://schemas.openxmlformats.org/spreadsheetml/2006/main" xmlns:mc="http://schemas.openxmlformats.org/markup-compatibility/2006" xmlns:x14ac="http://schemas.microsoft.com/office/spreadsheetml/2009/9/ac" mc:Ignorable="x14ac">
  <numFmts count="24">
    <numFmt numFmtId="41" formatCode="_ * #,##0_ ;_ * \-#,##0_ ;_ * &quot;-&quot;_ ;_ @_ "/>
    <numFmt numFmtId="176" formatCode="#,##0;[Red]#,##0"/>
    <numFmt numFmtId="177" formatCode="\(#,###\)"/>
    <numFmt numFmtId="178" formatCode="#,##0_ "/>
    <numFmt numFmtId="179" formatCode="#,##0.0;[Red]#,##0.0"/>
    <numFmt numFmtId="180" formatCode="#,##0.0_ "/>
    <numFmt numFmtId="181" formatCode="#,##0_);[Red]\(#,##0\)"/>
    <numFmt numFmtId="182" formatCode="_ * #,##0_ ;_ * \-#,##0_ ;_ * \-_ ;_ @_ "/>
    <numFmt numFmtId="183" formatCode="0_);[Red]\(0\)"/>
    <numFmt numFmtId="184" formatCode="_ * #,##0.0_ ;_ * \-#,##0.0_ ;_ * \-?_ ;_ @_ "/>
    <numFmt numFmtId="185" formatCode="_ * #,##0.0_ ;_ * \-#,##0.0_ ;_ @_ "/>
    <numFmt numFmtId="186" formatCode="_ * #,##0_ ;_ * \-#,##0_ ;_ @_ "/>
    <numFmt numFmtId="187" formatCode="#,##0_ ;[Red]\-#,##0\ "/>
    <numFmt numFmtId="188" formatCode="0.0_);[Red]\(0.0\)"/>
    <numFmt numFmtId="189" formatCode="#,##0_);\(#,##0\)"/>
    <numFmt numFmtId="190" formatCode="##&quot;年度&quot;"/>
    <numFmt numFmtId="191" formatCode="\(0.0\);[Red]\(0.0\)"/>
    <numFmt numFmtId="192" formatCode="\(General\)"/>
    <numFmt numFmtId="193" formatCode="&quot;※ &quot;* #,##0_ ;_ * \-#,##0_ ;_ * \-_ ;_ @_ "/>
    <numFmt numFmtId="194" formatCode="&quot;※&quot;#,##0_ ;[Red]\-#,##0\ "/>
    <numFmt numFmtId="195" formatCode="\\#,##0;&quot;\-&quot;#,##0"/>
    <numFmt numFmtId="196" formatCode="0.0_ "/>
    <numFmt numFmtId="197" formatCode="&quot;r&quot;#,##0_ "/>
    <numFmt numFmtId="198" formatCode="_ * &quot;r&quot;#,##0.0_ ;_ * \-#,##0.0_ ;_ @_ "/>
  </numFmts>
  <fonts count="36" x14ac:knownFonts="1">
    <font>
      <sz val="10"/>
      <name val="ＭＳ 明朝"/>
      <family val="1"/>
      <charset val="128"/>
    </font>
    <font>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b/>
      <sz val="11"/>
      <color indexed="8"/>
      <name val="ＭＳ Ｐゴシック"/>
      <family val="3"/>
      <charset val="128"/>
    </font>
    <font>
      <sz val="16"/>
      <name val="ＭＳ 明朝"/>
      <family val="1"/>
      <charset val="128"/>
    </font>
    <font>
      <b/>
      <sz val="16"/>
      <name val="ＭＳ 明朝"/>
      <family val="1"/>
      <charset val="128"/>
    </font>
    <font>
      <sz val="9"/>
      <name val="ＭＳ 明朝"/>
      <family val="1"/>
      <charset val="128"/>
    </font>
    <font>
      <b/>
      <sz val="10"/>
      <name val="ＭＳ 明朝"/>
      <family val="1"/>
      <charset val="128"/>
    </font>
    <font>
      <b/>
      <sz val="9"/>
      <name val="ＭＳ 明朝"/>
      <family val="1"/>
      <charset val="128"/>
    </font>
    <font>
      <sz val="10"/>
      <color indexed="8"/>
      <name val="ＭＳ 明朝"/>
      <family val="1"/>
      <charset val="128"/>
    </font>
    <font>
      <sz val="14"/>
      <name val="ＭＳ 明朝"/>
      <family val="1"/>
      <charset val="128"/>
    </font>
    <font>
      <b/>
      <sz val="14"/>
      <name val="ＭＳ 明朝"/>
      <family val="1"/>
      <charset val="128"/>
    </font>
    <font>
      <sz val="10"/>
      <name val="ＭＳ 明朝"/>
      <family val="1"/>
      <charset val="128"/>
    </font>
    <font>
      <sz val="6"/>
      <name val="ＭＳ 明朝"/>
      <family val="1"/>
      <charset val="128"/>
    </font>
    <font>
      <b/>
      <sz val="9"/>
      <color indexed="81"/>
      <name val="ＭＳ Ｐゴシック"/>
      <family val="3"/>
      <charset val="128"/>
    </font>
    <font>
      <b/>
      <sz val="10"/>
      <color indexed="8"/>
      <name val="ＭＳ 明朝"/>
      <family val="1"/>
      <charset val="128"/>
    </font>
    <font>
      <sz val="6"/>
      <name val="ＭＳ Ｐゴシック"/>
      <family val="3"/>
      <charset val="128"/>
    </font>
    <font>
      <sz val="10"/>
      <color rgb="FFFF0000"/>
      <name val="ＭＳ 明朝"/>
      <family val="1"/>
      <charset val="128"/>
    </font>
    <font>
      <sz val="10"/>
      <color rgb="FF0070C0"/>
      <name val="ＭＳ 明朝"/>
      <family val="1"/>
      <charset val="128"/>
    </font>
    <font>
      <sz val="10"/>
      <color theme="1"/>
      <name val="ＭＳ 明朝"/>
      <family val="1"/>
      <charset val="128"/>
    </font>
    <font>
      <b/>
      <sz val="10"/>
      <color rgb="FFFF0000"/>
      <name val="ＭＳ 明朝"/>
      <family val="1"/>
      <charset val="128"/>
    </font>
    <font>
      <sz val="10"/>
      <name val="ＭＳ 明朝"/>
      <family val="1"/>
      <charset val="204"/>
    </font>
  </fonts>
  <fills count="26">
    <fill>
      <patternFill patternType="none"/>
    </fill>
    <fill>
      <patternFill patternType="gray125"/>
    </fill>
    <fill>
      <patternFill patternType="solid">
        <fgColor indexed="31"/>
        <bgColor indexed="22"/>
      </patternFill>
    </fill>
    <fill>
      <patternFill patternType="solid">
        <fgColor indexed="45"/>
        <bgColor indexed="29"/>
      </patternFill>
    </fill>
    <fill>
      <patternFill patternType="solid">
        <fgColor indexed="42"/>
        <bgColor indexed="27"/>
      </patternFill>
    </fill>
    <fill>
      <patternFill patternType="solid">
        <fgColor indexed="46"/>
        <bgColor indexed="24"/>
      </patternFill>
    </fill>
    <fill>
      <patternFill patternType="solid">
        <fgColor indexed="27"/>
        <bgColor indexed="41"/>
      </patternFill>
    </fill>
    <fill>
      <patternFill patternType="solid">
        <fgColor indexed="47"/>
        <bgColor indexed="22"/>
      </patternFill>
    </fill>
    <fill>
      <patternFill patternType="solid">
        <fgColor indexed="44"/>
        <bgColor indexed="31"/>
      </patternFill>
    </fill>
    <fill>
      <patternFill patternType="solid">
        <fgColor indexed="29"/>
        <bgColor indexed="45"/>
      </patternFill>
    </fill>
    <fill>
      <patternFill patternType="solid">
        <fgColor indexed="11"/>
        <bgColor indexed="49"/>
      </patternFill>
    </fill>
    <fill>
      <patternFill patternType="solid">
        <fgColor indexed="51"/>
        <bgColor indexed="13"/>
      </patternFill>
    </fill>
    <fill>
      <patternFill patternType="solid">
        <fgColor indexed="30"/>
        <bgColor indexed="21"/>
      </patternFill>
    </fill>
    <fill>
      <patternFill patternType="solid">
        <fgColor indexed="20"/>
        <bgColor indexed="36"/>
      </patternFill>
    </fill>
    <fill>
      <patternFill patternType="solid">
        <fgColor indexed="49"/>
        <bgColor indexed="40"/>
      </patternFill>
    </fill>
    <fill>
      <patternFill patternType="solid">
        <fgColor indexed="52"/>
        <bgColor indexed="51"/>
      </patternFill>
    </fill>
    <fill>
      <patternFill patternType="solid">
        <fgColor indexed="62"/>
        <bgColor indexed="56"/>
      </patternFill>
    </fill>
    <fill>
      <patternFill patternType="solid">
        <fgColor indexed="10"/>
        <bgColor indexed="60"/>
      </patternFill>
    </fill>
    <fill>
      <patternFill patternType="solid">
        <fgColor indexed="57"/>
        <bgColor indexed="21"/>
      </patternFill>
    </fill>
    <fill>
      <patternFill patternType="solid">
        <fgColor indexed="53"/>
        <bgColor indexed="52"/>
      </patternFill>
    </fill>
    <fill>
      <patternFill patternType="solid">
        <fgColor indexed="55"/>
        <bgColor indexed="23"/>
      </patternFill>
    </fill>
    <fill>
      <patternFill patternType="solid">
        <fgColor indexed="43"/>
        <bgColor indexed="26"/>
      </patternFill>
    </fill>
    <fill>
      <patternFill patternType="solid">
        <fgColor indexed="26"/>
        <bgColor indexed="9"/>
      </patternFill>
    </fill>
    <fill>
      <patternFill patternType="solid">
        <fgColor indexed="22"/>
        <bgColor indexed="31"/>
      </patternFill>
    </fill>
    <fill>
      <patternFill patternType="solid">
        <fgColor indexed="13"/>
        <bgColor indexed="34"/>
      </patternFill>
    </fill>
    <fill>
      <patternFill patternType="solid">
        <fgColor rgb="FFFFFF00"/>
        <bgColor indexed="64"/>
      </patternFill>
    </fill>
  </fills>
  <borders count="10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8"/>
      </left>
      <right style="thin">
        <color indexed="8"/>
      </right>
      <top style="thin">
        <color indexed="8"/>
      </top>
      <bottom style="thin">
        <color indexed="8"/>
      </bottom>
      <diagonal/>
    </border>
    <border>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right/>
      <top style="medium">
        <color indexed="8"/>
      </top>
      <bottom style="thin">
        <color indexed="8"/>
      </bottom>
      <diagonal/>
    </border>
    <border>
      <left/>
      <right style="medium">
        <color indexed="8"/>
      </right>
      <top/>
      <bottom/>
      <diagonal/>
    </border>
    <border>
      <left/>
      <right style="thin">
        <color indexed="8"/>
      </right>
      <top style="thin">
        <color indexed="8"/>
      </top>
      <bottom/>
      <diagonal/>
    </border>
    <border>
      <left style="thin">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8"/>
      </left>
      <right/>
      <top/>
      <bottom/>
      <diagonal/>
    </border>
    <border>
      <left style="thin">
        <color indexed="8"/>
      </left>
      <right/>
      <top/>
      <bottom style="medium">
        <color indexed="8"/>
      </bottom>
      <diagonal/>
    </border>
    <border>
      <left/>
      <right style="thin">
        <color indexed="64"/>
      </right>
      <top style="medium">
        <color indexed="8"/>
      </top>
      <bottom style="thin">
        <color indexed="8"/>
      </bottom>
      <diagonal/>
    </border>
    <border>
      <left/>
      <right/>
      <top/>
      <bottom style="medium">
        <color indexed="8"/>
      </bottom>
      <diagonal/>
    </border>
    <border>
      <left style="medium">
        <color indexed="8"/>
      </left>
      <right/>
      <top style="medium">
        <color indexed="8"/>
      </top>
      <bottom/>
      <diagonal/>
    </border>
    <border>
      <left style="medium">
        <color indexed="8"/>
      </left>
      <right/>
      <top/>
      <bottom style="thin">
        <color indexed="8"/>
      </bottom>
      <diagonal/>
    </border>
    <border>
      <left style="medium">
        <color indexed="8"/>
      </left>
      <right/>
      <top/>
      <bottom/>
      <diagonal/>
    </border>
    <border>
      <left style="medium">
        <color indexed="8"/>
      </left>
      <right/>
      <top style="medium">
        <color indexed="8"/>
      </top>
      <bottom style="thin">
        <color indexed="8"/>
      </bottom>
      <diagonal/>
    </border>
    <border>
      <left style="medium">
        <color indexed="8"/>
      </left>
      <right style="thin">
        <color indexed="8"/>
      </right>
      <top/>
      <bottom/>
      <diagonal/>
    </border>
    <border>
      <left style="thin">
        <color indexed="8"/>
      </left>
      <right style="medium">
        <color indexed="8"/>
      </right>
      <top style="thin">
        <color indexed="8"/>
      </top>
      <bottom/>
      <diagonal/>
    </border>
    <border>
      <left style="thin">
        <color indexed="8"/>
      </left>
      <right/>
      <top/>
      <bottom style="thin">
        <color indexed="8"/>
      </bottom>
      <diagonal/>
    </border>
    <border>
      <left/>
      <right/>
      <top/>
      <bottom style="thin">
        <color indexed="8"/>
      </bottom>
      <diagonal/>
    </border>
    <border>
      <left style="thin">
        <color indexed="8"/>
      </left>
      <right style="medium">
        <color indexed="8"/>
      </right>
      <top/>
      <bottom style="thin">
        <color indexed="8"/>
      </bottom>
      <diagonal/>
    </border>
    <border>
      <left/>
      <right style="medium">
        <color indexed="8"/>
      </right>
      <top/>
      <bottom style="medium">
        <color indexed="8"/>
      </bottom>
      <diagonal/>
    </border>
    <border>
      <left style="thin">
        <color indexed="8"/>
      </left>
      <right style="thin">
        <color indexed="8"/>
      </right>
      <top style="medium">
        <color indexed="8"/>
      </top>
      <bottom style="thin">
        <color indexed="8"/>
      </bottom>
      <diagonal/>
    </border>
    <border>
      <left style="thin">
        <color indexed="8"/>
      </left>
      <right style="medium">
        <color indexed="8"/>
      </right>
      <top style="medium">
        <color indexed="8"/>
      </top>
      <bottom style="thin">
        <color indexed="8"/>
      </bottom>
      <diagonal/>
    </border>
    <border>
      <left style="medium">
        <color indexed="8"/>
      </left>
      <right style="thin">
        <color indexed="8"/>
      </right>
      <top/>
      <bottom style="medium">
        <color indexed="8"/>
      </bottom>
      <diagonal/>
    </border>
    <border>
      <left/>
      <right/>
      <top style="medium">
        <color indexed="8"/>
      </top>
      <bottom/>
      <diagonal/>
    </border>
    <border>
      <left style="thin">
        <color indexed="8"/>
      </left>
      <right style="thin">
        <color indexed="8"/>
      </right>
      <top style="thin">
        <color indexed="8"/>
      </top>
      <bottom/>
      <diagonal/>
    </border>
    <border>
      <left/>
      <right/>
      <top style="thin">
        <color indexed="8"/>
      </top>
      <bottom style="thin">
        <color indexed="64"/>
      </bottom>
      <diagonal/>
    </border>
    <border>
      <left/>
      <right style="thin">
        <color indexed="8"/>
      </right>
      <top style="thin">
        <color indexed="8"/>
      </top>
      <bottom style="thin">
        <color indexed="64"/>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right style="thin">
        <color indexed="64"/>
      </right>
      <top/>
      <bottom style="thin">
        <color indexed="8"/>
      </bottom>
      <diagonal/>
    </border>
    <border>
      <left style="medium">
        <color indexed="8"/>
      </left>
      <right/>
      <top/>
      <bottom style="medium">
        <color indexed="8"/>
      </bottom>
      <diagonal/>
    </border>
    <border>
      <left/>
      <right style="thin">
        <color indexed="8"/>
      </right>
      <top/>
      <bottom/>
      <diagonal/>
    </border>
    <border>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8"/>
      </right>
      <top style="thin">
        <color indexed="64"/>
      </top>
      <bottom style="thin">
        <color indexed="8"/>
      </bottom>
      <diagonal/>
    </border>
    <border>
      <left style="medium">
        <color indexed="8"/>
      </left>
      <right style="thin">
        <color indexed="8"/>
      </right>
      <top style="thin">
        <color indexed="8"/>
      </top>
      <bottom/>
      <diagonal/>
    </border>
    <border>
      <left style="medium">
        <color indexed="8"/>
      </left>
      <right style="thin">
        <color indexed="8"/>
      </right>
      <top style="medium">
        <color indexed="8"/>
      </top>
      <bottom style="thin">
        <color indexed="8"/>
      </bottom>
      <diagonal/>
    </border>
    <border>
      <left style="thin">
        <color indexed="64"/>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10"/>
      </left>
      <right style="thin">
        <color indexed="8"/>
      </right>
      <top style="thin">
        <color indexed="10"/>
      </top>
      <bottom style="thin">
        <color indexed="10"/>
      </bottom>
      <diagonal/>
    </border>
    <border>
      <left style="thin">
        <color indexed="8"/>
      </left>
      <right style="thin">
        <color indexed="8"/>
      </right>
      <top style="thin">
        <color indexed="8"/>
      </top>
      <bottom style="thin">
        <color indexed="10"/>
      </bottom>
      <diagonal/>
    </border>
    <border>
      <left/>
      <right style="thin">
        <color indexed="10"/>
      </right>
      <top/>
      <bottom/>
      <diagonal/>
    </border>
    <border diagonalDown="1">
      <left style="thin">
        <color indexed="8"/>
      </left>
      <right style="thin">
        <color indexed="8"/>
      </right>
      <top style="thin">
        <color indexed="8"/>
      </top>
      <bottom style="thin">
        <color indexed="8"/>
      </bottom>
      <diagonal style="thin">
        <color indexed="8"/>
      </diagonal>
    </border>
    <border>
      <left style="thin">
        <color theme="1"/>
      </left>
      <right style="thin">
        <color indexed="8"/>
      </right>
      <top style="thin">
        <color theme="1"/>
      </top>
      <bottom style="thin">
        <color indexed="10"/>
      </bottom>
      <diagonal/>
    </border>
    <border>
      <left style="thin">
        <color indexed="10"/>
      </left>
      <right style="thin">
        <color indexed="8"/>
      </right>
      <top style="thin">
        <color theme="1"/>
      </top>
      <bottom style="thin">
        <color indexed="10"/>
      </bottom>
      <diagonal/>
    </border>
    <border>
      <left style="thin">
        <color indexed="8"/>
      </left>
      <right style="thin">
        <color indexed="8"/>
      </right>
      <top style="thin">
        <color theme="1"/>
      </top>
      <bottom style="thin">
        <color indexed="8"/>
      </bottom>
      <diagonal/>
    </border>
    <border>
      <left style="thin">
        <color theme="1"/>
      </left>
      <right style="thin">
        <color indexed="8"/>
      </right>
      <top style="thin">
        <color indexed="10"/>
      </top>
      <bottom style="thin">
        <color indexed="10"/>
      </bottom>
      <diagonal/>
    </border>
    <border>
      <left style="thin">
        <color theme="1"/>
      </left>
      <right style="thin">
        <color indexed="8"/>
      </right>
      <top style="thin">
        <color indexed="10"/>
      </top>
      <bottom style="thin">
        <color theme="1"/>
      </bottom>
      <diagonal/>
    </border>
    <border>
      <left style="thin">
        <color indexed="10"/>
      </left>
      <right style="thin">
        <color indexed="8"/>
      </right>
      <top style="thin">
        <color indexed="10"/>
      </top>
      <bottom style="thin">
        <color theme="1"/>
      </bottom>
      <diagonal/>
    </border>
    <border>
      <left style="thin">
        <color indexed="8"/>
      </left>
      <right style="thin">
        <color indexed="8"/>
      </right>
      <top style="thin">
        <color indexed="8"/>
      </top>
      <bottom style="thin">
        <color theme="1"/>
      </bottom>
      <diagonal/>
    </border>
    <border>
      <left style="medium">
        <color indexed="8"/>
      </left>
      <right style="thin">
        <color indexed="8"/>
      </right>
      <top style="thin">
        <color indexed="8"/>
      </top>
      <bottom style="thin">
        <color indexed="8"/>
      </bottom>
      <diagonal/>
    </border>
    <border>
      <left/>
      <right style="thin">
        <color indexed="8"/>
      </right>
      <top/>
      <bottom style="medium">
        <color indexed="8"/>
      </bottom>
      <diagonal/>
    </border>
    <border>
      <left/>
      <right/>
      <top/>
      <bottom style="thin">
        <color indexed="64"/>
      </bottom>
      <diagonal/>
    </border>
    <border>
      <left/>
      <right style="thin">
        <color indexed="64"/>
      </right>
      <top style="thin">
        <color indexed="8"/>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8"/>
      </right>
      <top style="thin">
        <color indexed="8"/>
      </top>
      <bottom style="thin">
        <color indexed="8"/>
      </bottom>
      <diagonal/>
    </border>
    <border diagonalDown="1">
      <left/>
      <right style="thin">
        <color indexed="8"/>
      </right>
      <top style="thin">
        <color indexed="8"/>
      </top>
      <bottom style="thin">
        <color indexed="8"/>
      </bottom>
      <diagonal style="thin">
        <color indexed="8"/>
      </diagonal>
    </border>
    <border>
      <left style="thin">
        <color indexed="8"/>
      </left>
      <right style="thin">
        <color indexed="8"/>
      </right>
      <top/>
      <bottom/>
      <diagonal/>
    </border>
    <border>
      <left style="thin">
        <color indexed="64"/>
      </left>
      <right style="thin">
        <color indexed="8"/>
      </right>
      <top style="thin">
        <color indexed="8"/>
      </top>
      <bottom style="thin">
        <color indexed="64"/>
      </bottom>
      <diagonal/>
    </border>
    <border>
      <left style="thin">
        <color indexed="8"/>
      </left>
      <right style="thin">
        <color indexed="8"/>
      </right>
      <top/>
      <bottom style="thin">
        <color indexed="64"/>
      </bottom>
      <diagonal/>
    </border>
    <border>
      <left style="thin">
        <color indexed="64"/>
      </left>
      <right/>
      <top style="thin">
        <color indexed="8"/>
      </top>
      <bottom/>
      <diagonal/>
    </border>
    <border>
      <left style="thin">
        <color indexed="64"/>
      </left>
      <right/>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diagonalDown="1">
      <left style="thin">
        <color indexed="64"/>
      </left>
      <right style="thin">
        <color indexed="8"/>
      </right>
      <top style="thin">
        <color indexed="8"/>
      </top>
      <bottom style="thin">
        <color indexed="8"/>
      </bottom>
      <diagonal style="thin">
        <color indexed="8"/>
      </diagonal>
    </border>
    <border>
      <left/>
      <right style="medium">
        <color indexed="8"/>
      </right>
      <top/>
      <bottom style="thin">
        <color indexed="8"/>
      </bottom>
      <diagonal/>
    </border>
    <border>
      <left style="medium">
        <color indexed="64"/>
      </left>
      <right/>
      <top/>
      <bottom/>
      <diagonal/>
    </border>
    <border>
      <left style="medium">
        <color indexed="64"/>
      </left>
      <right/>
      <top/>
      <bottom style="medium">
        <color indexed="64"/>
      </bottom>
      <diagonal/>
    </border>
    <border>
      <left style="medium">
        <color indexed="8"/>
      </left>
      <right style="thin">
        <color indexed="8"/>
      </right>
      <top/>
      <bottom style="thin">
        <color indexed="8"/>
      </bottom>
      <diagonal/>
    </border>
    <border>
      <left style="thin">
        <color indexed="8"/>
      </left>
      <right/>
      <top/>
      <bottom style="medium">
        <color indexed="64"/>
      </bottom>
      <diagonal/>
    </border>
  </borders>
  <cellStyleXfs count="44">
    <xf numFmtId="0" fontId="0" fillId="0" borderId="0">
      <alignment vertical="center"/>
    </xf>
    <xf numFmtId="0" fontId="1" fillId="2" borderId="0" applyNumberFormat="0" applyBorder="0" applyProtection="0">
      <alignment vertical="center"/>
    </xf>
    <xf numFmtId="0" fontId="1" fillId="3" borderId="0" applyNumberFormat="0" applyBorder="0" applyProtection="0">
      <alignment vertical="center"/>
    </xf>
    <xf numFmtId="0" fontId="1" fillId="4" borderId="0" applyNumberFormat="0" applyBorder="0" applyProtection="0">
      <alignment vertical="center"/>
    </xf>
    <xf numFmtId="0" fontId="1" fillId="5" borderId="0" applyNumberFormat="0" applyBorder="0" applyProtection="0">
      <alignment vertical="center"/>
    </xf>
    <xf numFmtId="0" fontId="1" fillId="6" borderId="0" applyNumberFormat="0" applyBorder="0" applyProtection="0">
      <alignment vertical="center"/>
    </xf>
    <xf numFmtId="0" fontId="1" fillId="7" borderId="0" applyNumberFormat="0" applyBorder="0" applyProtection="0">
      <alignment vertical="center"/>
    </xf>
    <xf numFmtId="0" fontId="1" fillId="8" borderId="0" applyNumberFormat="0" applyBorder="0" applyProtection="0">
      <alignment vertical="center"/>
    </xf>
    <xf numFmtId="0" fontId="1" fillId="9" borderId="0" applyNumberFormat="0" applyBorder="0" applyProtection="0">
      <alignment vertical="center"/>
    </xf>
    <xf numFmtId="0" fontId="1" fillId="10" borderId="0" applyNumberFormat="0" applyBorder="0" applyProtection="0">
      <alignment vertical="center"/>
    </xf>
    <xf numFmtId="0" fontId="1" fillId="5" borderId="0" applyNumberFormat="0" applyBorder="0" applyProtection="0">
      <alignment vertical="center"/>
    </xf>
    <xf numFmtId="0" fontId="1" fillId="8" borderId="0" applyNumberFormat="0" applyBorder="0" applyProtection="0">
      <alignment vertical="center"/>
    </xf>
    <xf numFmtId="0" fontId="1" fillId="11" borderId="0" applyNumberFormat="0" applyBorder="0" applyProtection="0">
      <alignment vertical="center"/>
    </xf>
    <xf numFmtId="0" fontId="2" fillId="12" borderId="0" applyNumberFormat="0" applyBorder="0" applyProtection="0">
      <alignment vertical="center"/>
    </xf>
    <xf numFmtId="0" fontId="2" fillId="9" borderId="0" applyNumberFormat="0" applyBorder="0" applyProtection="0">
      <alignment vertical="center"/>
    </xf>
    <xf numFmtId="0" fontId="2" fillId="10" borderId="0" applyNumberFormat="0" applyBorder="0" applyProtection="0">
      <alignment vertical="center"/>
    </xf>
    <xf numFmtId="0" fontId="2" fillId="13" borderId="0" applyNumberFormat="0" applyBorder="0" applyProtection="0">
      <alignment vertical="center"/>
    </xf>
    <xf numFmtId="0" fontId="2" fillId="14" borderId="0" applyNumberFormat="0" applyBorder="0" applyProtection="0">
      <alignment vertical="center"/>
    </xf>
    <xf numFmtId="0" fontId="2" fillId="15" borderId="0" applyNumberFormat="0" applyBorder="0" applyProtection="0">
      <alignment vertical="center"/>
    </xf>
    <xf numFmtId="0" fontId="2" fillId="16" borderId="0" applyNumberFormat="0" applyBorder="0" applyProtection="0">
      <alignment vertical="center"/>
    </xf>
    <xf numFmtId="0" fontId="2" fillId="17" borderId="0" applyNumberFormat="0" applyBorder="0" applyProtection="0">
      <alignment vertical="center"/>
    </xf>
    <xf numFmtId="0" fontId="2" fillId="18" borderId="0" applyNumberFormat="0" applyBorder="0" applyProtection="0">
      <alignment vertical="center"/>
    </xf>
    <xf numFmtId="0" fontId="2" fillId="13" borderId="0" applyNumberFormat="0" applyBorder="0" applyProtection="0">
      <alignment vertical="center"/>
    </xf>
    <xf numFmtId="0" fontId="2" fillId="14" borderId="0" applyNumberFormat="0" applyBorder="0" applyProtection="0">
      <alignment vertical="center"/>
    </xf>
    <xf numFmtId="0" fontId="2" fillId="19" borderId="0" applyNumberFormat="0" applyBorder="0" applyProtection="0">
      <alignment vertical="center"/>
    </xf>
    <xf numFmtId="0" fontId="4" fillId="0" borderId="0" applyNumberFormat="0" applyFill="0" applyBorder="0" applyProtection="0">
      <alignment vertical="center"/>
    </xf>
    <xf numFmtId="0" fontId="5" fillId="20" borderId="1" applyNumberFormat="0" applyProtection="0">
      <alignment vertical="center"/>
    </xf>
    <xf numFmtId="0" fontId="3" fillId="21" borderId="0" applyNumberFormat="0" applyBorder="0" applyProtection="0">
      <alignment vertical="center"/>
    </xf>
    <xf numFmtId="0" fontId="26" fillId="22" borderId="2" applyNumberFormat="0" applyProtection="0">
      <alignment vertical="center"/>
    </xf>
    <xf numFmtId="0" fontId="6" fillId="0" borderId="3" applyNumberFormat="0" applyFill="0" applyProtection="0">
      <alignment vertical="center"/>
    </xf>
    <xf numFmtId="0" fontId="9" fillId="3" borderId="0" applyNumberFormat="0" applyBorder="0" applyProtection="0">
      <alignment vertical="center"/>
    </xf>
    <xf numFmtId="0" fontId="14" fillId="23" borderId="4" applyNumberFormat="0" applyProtection="0">
      <alignment vertical="center"/>
    </xf>
    <xf numFmtId="0" fontId="16" fillId="0" borderId="0" applyNumberFormat="0" applyFill="0" applyBorder="0" applyProtection="0">
      <alignment vertical="center"/>
    </xf>
    <xf numFmtId="38" fontId="26" fillId="0" borderId="0" applyFill="0" applyBorder="0" applyProtection="0">
      <alignment vertical="center"/>
    </xf>
    <xf numFmtId="38" fontId="26" fillId="0" borderId="0" applyFill="0" applyBorder="0" applyProtection="0">
      <alignment vertical="center"/>
    </xf>
    <xf numFmtId="0" fontId="11" fillId="0" borderId="5" applyNumberFormat="0" applyFill="0" applyProtection="0">
      <alignment vertical="center"/>
    </xf>
    <xf numFmtId="0" fontId="12" fillId="0" borderId="6" applyNumberFormat="0" applyFill="0" applyProtection="0">
      <alignment vertical="center"/>
    </xf>
    <xf numFmtId="0" fontId="13" fillId="0" borderId="7" applyNumberFormat="0" applyFill="0" applyProtection="0">
      <alignment vertical="center"/>
    </xf>
    <xf numFmtId="0" fontId="13" fillId="0" borderId="0" applyNumberFormat="0" applyFill="0" applyBorder="0" applyProtection="0">
      <alignment vertical="center"/>
    </xf>
    <xf numFmtId="0" fontId="17" fillId="0" borderId="8" applyNumberFormat="0" applyFill="0" applyProtection="0">
      <alignment vertical="center"/>
    </xf>
    <xf numFmtId="0" fontId="8" fillId="23" borderId="9" applyNumberFormat="0" applyProtection="0">
      <alignment vertical="center"/>
    </xf>
    <xf numFmtId="0" fontId="15" fillId="0" borderId="0" applyNumberFormat="0" applyFill="0" applyBorder="0" applyProtection="0">
      <alignment vertical="center"/>
    </xf>
    <xf numFmtId="0" fontId="7" fillId="7" borderId="4" applyNumberFormat="0" applyProtection="0">
      <alignment vertical="center"/>
    </xf>
    <xf numFmtId="0" fontId="10" fillId="4" borderId="0" applyNumberFormat="0" applyBorder="0" applyProtection="0">
      <alignment vertical="center"/>
    </xf>
  </cellStyleXfs>
  <cellXfs count="572">
    <xf numFmtId="0" fontId="0" fillId="0" borderId="0" xfId="0">
      <alignment vertical="center"/>
    </xf>
    <xf numFmtId="0" fontId="0" fillId="0" borderId="10" xfId="0" applyFont="1" applyBorder="1" applyAlignment="1">
      <alignment horizontal="center" vertical="center"/>
    </xf>
    <xf numFmtId="0" fontId="0" fillId="0" borderId="10" xfId="0" applyFont="1" applyBorder="1" applyAlignment="1">
      <alignment horizontal="center" vertical="center" shrinkToFit="1"/>
    </xf>
    <xf numFmtId="176" fontId="0" fillId="0" borderId="0" xfId="0" applyNumberFormat="1" applyFont="1" applyBorder="1" applyAlignment="1">
      <alignment horizontal="center" vertical="center"/>
    </xf>
    <xf numFmtId="176" fontId="21" fillId="0" borderId="0" xfId="0" applyNumberFormat="1" applyFont="1" applyBorder="1" applyAlignment="1">
      <alignment horizontal="center" vertical="center"/>
    </xf>
    <xf numFmtId="0" fontId="0" fillId="0" borderId="11" xfId="0" applyFont="1" applyFill="1" applyBorder="1" applyAlignment="1">
      <alignment horizontal="right" vertical="center"/>
    </xf>
    <xf numFmtId="0" fontId="0" fillId="0" borderId="12" xfId="0" applyFont="1" applyFill="1" applyBorder="1" applyAlignment="1">
      <alignment horizontal="left" vertical="center"/>
    </xf>
    <xf numFmtId="182" fontId="0" fillId="0" borderId="0" xfId="0" applyNumberFormat="1" applyFont="1" applyBorder="1" applyAlignment="1">
      <alignment horizontal="right" vertical="center"/>
    </xf>
    <xf numFmtId="0" fontId="0" fillId="0" borderId="0" xfId="0" applyFont="1" applyBorder="1" applyAlignment="1">
      <alignment horizontal="center" vertical="center"/>
    </xf>
    <xf numFmtId="3" fontId="0" fillId="0" borderId="10" xfId="0" applyNumberFormat="1" applyFont="1" applyBorder="1" applyAlignment="1">
      <alignment vertical="center" shrinkToFit="1"/>
    </xf>
    <xf numFmtId="0" fontId="0" fillId="0" borderId="10" xfId="0" applyFont="1" applyBorder="1" applyAlignment="1">
      <alignment vertical="center" shrinkToFit="1"/>
    </xf>
    <xf numFmtId="178" fontId="0" fillId="0" borderId="0" xfId="0" applyNumberFormat="1" applyFont="1" applyBorder="1" applyAlignment="1">
      <alignment horizontal="center" vertical="center"/>
    </xf>
    <xf numFmtId="0" fontId="21" fillId="0" borderId="0" xfId="0" applyFont="1" applyBorder="1" applyAlignment="1">
      <alignment horizontal="center" vertical="center"/>
    </xf>
    <xf numFmtId="178" fontId="21" fillId="0" borderId="0" xfId="0" applyNumberFormat="1" applyFont="1" applyBorder="1" applyAlignment="1">
      <alignment horizontal="center" vertical="center"/>
    </xf>
    <xf numFmtId="182" fontId="21" fillId="0" borderId="0" xfId="0" applyNumberFormat="1" applyFont="1" applyBorder="1" applyAlignment="1">
      <alignment horizontal="right" vertical="center"/>
    </xf>
    <xf numFmtId="0" fontId="20" fillId="24" borderId="0" xfId="0" applyFont="1" applyFill="1" applyBorder="1" applyAlignment="1">
      <alignment horizontal="center" vertical="center"/>
    </xf>
    <xf numFmtId="0" fontId="0" fillId="0" borderId="0" xfId="0" applyFont="1" applyFill="1">
      <alignment vertical="center"/>
    </xf>
    <xf numFmtId="0" fontId="0" fillId="0" borderId="13" xfId="0" applyFont="1" applyFill="1" applyBorder="1" applyAlignment="1">
      <alignment horizontal="left" vertical="center"/>
    </xf>
    <xf numFmtId="0" fontId="0" fillId="0" borderId="21" xfId="0" applyFont="1" applyFill="1" applyBorder="1" applyAlignment="1">
      <alignment horizontal="left" vertical="center"/>
    </xf>
    <xf numFmtId="0" fontId="21" fillId="0" borderId="0" xfId="0" applyFont="1" applyFill="1" applyAlignment="1">
      <alignment vertical="center"/>
    </xf>
    <xf numFmtId="0" fontId="21" fillId="0" borderId="25" xfId="0" applyFont="1" applyFill="1" applyBorder="1" applyAlignment="1">
      <alignment horizontal="center" vertical="center"/>
    </xf>
    <xf numFmtId="176" fontId="21" fillId="0" borderId="19" xfId="0" applyNumberFormat="1" applyFont="1" applyFill="1" applyBorder="1" applyAlignment="1">
      <alignment horizontal="center" vertical="center"/>
    </xf>
    <xf numFmtId="176" fontId="21" fillId="0" borderId="0" xfId="0" applyNumberFormat="1" applyFont="1" applyFill="1" applyBorder="1" applyAlignment="1">
      <alignment horizontal="center" vertical="center"/>
    </xf>
    <xf numFmtId="0" fontId="21" fillId="0" borderId="0" xfId="0" applyFont="1" applyFill="1" applyBorder="1" applyAlignment="1">
      <alignment vertical="center"/>
    </xf>
    <xf numFmtId="176" fontId="21" fillId="0" borderId="0" xfId="0" applyNumberFormat="1" applyFont="1" applyFill="1" applyBorder="1" applyAlignment="1">
      <alignment horizontal="right" vertical="center"/>
    </xf>
    <xf numFmtId="177" fontId="22" fillId="0" borderId="0" xfId="0" applyNumberFormat="1" applyFont="1" applyFill="1" applyBorder="1" applyAlignment="1">
      <alignment horizontal="right" vertical="center" shrinkToFit="1"/>
    </xf>
    <xf numFmtId="178" fontId="21" fillId="0" borderId="14" xfId="0" applyNumberFormat="1" applyFont="1" applyFill="1" applyBorder="1" applyAlignment="1">
      <alignment horizontal="right" vertical="center"/>
    </xf>
    <xf numFmtId="179" fontId="20" fillId="0" borderId="0" xfId="0" applyNumberFormat="1" applyFont="1" applyFill="1" applyBorder="1" applyAlignment="1">
      <alignment horizontal="right" vertical="center"/>
    </xf>
    <xf numFmtId="0" fontId="21" fillId="0" borderId="25" xfId="0" applyFont="1" applyFill="1" applyBorder="1" applyAlignment="1">
      <alignment horizontal="center" vertical="center" shrinkToFit="1"/>
    </xf>
    <xf numFmtId="176" fontId="21" fillId="0" borderId="19" xfId="0" applyNumberFormat="1" applyFont="1" applyFill="1" applyBorder="1" applyAlignment="1">
      <alignment horizontal="right" vertical="center" shrinkToFit="1"/>
    </xf>
    <xf numFmtId="176" fontId="22" fillId="0" borderId="0" xfId="0" applyNumberFormat="1" applyFont="1" applyFill="1" applyBorder="1" applyAlignment="1">
      <alignment horizontal="right" vertical="center" shrinkToFit="1"/>
    </xf>
    <xf numFmtId="180" fontId="21" fillId="0" borderId="0" xfId="0" applyNumberFormat="1" applyFont="1" applyFill="1" applyBorder="1" applyAlignment="1">
      <alignment horizontal="right" vertical="center"/>
    </xf>
    <xf numFmtId="176" fontId="21" fillId="0" borderId="14" xfId="0" applyNumberFormat="1" applyFont="1" applyFill="1" applyBorder="1" applyAlignment="1">
      <alignment horizontal="center" vertical="center"/>
    </xf>
    <xf numFmtId="0" fontId="0" fillId="0" borderId="29" xfId="0" applyFont="1" applyFill="1" applyBorder="1" applyAlignment="1">
      <alignment vertical="center"/>
    </xf>
    <xf numFmtId="0" fontId="0" fillId="0" borderId="30" xfId="0" applyFont="1" applyFill="1" applyBorder="1" applyAlignment="1">
      <alignment vertical="center"/>
    </xf>
    <xf numFmtId="180" fontId="21" fillId="0" borderId="18" xfId="0" applyNumberFormat="1" applyFont="1" applyFill="1" applyBorder="1" applyAlignment="1">
      <alignment horizontal="right" vertical="center" shrinkToFit="1"/>
    </xf>
    <xf numFmtId="0" fontId="0" fillId="0" borderId="0" xfId="0" applyFont="1" applyFill="1" applyAlignment="1">
      <alignment horizontal="right" vertical="center"/>
    </xf>
    <xf numFmtId="0" fontId="0" fillId="0" borderId="26" xfId="0" applyFont="1" applyFill="1" applyBorder="1" applyAlignment="1">
      <alignment horizontal="center" vertical="center"/>
    </xf>
    <xf numFmtId="0" fontId="0" fillId="0" borderId="38" xfId="0" applyFont="1" applyFill="1" applyBorder="1" applyAlignment="1">
      <alignment horizontal="center" vertical="center"/>
    </xf>
    <xf numFmtId="0" fontId="21" fillId="0" borderId="39" xfId="0" applyFont="1" applyFill="1" applyBorder="1" applyAlignment="1">
      <alignment horizontal="center" vertical="center"/>
    </xf>
    <xf numFmtId="0" fontId="0" fillId="0" borderId="40" xfId="0" applyFont="1" applyFill="1" applyBorder="1" applyAlignment="1">
      <alignment vertical="center"/>
    </xf>
    <xf numFmtId="0" fontId="0" fillId="0" borderId="41" xfId="0" applyFont="1" applyFill="1" applyBorder="1" applyAlignment="1">
      <alignment vertical="center"/>
    </xf>
    <xf numFmtId="0" fontId="0" fillId="0" borderId="42" xfId="0" applyFont="1" applyFill="1" applyBorder="1" applyAlignment="1">
      <alignment vertical="center"/>
    </xf>
    <xf numFmtId="180" fontId="0" fillId="0" borderId="0" xfId="0" applyNumberFormat="1" applyFont="1" applyFill="1" applyBorder="1" applyAlignment="1">
      <alignment horizontal="right" vertical="center"/>
    </xf>
    <xf numFmtId="176" fontId="0" fillId="0" borderId="0" xfId="0" applyNumberFormat="1" applyFont="1" applyFill="1" applyBorder="1" applyAlignment="1">
      <alignment horizontal="right" vertical="center"/>
    </xf>
    <xf numFmtId="0" fontId="0" fillId="0" borderId="0" xfId="0" applyFont="1" applyBorder="1" applyAlignment="1">
      <alignment vertical="center"/>
    </xf>
    <xf numFmtId="0" fontId="23" fillId="0" borderId="0" xfId="0" applyFont="1" applyFill="1" applyAlignment="1">
      <alignment vertical="center"/>
    </xf>
    <xf numFmtId="0" fontId="23" fillId="0" borderId="0" xfId="0" applyFont="1" applyFill="1" applyAlignment="1">
      <alignment horizontal="right" vertical="center"/>
    </xf>
    <xf numFmtId="0" fontId="23" fillId="0" borderId="16" xfId="0" applyFont="1" applyFill="1" applyBorder="1" applyAlignment="1">
      <alignment horizontal="center" vertical="center"/>
    </xf>
    <xf numFmtId="0" fontId="23" fillId="0" borderId="19" xfId="0" applyFont="1" applyFill="1" applyBorder="1" applyAlignment="1">
      <alignment horizontal="center" vertical="center"/>
    </xf>
    <xf numFmtId="0" fontId="23" fillId="0" borderId="29" xfId="0" applyFont="1" applyFill="1" applyBorder="1" applyAlignment="1">
      <alignment horizontal="center" vertical="center"/>
    </xf>
    <xf numFmtId="182" fontId="23" fillId="0" borderId="0" xfId="0" applyNumberFormat="1" applyFont="1" applyFill="1" applyBorder="1" applyAlignment="1">
      <alignment horizontal="right" vertical="center" shrinkToFit="1"/>
    </xf>
    <xf numFmtId="193" fontId="23" fillId="0" borderId="19" xfId="0" applyNumberFormat="1" applyFont="1" applyFill="1" applyBorder="1" applyAlignment="1">
      <alignment horizontal="right" vertical="center" shrinkToFit="1"/>
    </xf>
    <xf numFmtId="186" fontId="23" fillId="0" borderId="19" xfId="0" applyNumberFormat="1" applyFont="1" applyFill="1" applyBorder="1" applyAlignment="1">
      <alignment horizontal="right" vertical="center" shrinkToFit="1"/>
    </xf>
    <xf numFmtId="0" fontId="23" fillId="0" borderId="45" xfId="0" applyFont="1" applyFill="1" applyBorder="1" applyAlignment="1">
      <alignment horizontal="center" vertical="center"/>
    </xf>
    <xf numFmtId="0" fontId="0" fillId="0" borderId="17" xfId="0" applyFont="1" applyFill="1" applyBorder="1" applyAlignment="1">
      <alignment vertical="center"/>
    </xf>
    <xf numFmtId="0" fontId="0" fillId="0" borderId="0" xfId="0" applyFont="1" applyFill="1" applyBorder="1" applyAlignment="1">
      <alignment vertical="center"/>
    </xf>
    <xf numFmtId="0" fontId="0" fillId="0" borderId="0" xfId="0" applyFont="1" applyFill="1" applyAlignment="1">
      <alignment vertical="center"/>
    </xf>
    <xf numFmtId="0" fontId="0" fillId="0" borderId="10" xfId="0" applyFont="1" applyFill="1" applyBorder="1" applyAlignment="1">
      <alignment horizontal="center" vertical="center"/>
    </xf>
    <xf numFmtId="0" fontId="0" fillId="0" borderId="10" xfId="0" applyFont="1" applyFill="1" applyBorder="1" applyAlignment="1">
      <alignment horizontal="center" vertical="center" shrinkToFit="1"/>
    </xf>
    <xf numFmtId="0" fontId="23" fillId="0" borderId="25" xfId="0" applyFont="1" applyFill="1" applyBorder="1" applyAlignment="1">
      <alignment vertical="center"/>
    </xf>
    <xf numFmtId="182" fontId="23" fillId="0" borderId="14" xfId="0" applyNumberFormat="1" applyFont="1" applyFill="1" applyBorder="1" applyAlignment="1">
      <alignment horizontal="right" vertical="center"/>
    </xf>
    <xf numFmtId="0" fontId="23" fillId="0" borderId="25" xfId="0" applyFont="1" applyFill="1" applyBorder="1" applyAlignment="1">
      <alignment horizontal="center" vertical="center"/>
    </xf>
    <xf numFmtId="0" fontId="23" fillId="0" borderId="27" xfId="0" applyFont="1" applyFill="1" applyBorder="1" applyAlignment="1">
      <alignment horizontal="center" vertical="center"/>
    </xf>
    <xf numFmtId="0" fontId="23" fillId="0" borderId="26" xfId="0" applyFont="1" applyFill="1" applyBorder="1" applyAlignment="1">
      <alignment horizontal="center" vertical="center"/>
    </xf>
    <xf numFmtId="0" fontId="23" fillId="0" borderId="12" xfId="0" applyFont="1" applyFill="1" applyBorder="1" applyAlignment="1">
      <alignment horizontal="center" vertical="center"/>
    </xf>
    <xf numFmtId="0" fontId="23" fillId="0" borderId="12" xfId="0" applyFont="1" applyFill="1" applyBorder="1" applyAlignment="1">
      <alignment vertical="center"/>
    </xf>
    <xf numFmtId="0" fontId="23" fillId="0" borderId="54" xfId="0" applyFont="1" applyFill="1" applyBorder="1" applyAlignment="1">
      <alignment horizontal="center" vertical="center"/>
    </xf>
    <xf numFmtId="0" fontId="0" fillId="0" borderId="27" xfId="0" applyFont="1" applyFill="1" applyBorder="1" applyAlignment="1">
      <alignment horizontal="center" vertical="center"/>
    </xf>
    <xf numFmtId="0" fontId="0" fillId="0" borderId="12" xfId="0" applyFont="1" applyFill="1" applyBorder="1" applyAlignment="1">
      <alignment horizontal="center" vertical="center"/>
    </xf>
    <xf numFmtId="0" fontId="23" fillId="0" borderId="10" xfId="0" applyFont="1" applyFill="1" applyBorder="1" applyAlignment="1">
      <alignment horizontal="center" vertical="center"/>
    </xf>
    <xf numFmtId="0" fontId="23" fillId="0" borderId="46" xfId="0" applyFont="1" applyFill="1" applyBorder="1" applyAlignment="1">
      <alignment horizontal="center" vertical="center"/>
    </xf>
    <xf numFmtId="0" fontId="0" fillId="0" borderId="22" xfId="0" applyFont="1" applyFill="1" applyBorder="1" applyAlignment="1">
      <alignment vertical="center"/>
    </xf>
    <xf numFmtId="0" fontId="0" fillId="0" borderId="23" xfId="0" applyFont="1" applyFill="1" applyBorder="1" applyAlignment="1">
      <alignment vertical="center"/>
    </xf>
    <xf numFmtId="0" fontId="0" fillId="0" borderId="25" xfId="0" applyFont="1" applyFill="1" applyBorder="1" applyAlignment="1">
      <alignment horizontal="center" vertical="center"/>
    </xf>
    <xf numFmtId="0" fontId="0" fillId="0" borderId="24" xfId="0" applyFont="1" applyFill="1" applyBorder="1" applyAlignment="1">
      <alignment vertical="center"/>
    </xf>
    <xf numFmtId="177" fontId="0" fillId="0" borderId="0" xfId="0" applyNumberFormat="1" applyFont="1" applyFill="1" applyAlignment="1">
      <alignment vertical="center" shrinkToFit="1"/>
    </xf>
    <xf numFmtId="183" fontId="0" fillId="0" borderId="0" xfId="0" applyNumberFormat="1" applyFont="1" applyFill="1" applyAlignment="1">
      <alignment vertical="center"/>
    </xf>
    <xf numFmtId="177" fontId="0" fillId="0" borderId="0" xfId="0" applyNumberFormat="1" applyFont="1" applyFill="1" applyBorder="1" applyAlignment="1">
      <alignment horizontal="right" vertical="center" shrinkToFit="1"/>
    </xf>
    <xf numFmtId="177" fontId="0" fillId="0" borderId="0" xfId="0" applyNumberFormat="1" applyFont="1" applyFill="1" applyBorder="1" applyAlignment="1">
      <alignment horizontal="right" vertical="center"/>
    </xf>
    <xf numFmtId="179" fontId="0" fillId="0" borderId="19" xfId="0" applyNumberFormat="1" applyFont="1" applyFill="1" applyBorder="1" applyAlignment="1">
      <alignment horizontal="center" vertical="center"/>
    </xf>
    <xf numFmtId="179" fontId="0" fillId="0" borderId="0" xfId="0" applyNumberFormat="1" applyFont="1" applyFill="1" applyBorder="1" applyAlignment="1">
      <alignment horizontal="center" vertical="center"/>
    </xf>
    <xf numFmtId="0" fontId="0" fillId="0" borderId="25" xfId="0" applyFont="1" applyFill="1" applyBorder="1" applyAlignment="1">
      <alignment vertical="center"/>
    </xf>
    <xf numFmtId="179" fontId="0" fillId="0" borderId="0" xfId="0" applyNumberFormat="1" applyFont="1" applyFill="1" applyBorder="1" applyAlignment="1">
      <alignment horizontal="right" vertical="center"/>
    </xf>
    <xf numFmtId="179" fontId="0" fillId="0" borderId="14" xfId="0" applyNumberFormat="1" applyFont="1" applyFill="1" applyBorder="1" applyAlignment="1">
      <alignment horizontal="right" vertical="center"/>
    </xf>
    <xf numFmtId="38" fontId="0" fillId="0" borderId="0" xfId="33" applyFont="1" applyFill="1">
      <alignment vertical="center"/>
    </xf>
    <xf numFmtId="192" fontId="0" fillId="0" borderId="0" xfId="0" applyNumberFormat="1" applyFont="1" applyFill="1" applyAlignment="1">
      <alignment vertical="center"/>
    </xf>
    <xf numFmtId="191" fontId="0" fillId="0" borderId="0" xfId="0" applyNumberFormat="1" applyFont="1" applyFill="1" applyBorder="1" applyAlignment="1">
      <alignment vertical="center"/>
    </xf>
    <xf numFmtId="191" fontId="0" fillId="0" borderId="0" xfId="0" applyNumberFormat="1" applyFont="1" applyFill="1" applyBorder="1" applyAlignment="1">
      <alignment vertical="center" shrinkToFit="1"/>
    </xf>
    <xf numFmtId="0" fontId="0" fillId="0" borderId="26" xfId="0" applyFont="1" applyFill="1" applyBorder="1" applyAlignment="1">
      <alignment vertical="center"/>
    </xf>
    <xf numFmtId="180" fontId="0" fillId="0" borderId="0" xfId="0" applyNumberFormat="1" applyFont="1" applyFill="1" applyBorder="1" applyAlignment="1">
      <alignment vertical="center"/>
    </xf>
    <xf numFmtId="176" fontId="0" fillId="0" borderId="0" xfId="0" applyNumberFormat="1" applyFont="1" applyFill="1" applyBorder="1" applyAlignment="1">
      <alignment vertical="center"/>
    </xf>
    <xf numFmtId="0" fontId="0" fillId="0" borderId="25" xfId="0" applyFont="1" applyFill="1" applyBorder="1" applyAlignment="1">
      <alignment horizontal="center" vertical="center" shrinkToFit="1"/>
    </xf>
    <xf numFmtId="176" fontId="0" fillId="0" borderId="19" xfId="0" applyNumberFormat="1" applyFont="1" applyFill="1" applyBorder="1" applyAlignment="1">
      <alignment horizontal="right" vertical="center"/>
    </xf>
    <xf numFmtId="176" fontId="0" fillId="0" borderId="14" xfId="0" applyNumberFormat="1" applyFont="1" applyFill="1" applyBorder="1" applyAlignment="1">
      <alignment horizontal="center" vertical="center"/>
    </xf>
    <xf numFmtId="0" fontId="0" fillId="0" borderId="36" xfId="0" applyFont="1" applyFill="1" applyBorder="1" applyAlignment="1">
      <alignment vertical="center"/>
    </xf>
    <xf numFmtId="0" fontId="0" fillId="0" borderId="24" xfId="0" applyFont="1" applyFill="1" applyBorder="1" applyAlignment="1">
      <alignment horizontal="center" vertical="center"/>
    </xf>
    <xf numFmtId="0" fontId="0" fillId="0" borderId="0" xfId="0" applyFont="1" applyFill="1" applyAlignment="1">
      <alignment vertical="top"/>
    </xf>
    <xf numFmtId="0" fontId="0" fillId="0" borderId="19" xfId="0" applyFont="1" applyFill="1" applyBorder="1" applyAlignment="1">
      <alignment vertical="center"/>
    </xf>
    <xf numFmtId="0" fontId="0" fillId="0" borderId="0" xfId="0" applyFont="1">
      <alignment vertical="center"/>
    </xf>
    <xf numFmtId="49" fontId="0" fillId="0" borderId="0" xfId="0" applyNumberFormat="1" applyFont="1">
      <alignment vertical="center"/>
    </xf>
    <xf numFmtId="49" fontId="0" fillId="0" borderId="10" xfId="0" applyNumberFormat="1" applyFont="1" applyBorder="1" applyAlignment="1">
      <alignment horizontal="center" vertical="center"/>
    </xf>
    <xf numFmtId="176" fontId="0" fillId="0" borderId="10" xfId="0" applyNumberFormat="1" applyFont="1" applyBorder="1" applyAlignment="1">
      <alignment horizontal="right" vertical="center"/>
    </xf>
    <xf numFmtId="0" fontId="0" fillId="0" borderId="10" xfId="0" applyNumberFormat="1" applyFont="1" applyBorder="1" applyAlignment="1">
      <alignment horizontal="center" vertical="center"/>
    </xf>
    <xf numFmtId="0" fontId="0" fillId="0" borderId="0" xfId="0" applyFont="1" applyAlignment="1">
      <alignment vertical="center"/>
    </xf>
    <xf numFmtId="0" fontId="0" fillId="0" borderId="15" xfId="0" applyFont="1" applyBorder="1">
      <alignment vertical="center"/>
    </xf>
    <xf numFmtId="176" fontId="0" fillId="0" borderId="10" xfId="0" applyNumberFormat="1" applyFont="1" applyBorder="1">
      <alignment vertical="center"/>
    </xf>
    <xf numFmtId="0" fontId="0" fillId="0" borderId="0" xfId="0" applyFont="1" applyBorder="1">
      <alignment vertical="center"/>
    </xf>
    <xf numFmtId="190" fontId="0" fillId="0" borderId="10" xfId="0" applyNumberFormat="1" applyFont="1" applyBorder="1" applyAlignment="1">
      <alignment horizontal="center" vertical="center" shrinkToFit="1"/>
    </xf>
    <xf numFmtId="178" fontId="0" fillId="0" borderId="0" xfId="0" applyNumberFormat="1" applyFont="1" applyBorder="1" applyAlignment="1">
      <alignment vertical="center"/>
    </xf>
    <xf numFmtId="178" fontId="0" fillId="0" borderId="10" xfId="0" applyNumberFormat="1" applyFont="1" applyBorder="1" applyAlignment="1">
      <alignment vertical="center" shrinkToFit="1"/>
    </xf>
    <xf numFmtId="0" fontId="0" fillId="0" borderId="10" xfId="0" applyFont="1" applyBorder="1">
      <alignment vertical="center"/>
    </xf>
    <xf numFmtId="3" fontId="0" fillId="0" borderId="10" xfId="0" applyNumberFormat="1" applyFont="1" applyBorder="1">
      <alignment vertical="center"/>
    </xf>
    <xf numFmtId="3" fontId="0" fillId="0" borderId="0" xfId="0" applyNumberFormat="1" applyFont="1">
      <alignment vertical="center"/>
    </xf>
    <xf numFmtId="190" fontId="0" fillId="0" borderId="10" xfId="0" applyNumberFormat="1" applyFont="1" applyBorder="1" applyAlignment="1">
      <alignment horizontal="center" vertical="center"/>
    </xf>
    <xf numFmtId="38" fontId="31" fillId="0" borderId="0" xfId="33" applyFont="1" applyFill="1">
      <alignment vertical="center"/>
    </xf>
    <xf numFmtId="192" fontId="31" fillId="0" borderId="0" xfId="0" applyNumberFormat="1" applyFont="1" applyFill="1" applyAlignment="1">
      <alignment vertical="center"/>
    </xf>
    <xf numFmtId="0" fontId="31" fillId="0" borderId="0" xfId="0" applyFont="1" applyFill="1" applyAlignment="1">
      <alignment vertical="center"/>
    </xf>
    <xf numFmtId="0" fontId="0" fillId="0" borderId="0" xfId="0" applyBorder="1" applyAlignment="1">
      <alignment vertical="center"/>
    </xf>
    <xf numFmtId="0" fontId="0" fillId="0" borderId="0" xfId="0" applyAlignment="1">
      <alignment horizontal="center" vertical="center"/>
    </xf>
    <xf numFmtId="0" fontId="0" fillId="0" borderId="33"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22" xfId="0" applyFont="1" applyFill="1" applyBorder="1" applyAlignment="1">
      <alignment horizontal="right" vertical="center"/>
    </xf>
    <xf numFmtId="182" fontId="0" fillId="0" borderId="0" xfId="0" applyNumberFormat="1" applyFont="1" applyFill="1" applyBorder="1" applyAlignment="1">
      <alignment vertical="center"/>
    </xf>
    <xf numFmtId="188" fontId="0" fillId="0" borderId="0" xfId="0" applyNumberFormat="1" applyFont="1" applyFill="1" applyBorder="1" applyAlignment="1">
      <alignment horizontal="right" vertical="center"/>
    </xf>
    <xf numFmtId="182" fontId="0" fillId="0" borderId="0" xfId="0" applyNumberFormat="1" applyFont="1" applyFill="1" applyBorder="1" applyAlignment="1">
      <alignment horizontal="right" vertical="center"/>
    </xf>
    <xf numFmtId="0" fontId="0" fillId="0" borderId="25" xfId="0" applyFill="1" applyBorder="1" applyAlignment="1">
      <alignment horizontal="center" vertical="center"/>
    </xf>
    <xf numFmtId="177" fontId="0" fillId="0" borderId="0" xfId="0" applyNumberFormat="1" applyFont="1" applyFill="1" applyBorder="1" applyAlignment="1">
      <alignment vertical="center" shrinkToFit="1"/>
    </xf>
    <xf numFmtId="38" fontId="31" fillId="25" borderId="0" xfId="33" applyFont="1" applyFill="1">
      <alignment vertical="center"/>
    </xf>
    <xf numFmtId="182" fontId="0" fillId="0" borderId="14" xfId="0" applyNumberFormat="1" applyFont="1" applyFill="1" applyBorder="1" applyAlignment="1">
      <alignment horizontal="right" vertical="center"/>
    </xf>
    <xf numFmtId="182" fontId="21" fillId="0" borderId="0" xfId="0" applyNumberFormat="1" applyFont="1" applyFill="1" applyBorder="1" applyAlignment="1">
      <alignment horizontal="right" vertical="center"/>
    </xf>
    <xf numFmtId="182" fontId="21" fillId="0" borderId="14" xfId="0" applyNumberFormat="1" applyFont="1" applyFill="1" applyBorder="1" applyAlignment="1">
      <alignment horizontal="right" vertical="center"/>
    </xf>
    <xf numFmtId="0" fontId="0" fillId="0" borderId="0" xfId="0" applyFill="1" applyAlignment="1">
      <alignment vertical="center"/>
    </xf>
    <xf numFmtId="182" fontId="23" fillId="0" borderId="19" xfId="0" applyNumberFormat="1" applyFont="1" applyFill="1" applyBorder="1" applyAlignment="1">
      <alignment horizontal="right" vertical="center" shrinkToFit="1"/>
    </xf>
    <xf numFmtId="193" fontId="23" fillId="0" borderId="0" xfId="0" applyNumberFormat="1" applyFont="1" applyFill="1" applyBorder="1" applyAlignment="1">
      <alignment horizontal="right" vertical="center"/>
    </xf>
    <xf numFmtId="193" fontId="23" fillId="0" borderId="14" xfId="0" applyNumberFormat="1" applyFont="1" applyFill="1" applyBorder="1" applyAlignment="1">
      <alignment horizontal="right" vertical="center"/>
    </xf>
    <xf numFmtId="0" fontId="0" fillId="0" borderId="0" xfId="0" applyFont="1" applyFill="1" applyBorder="1" applyAlignment="1">
      <alignment horizontal="right" vertical="center"/>
    </xf>
    <xf numFmtId="0" fontId="0" fillId="0" borderId="0" xfId="0" applyFont="1" applyFill="1" applyBorder="1" applyAlignment="1">
      <alignment vertical="center" shrinkToFit="1"/>
    </xf>
    <xf numFmtId="0" fontId="0" fillId="0" borderId="80" xfId="0" applyFont="1" applyFill="1" applyBorder="1" applyAlignment="1">
      <alignment vertical="center"/>
    </xf>
    <xf numFmtId="0" fontId="29" fillId="0" borderId="43" xfId="0" applyFont="1" applyFill="1" applyBorder="1" applyAlignment="1">
      <alignment horizontal="center" vertical="center"/>
    </xf>
    <xf numFmtId="182" fontId="21" fillId="0" borderId="22" xfId="0" applyNumberFormat="1" applyFont="1" applyFill="1" applyBorder="1" applyAlignment="1">
      <alignment horizontal="right" vertical="center"/>
    </xf>
    <xf numFmtId="182" fontId="21" fillId="0" borderId="32" xfId="0" applyNumberFormat="1" applyFont="1" applyFill="1" applyBorder="1" applyAlignment="1">
      <alignment horizontal="right" vertical="center"/>
    </xf>
    <xf numFmtId="183" fontId="0" fillId="0" borderId="19" xfId="0" applyNumberFormat="1" applyFont="1" applyFill="1" applyBorder="1" applyAlignment="1">
      <alignment vertical="center"/>
    </xf>
    <xf numFmtId="183" fontId="0" fillId="0" borderId="0" xfId="0" applyNumberFormat="1" applyFont="1" applyFill="1" applyBorder="1" applyAlignment="1">
      <alignment vertical="center"/>
    </xf>
    <xf numFmtId="0" fontId="0" fillId="0" borderId="36" xfId="0" applyFill="1" applyBorder="1" applyAlignment="1">
      <alignment horizontal="right" vertical="center"/>
    </xf>
    <xf numFmtId="0" fontId="0" fillId="0" borderId="0" xfId="0" applyFill="1" applyAlignment="1">
      <alignment horizontal="right" vertical="center"/>
    </xf>
    <xf numFmtId="180" fontId="21" fillId="0" borderId="15" xfId="0" applyNumberFormat="1" applyFont="1" applyFill="1" applyBorder="1" applyAlignment="1">
      <alignment horizontal="right" vertical="center" shrinkToFit="1"/>
    </xf>
    <xf numFmtId="180" fontId="0" fillId="0" borderId="44" xfId="0" applyNumberFormat="1" applyFont="1" applyFill="1" applyBorder="1" applyAlignment="1">
      <alignment horizontal="right" vertical="center"/>
    </xf>
    <xf numFmtId="184" fontId="0" fillId="0" borderId="76" xfId="0" applyNumberFormat="1" applyFont="1" applyFill="1" applyBorder="1" applyAlignment="1">
      <alignment horizontal="right" vertical="center"/>
    </xf>
    <xf numFmtId="0" fontId="21" fillId="0" borderId="41" xfId="0" applyFont="1" applyFill="1" applyBorder="1" applyAlignment="1">
      <alignment vertical="center"/>
    </xf>
    <xf numFmtId="181" fontId="21" fillId="0" borderId="16" xfId="0" applyNumberFormat="1" applyFont="1" applyFill="1" applyBorder="1" applyAlignment="1">
      <alignment vertical="center"/>
    </xf>
    <xf numFmtId="181" fontId="21" fillId="0" borderId="17" xfId="0" applyNumberFormat="1" applyFont="1" applyFill="1" applyBorder="1" applyAlignment="1">
      <alignment vertical="center"/>
    </xf>
    <xf numFmtId="181" fontId="21" fillId="0" borderId="18" xfId="0" applyNumberFormat="1" applyFont="1" applyFill="1" applyBorder="1" applyAlignment="1">
      <alignment vertical="center"/>
    </xf>
    <xf numFmtId="188" fontId="0" fillId="0" borderId="0" xfId="0" applyNumberFormat="1" applyFont="1" applyFill="1" applyBorder="1" applyAlignment="1">
      <alignment horizontal="right" vertical="center"/>
    </xf>
    <xf numFmtId="188" fontId="0" fillId="0" borderId="0" xfId="0" applyNumberFormat="1" applyFont="1" applyFill="1" applyBorder="1" applyAlignment="1">
      <alignment vertical="center"/>
    </xf>
    <xf numFmtId="188" fontId="0" fillId="0" borderId="19" xfId="0" applyNumberFormat="1" applyFont="1" applyFill="1" applyBorder="1" applyAlignment="1">
      <alignment vertical="center"/>
    </xf>
    <xf numFmtId="0" fontId="0" fillId="0" borderId="27" xfId="0" applyFont="1" applyFill="1" applyBorder="1" applyAlignment="1">
      <alignment horizontal="center" vertical="center"/>
    </xf>
    <xf numFmtId="178" fontId="21" fillId="0" borderId="0" xfId="0" applyNumberFormat="1" applyFont="1" applyFill="1" applyBorder="1" applyAlignment="1">
      <alignment horizontal="right" vertical="center"/>
    </xf>
    <xf numFmtId="0" fontId="32" fillId="0" borderId="0" xfId="0" applyFont="1">
      <alignment vertical="center"/>
    </xf>
    <xf numFmtId="49" fontId="0" fillId="0" borderId="0" xfId="0" applyNumberFormat="1">
      <alignment vertical="center"/>
    </xf>
    <xf numFmtId="183" fontId="0" fillId="0" borderId="14" xfId="0" applyNumberFormat="1" applyFont="1" applyFill="1" applyBorder="1" applyAlignment="1">
      <alignment horizontal="right" vertical="center"/>
    </xf>
    <xf numFmtId="188" fontId="0" fillId="0" borderId="14" xfId="0" applyNumberFormat="1" applyFont="1" applyFill="1" applyBorder="1" applyAlignment="1">
      <alignment horizontal="right" vertical="center"/>
    </xf>
    <xf numFmtId="196" fontId="0" fillId="0" borderId="0" xfId="0" applyNumberFormat="1" applyFont="1" applyFill="1" applyBorder="1" applyAlignment="1">
      <alignment vertical="center"/>
    </xf>
    <xf numFmtId="0" fontId="21" fillId="0" borderId="43" xfId="0" applyFont="1" applyFill="1" applyBorder="1" applyAlignment="1">
      <alignment horizontal="center" vertical="center"/>
    </xf>
    <xf numFmtId="191" fontId="21" fillId="0" borderId="22" xfId="0" applyNumberFormat="1" applyFont="1" applyFill="1" applyBorder="1" applyAlignment="1">
      <alignment vertical="center" shrinkToFit="1"/>
    </xf>
    <xf numFmtId="188" fontId="21" fillId="0" borderId="22" xfId="0" applyNumberFormat="1" applyFont="1" applyFill="1" applyBorder="1" applyAlignment="1">
      <alignment vertical="center" shrinkToFit="1"/>
    </xf>
    <xf numFmtId="196" fontId="21" fillId="0" borderId="22" xfId="0" applyNumberFormat="1" applyFont="1" applyFill="1" applyBorder="1" applyAlignment="1">
      <alignment vertical="center"/>
    </xf>
    <xf numFmtId="0" fontId="0" fillId="0" borderId="27"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35"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30" xfId="0" applyFont="1" applyFill="1" applyBorder="1" applyAlignment="1">
      <alignment horizontal="center" vertical="center"/>
    </xf>
    <xf numFmtId="0" fontId="0" fillId="0" borderId="37" xfId="0" applyFont="1" applyFill="1" applyBorder="1" applyAlignment="1">
      <alignment horizontal="center" vertical="center"/>
    </xf>
    <xf numFmtId="181" fontId="0" fillId="0" borderId="19" xfId="0" applyNumberFormat="1" applyFont="1" applyFill="1" applyBorder="1" applyAlignment="1">
      <alignment vertical="center"/>
    </xf>
    <xf numFmtId="181" fontId="0" fillId="0" borderId="20" xfId="0" applyNumberFormat="1" applyFont="1" applyFill="1" applyBorder="1" applyAlignment="1">
      <alignment vertical="center"/>
    </xf>
    <xf numFmtId="0" fontId="0" fillId="0" borderId="28" xfId="0" applyFont="1" applyFill="1" applyBorder="1" applyAlignment="1">
      <alignment horizontal="center" vertical="center"/>
    </xf>
    <xf numFmtId="0" fontId="0" fillId="0" borderId="31" xfId="0" applyFont="1" applyFill="1" applyBorder="1" applyAlignment="1">
      <alignment vertical="center"/>
    </xf>
    <xf numFmtId="180" fontId="0" fillId="0" borderId="14" xfId="0" applyNumberFormat="1" applyFont="1" applyFill="1" applyBorder="1" applyAlignment="1">
      <alignment horizontal="right" vertical="center"/>
    </xf>
    <xf numFmtId="184" fontId="0" fillId="0" borderId="32" xfId="0" applyNumberFormat="1" applyFont="1" applyFill="1" applyBorder="1" applyAlignment="1">
      <alignment horizontal="right" vertical="center"/>
    </xf>
    <xf numFmtId="196" fontId="0" fillId="0" borderId="0" xfId="0" applyNumberFormat="1" applyFont="1" applyFill="1" applyBorder="1" applyAlignment="1">
      <alignment horizontal="right" vertical="center"/>
    </xf>
    <xf numFmtId="182" fontId="0" fillId="0" borderId="44" xfId="0" applyNumberFormat="1" applyFont="1" applyFill="1" applyBorder="1" applyAlignment="1">
      <alignment horizontal="right" vertical="center"/>
    </xf>
    <xf numFmtId="49" fontId="0" fillId="0" borderId="10" xfId="0" applyNumberFormat="1" applyBorder="1" applyAlignment="1">
      <alignment horizontal="center" vertical="center"/>
    </xf>
    <xf numFmtId="182" fontId="0" fillId="0" borderId="97" xfId="0" applyNumberFormat="1" applyFont="1" applyFill="1" applyBorder="1" applyAlignment="1">
      <alignment horizontal="right" vertical="center"/>
    </xf>
    <xf numFmtId="183" fontId="0" fillId="0" borderId="0" xfId="0" applyNumberFormat="1" applyFont="1" applyFill="1" applyBorder="1" applyAlignment="1">
      <alignment horizontal="center" vertical="center"/>
    </xf>
    <xf numFmtId="0" fontId="0" fillId="0" borderId="0" xfId="0" applyFont="1" applyFill="1" applyBorder="1" applyAlignment="1">
      <alignment horizontal="right" vertical="center"/>
    </xf>
    <xf numFmtId="188" fontId="0" fillId="0" borderId="0" xfId="0" applyNumberFormat="1" applyFont="1" applyFill="1" applyBorder="1" applyAlignment="1">
      <alignment horizontal="right" vertical="center"/>
    </xf>
    <xf numFmtId="188" fontId="0" fillId="0" borderId="14" xfId="0" applyNumberFormat="1" applyFont="1" applyFill="1" applyBorder="1" applyAlignment="1">
      <alignment horizontal="right" vertical="center"/>
    </xf>
    <xf numFmtId="183" fontId="0" fillId="0" borderId="0" xfId="0" applyNumberFormat="1" applyFont="1" applyFill="1" applyBorder="1" applyAlignment="1">
      <alignment horizontal="right" vertical="center"/>
    </xf>
    <xf numFmtId="188" fontId="0" fillId="0" borderId="0" xfId="0" applyNumberFormat="1" applyFont="1" applyFill="1" applyBorder="1" applyAlignment="1">
      <alignment vertical="center"/>
    </xf>
    <xf numFmtId="188" fontId="0" fillId="0" borderId="19" xfId="0" applyNumberFormat="1" applyFont="1" applyFill="1" applyBorder="1" applyAlignment="1">
      <alignment vertical="center"/>
    </xf>
    <xf numFmtId="188" fontId="0" fillId="0" borderId="0" xfId="0" applyNumberFormat="1" applyFont="1" applyFill="1" applyBorder="1" applyAlignment="1">
      <alignment vertical="center" shrinkToFit="1"/>
    </xf>
    <xf numFmtId="183" fontId="0" fillId="0" borderId="19" xfId="0" applyNumberFormat="1" applyFont="1" applyFill="1" applyBorder="1" applyAlignment="1">
      <alignment horizontal="right" vertical="center"/>
    </xf>
    <xf numFmtId="183" fontId="0" fillId="0" borderId="0" xfId="0" applyNumberFormat="1" applyFont="1" applyFill="1" applyBorder="1" applyAlignment="1">
      <alignment vertical="center"/>
    </xf>
    <xf numFmtId="183" fontId="0" fillId="0" borderId="14" xfId="0" applyNumberFormat="1" applyFont="1" applyFill="1" applyBorder="1" applyAlignment="1">
      <alignment horizontal="right" vertical="center"/>
    </xf>
    <xf numFmtId="182" fontId="0" fillId="0" borderId="0" xfId="0" applyNumberFormat="1" applyFont="1" applyFill="1" applyBorder="1" applyAlignment="1">
      <alignment vertical="center"/>
    </xf>
    <xf numFmtId="182" fontId="21" fillId="0" borderId="0" xfId="0" applyNumberFormat="1" applyFont="1" applyFill="1" applyBorder="1" applyAlignment="1">
      <alignment vertical="center"/>
    </xf>
    <xf numFmtId="182" fontId="0" fillId="0" borderId="0" xfId="0" applyNumberFormat="1" applyFont="1" applyFill="1" applyBorder="1" applyAlignment="1">
      <alignment horizontal="right" vertical="center"/>
    </xf>
    <xf numFmtId="0" fontId="0" fillId="0" borderId="0" xfId="0" applyFont="1" applyFill="1" applyBorder="1" applyAlignment="1">
      <alignment horizontal="right" vertical="center"/>
    </xf>
    <xf numFmtId="181" fontId="0" fillId="0" borderId="0" xfId="0" applyNumberFormat="1" applyFont="1" applyFill="1" applyBorder="1" applyAlignment="1">
      <alignment horizontal="right" vertical="center"/>
    </xf>
    <xf numFmtId="193" fontId="0" fillId="0" borderId="0" xfId="0" applyNumberFormat="1" applyFont="1" applyFill="1" applyBorder="1" applyAlignment="1">
      <alignment horizontal="right" vertical="center"/>
    </xf>
    <xf numFmtId="182" fontId="0" fillId="0" borderId="44" xfId="0" applyNumberFormat="1" applyFont="1" applyFill="1" applyBorder="1" applyAlignment="1">
      <alignment horizontal="right" vertical="center"/>
    </xf>
    <xf numFmtId="181" fontId="23" fillId="0" borderId="0" xfId="0" applyNumberFormat="1" applyFont="1" applyFill="1" applyBorder="1" applyAlignment="1">
      <alignment horizontal="right" vertical="center"/>
    </xf>
    <xf numFmtId="181" fontId="23" fillId="0" borderId="19" xfId="0" applyNumberFormat="1" applyFont="1" applyFill="1" applyBorder="1" applyAlignment="1">
      <alignment horizontal="right" vertical="center"/>
    </xf>
    <xf numFmtId="181" fontId="23" fillId="0" borderId="14" xfId="0" applyNumberFormat="1" applyFont="1" applyFill="1" applyBorder="1" applyAlignment="1">
      <alignment horizontal="right" vertical="center"/>
    </xf>
    <xf numFmtId="182" fontId="23" fillId="0" borderId="0" xfId="0" applyNumberFormat="1" applyFont="1" applyFill="1" applyBorder="1" applyAlignment="1">
      <alignment horizontal="right" vertical="center"/>
    </xf>
    <xf numFmtId="177" fontId="0" fillId="0" borderId="0" xfId="0" applyNumberFormat="1" applyFont="1" applyFill="1" applyAlignment="1">
      <alignment vertical="center"/>
    </xf>
    <xf numFmtId="191" fontId="0" fillId="0" borderId="0" xfId="0" applyNumberFormat="1" applyFont="1" applyFill="1" applyBorder="1" applyAlignment="1">
      <alignment horizontal="right" vertical="center" shrinkToFit="1"/>
    </xf>
    <xf numFmtId="188" fontId="0" fillId="0" borderId="0" xfId="0" applyNumberFormat="1" applyFont="1" applyFill="1" applyBorder="1" applyAlignment="1">
      <alignment horizontal="right" vertical="center" shrinkToFit="1"/>
    </xf>
    <xf numFmtId="38" fontId="33" fillId="25" borderId="0" xfId="33" applyFont="1" applyFill="1">
      <alignment vertical="center"/>
    </xf>
    <xf numFmtId="192" fontId="33" fillId="0" borderId="0" xfId="0" applyNumberFormat="1" applyFont="1" applyFill="1" applyAlignment="1">
      <alignment vertical="center"/>
    </xf>
    <xf numFmtId="0" fontId="33" fillId="0" borderId="0" xfId="0" applyFont="1" applyFill="1" applyAlignment="1">
      <alignment vertical="center"/>
    </xf>
    <xf numFmtId="196" fontId="21" fillId="0" borderId="62" xfId="0" applyNumberFormat="1" applyFont="1" applyFill="1" applyBorder="1" applyAlignment="1">
      <alignment horizontal="right" vertical="center"/>
    </xf>
    <xf numFmtId="182" fontId="0" fillId="0" borderId="0" xfId="0" applyNumberFormat="1" applyFont="1" applyFill="1" applyBorder="1" applyAlignment="1">
      <alignment horizontal="right" vertical="center" shrinkToFit="1"/>
    </xf>
    <xf numFmtId="181" fontId="0" fillId="0" borderId="19" xfId="0" applyNumberFormat="1" applyFont="1" applyFill="1" applyBorder="1" applyAlignment="1">
      <alignment horizontal="right" vertical="center"/>
    </xf>
    <xf numFmtId="193" fontId="0" fillId="0" borderId="14" xfId="0" applyNumberFormat="1" applyFont="1" applyFill="1" applyBorder="1" applyAlignment="1">
      <alignment horizontal="right" vertical="center"/>
    </xf>
    <xf numFmtId="0" fontId="29" fillId="0" borderId="35" xfId="0" applyFont="1" applyFill="1" applyBorder="1" applyAlignment="1">
      <alignment horizontal="center" vertical="center"/>
    </xf>
    <xf numFmtId="194" fontId="34" fillId="0" borderId="0" xfId="0" applyNumberFormat="1" applyFont="1" applyFill="1" applyBorder="1" applyAlignment="1">
      <alignment vertical="center"/>
    </xf>
    <xf numFmtId="185" fontId="0" fillId="0" borderId="44" xfId="0" applyNumberFormat="1" applyFont="1" applyFill="1" applyBorder="1" applyAlignment="1">
      <alignment horizontal="right" vertical="center"/>
    </xf>
    <xf numFmtId="182" fontId="0" fillId="0" borderId="44" xfId="0" applyNumberFormat="1" applyFont="1" applyFill="1" applyBorder="1" applyAlignment="1">
      <alignment horizontal="right" vertical="center"/>
    </xf>
    <xf numFmtId="0" fontId="0" fillId="0" borderId="0" xfId="0" applyFont="1" applyFill="1" applyBorder="1" applyAlignment="1">
      <alignment horizontal="left" vertical="center"/>
    </xf>
    <xf numFmtId="182" fontId="0" fillId="0" borderId="0" xfId="0" applyNumberFormat="1" applyFont="1" applyFill="1" applyBorder="1" applyAlignment="1">
      <alignment vertical="center"/>
    </xf>
    <xf numFmtId="0" fontId="0" fillId="0" borderId="0" xfId="0" applyFont="1" applyFill="1" applyBorder="1" applyAlignment="1">
      <alignment horizontal="center" vertical="center"/>
    </xf>
    <xf numFmtId="0" fontId="0" fillId="0" borderId="0" xfId="0" applyFont="1" applyFill="1" applyBorder="1" applyAlignment="1">
      <alignment horizontal="left" vertical="center"/>
    </xf>
    <xf numFmtId="181" fontId="0" fillId="0" borderId="0" xfId="0" applyNumberFormat="1" applyFont="1" applyFill="1" applyBorder="1" applyAlignment="1">
      <alignment vertical="center"/>
    </xf>
    <xf numFmtId="181" fontId="0" fillId="0" borderId="14" xfId="0" applyNumberFormat="1" applyFont="1" applyFill="1" applyBorder="1" applyAlignment="1">
      <alignment vertical="center"/>
    </xf>
    <xf numFmtId="181" fontId="0" fillId="0" borderId="22" xfId="0" applyNumberFormat="1" applyFont="1" applyFill="1" applyBorder="1" applyAlignment="1">
      <alignment vertical="center"/>
    </xf>
    <xf numFmtId="181" fontId="0" fillId="0" borderId="32" xfId="0" applyNumberFormat="1" applyFont="1" applyFill="1" applyBorder="1" applyAlignment="1">
      <alignment vertical="center"/>
    </xf>
    <xf numFmtId="182" fontId="21" fillId="0" borderId="22" xfId="0" applyNumberFormat="1" applyFont="1" applyFill="1" applyBorder="1" applyAlignment="1">
      <alignment horizontal="right" vertical="center"/>
    </xf>
    <xf numFmtId="0" fontId="0" fillId="0" borderId="10" xfId="0" applyFont="1" applyBorder="1" applyAlignment="1">
      <alignment horizontal="left" vertical="center"/>
    </xf>
    <xf numFmtId="182" fontId="21" fillId="0" borderId="101" xfId="0" applyNumberFormat="1" applyFont="1" applyFill="1" applyBorder="1" applyAlignment="1">
      <alignment horizontal="right" vertical="center" shrinkToFit="1"/>
    </xf>
    <xf numFmtId="182" fontId="21" fillId="0" borderId="22" xfId="0" applyNumberFormat="1" applyFont="1" applyFill="1" applyBorder="1" applyAlignment="1">
      <alignment horizontal="right" vertical="center" shrinkToFit="1"/>
    </xf>
    <xf numFmtId="181" fontId="21" fillId="0" borderId="20" xfId="0" applyNumberFormat="1" applyFont="1" applyFill="1" applyBorder="1" applyAlignment="1">
      <alignment horizontal="right" vertical="center"/>
    </xf>
    <xf numFmtId="181" fontId="21" fillId="0" borderId="22" xfId="0" applyNumberFormat="1" applyFont="1" applyFill="1" applyBorder="1" applyAlignment="1">
      <alignment horizontal="right" vertical="center"/>
    </xf>
    <xf numFmtId="193" fontId="21" fillId="0" borderId="22" xfId="0" applyNumberFormat="1" applyFont="1" applyFill="1" applyBorder="1" applyAlignment="1">
      <alignment horizontal="right" vertical="center"/>
    </xf>
    <xf numFmtId="194" fontId="21" fillId="0" borderId="32" xfId="0" applyNumberFormat="1" applyFont="1" applyFill="1" applyBorder="1" applyAlignment="1">
      <alignment vertical="center"/>
    </xf>
    <xf numFmtId="177" fontId="21" fillId="0" borderId="0" xfId="0" applyNumberFormat="1" applyFont="1" applyFill="1" applyAlignment="1">
      <alignment vertical="center" shrinkToFit="1"/>
    </xf>
    <xf numFmtId="183" fontId="21" fillId="0" borderId="0" xfId="0" applyNumberFormat="1" applyFont="1" applyFill="1" applyAlignment="1">
      <alignment vertical="center"/>
    </xf>
    <xf numFmtId="177" fontId="21" fillId="0" borderId="0" xfId="0" applyNumberFormat="1" applyFont="1" applyFill="1" applyAlignment="1">
      <alignment vertical="center"/>
    </xf>
    <xf numFmtId="183" fontId="21" fillId="0" borderId="0" xfId="0" applyNumberFormat="1" applyFont="1" applyFill="1" applyBorder="1" applyAlignment="1">
      <alignment vertical="center"/>
    </xf>
    <xf numFmtId="178" fontId="21" fillId="0" borderId="0" xfId="0" applyNumberFormat="1" applyFont="1" applyFill="1" applyBorder="1" applyAlignment="1">
      <alignment horizontal="center" vertical="center"/>
    </xf>
    <xf numFmtId="183" fontId="21" fillId="0" borderId="0" xfId="0" applyNumberFormat="1" applyFont="1" applyFill="1" applyBorder="1" applyAlignment="1">
      <alignment horizontal="right" vertical="center"/>
    </xf>
    <xf numFmtId="182" fontId="0" fillId="0" borderId="17" xfId="0" applyNumberFormat="1" applyFont="1" applyFill="1" applyBorder="1" applyAlignment="1">
      <alignment horizontal="center" vertical="center"/>
    </xf>
    <xf numFmtId="182" fontId="0" fillId="0" borderId="18" xfId="0" applyNumberFormat="1" applyFont="1" applyFill="1" applyBorder="1" applyAlignment="1">
      <alignment horizontal="center" vertical="center"/>
    </xf>
    <xf numFmtId="183" fontId="0" fillId="0" borderId="0" xfId="0" applyNumberFormat="1" applyFont="1" applyFill="1" applyBorder="1" applyAlignment="1">
      <alignment horizontal="center" vertical="center"/>
    </xf>
    <xf numFmtId="183" fontId="21" fillId="0" borderId="14" xfId="0" applyNumberFormat="1" applyFont="1" applyFill="1" applyBorder="1" applyAlignment="1">
      <alignment horizontal="right" vertical="center"/>
    </xf>
    <xf numFmtId="0" fontId="0" fillId="0" borderId="0" xfId="0" applyFont="1" applyFill="1" applyBorder="1" applyAlignment="1">
      <alignment horizontal="right" vertical="center"/>
    </xf>
    <xf numFmtId="0" fontId="0" fillId="0" borderId="12" xfId="0" applyFont="1" applyFill="1" applyBorder="1" applyAlignment="1">
      <alignment horizontal="center" vertical="center"/>
    </xf>
    <xf numFmtId="188" fontId="21" fillId="0" borderId="22" xfId="0" applyNumberFormat="1" applyFont="1" applyFill="1" applyBorder="1" applyAlignment="1">
      <alignment vertical="center"/>
    </xf>
    <xf numFmtId="188" fontId="21" fillId="0" borderId="22" xfId="0" applyNumberFormat="1" applyFont="1" applyFill="1" applyBorder="1" applyAlignment="1">
      <alignment vertical="center" shrinkToFit="1"/>
    </xf>
    <xf numFmtId="183" fontId="21" fillId="0" borderId="0" xfId="0" applyNumberFormat="1" applyFont="1" applyFill="1" applyBorder="1" applyAlignment="1">
      <alignment vertical="center"/>
    </xf>
    <xf numFmtId="0" fontId="0" fillId="0" borderId="33" xfId="0" applyFont="1" applyFill="1" applyBorder="1" applyAlignment="1">
      <alignment horizontal="center" vertical="center"/>
    </xf>
    <xf numFmtId="188" fontId="0" fillId="0" borderId="0" xfId="0" applyNumberFormat="1" applyFont="1" applyFill="1" applyBorder="1" applyAlignment="1">
      <alignment horizontal="right" vertical="center"/>
    </xf>
    <xf numFmtId="188" fontId="0" fillId="0" borderId="14" xfId="0" applyNumberFormat="1" applyFont="1" applyFill="1" applyBorder="1" applyAlignment="1">
      <alignment horizontal="right" vertical="center"/>
    </xf>
    <xf numFmtId="188" fontId="0" fillId="0" borderId="0" xfId="0" applyNumberFormat="1" applyFont="1" applyFill="1" applyBorder="1" applyAlignment="1">
      <alignment vertical="center"/>
    </xf>
    <xf numFmtId="188" fontId="0" fillId="0" borderId="14" xfId="0" applyNumberFormat="1" applyFont="1" applyFill="1" applyBorder="1" applyAlignment="1">
      <alignment vertical="center"/>
    </xf>
    <xf numFmtId="188" fontId="21" fillId="0" borderId="22" xfId="0" applyNumberFormat="1" applyFont="1" applyFill="1" applyBorder="1" applyAlignment="1">
      <alignment horizontal="right" vertical="center"/>
    </xf>
    <xf numFmtId="188" fontId="21" fillId="0" borderId="32" xfId="0" applyNumberFormat="1" applyFont="1" applyFill="1" applyBorder="1" applyAlignment="1">
      <alignment horizontal="right" vertical="center"/>
    </xf>
    <xf numFmtId="183" fontId="0" fillId="0" borderId="0" xfId="0" applyNumberFormat="1" applyFont="1" applyFill="1" applyBorder="1" applyAlignment="1">
      <alignment horizontal="right" vertical="center"/>
    </xf>
    <xf numFmtId="188" fontId="21" fillId="0" borderId="101" xfId="0" applyNumberFormat="1" applyFont="1" applyFill="1" applyBorder="1" applyAlignment="1">
      <alignment horizontal="right" vertical="center"/>
    </xf>
    <xf numFmtId="188" fontId="21" fillId="0" borderId="62" xfId="0" applyNumberFormat="1" applyFont="1" applyFill="1" applyBorder="1" applyAlignment="1">
      <alignment horizontal="right" vertical="center"/>
    </xf>
    <xf numFmtId="182" fontId="21" fillId="0" borderId="22" xfId="0" applyNumberFormat="1" applyFont="1" applyFill="1" applyBorder="1" applyAlignment="1">
      <alignment horizontal="right" vertical="center"/>
    </xf>
    <xf numFmtId="188" fontId="0" fillId="0" borderId="19" xfId="0" applyNumberFormat="1" applyFont="1" applyFill="1" applyBorder="1" applyAlignment="1">
      <alignment horizontal="right" vertical="center"/>
    </xf>
    <xf numFmtId="180" fontId="0" fillId="0" borderId="0" xfId="0" applyNumberFormat="1" applyFont="1" applyFill="1" applyBorder="1" applyAlignment="1">
      <alignment horizontal="right" vertical="center"/>
    </xf>
    <xf numFmtId="182" fontId="21" fillId="0" borderId="0" xfId="0" applyNumberFormat="1" applyFont="1" applyFill="1" applyBorder="1" applyAlignment="1">
      <alignment horizontal="right" vertical="center"/>
    </xf>
    <xf numFmtId="182" fontId="21" fillId="0" borderId="19" xfId="0" applyNumberFormat="1" applyFont="1" applyFill="1" applyBorder="1" applyAlignment="1">
      <alignment vertical="center"/>
    </xf>
    <xf numFmtId="182" fontId="21" fillId="0" borderId="0" xfId="0" applyNumberFormat="1" applyFont="1" applyFill="1" applyBorder="1" applyAlignment="1">
      <alignment vertical="center"/>
    </xf>
    <xf numFmtId="180" fontId="21" fillId="0" borderId="62" xfId="0" applyNumberFormat="1" applyFont="1" applyFill="1" applyBorder="1" applyAlignment="1">
      <alignment horizontal="right" vertical="center"/>
    </xf>
    <xf numFmtId="182" fontId="0" fillId="0" borderId="0" xfId="0" applyNumberFormat="1" applyFont="1" applyFill="1" applyBorder="1" applyAlignment="1">
      <alignment horizontal="right" vertical="center"/>
    </xf>
    <xf numFmtId="182" fontId="21" fillId="0" borderId="0" xfId="0" applyNumberFormat="1" applyFont="1" applyFill="1" applyBorder="1" applyAlignment="1">
      <alignment horizontal="center" vertical="center"/>
    </xf>
    <xf numFmtId="182" fontId="0" fillId="0" borderId="0" xfId="0" applyNumberFormat="1" applyFont="1" applyFill="1" applyBorder="1" applyAlignment="1">
      <alignment horizontal="center" vertical="center"/>
    </xf>
    <xf numFmtId="182" fontId="0" fillId="0" borderId="14" xfId="0" applyNumberFormat="1" applyFont="1" applyFill="1" applyBorder="1" applyAlignment="1">
      <alignment horizontal="center" vertical="center"/>
    </xf>
    <xf numFmtId="182" fontId="21" fillId="0" borderId="14" xfId="0" applyNumberFormat="1" applyFont="1" applyFill="1" applyBorder="1" applyAlignment="1">
      <alignment horizontal="center" vertical="center"/>
    </xf>
    <xf numFmtId="182" fontId="0" fillId="0" borderId="0" xfId="0" applyNumberFormat="1" applyFont="1" applyFill="1" applyBorder="1" applyAlignment="1">
      <alignment vertical="center"/>
    </xf>
    <xf numFmtId="0" fontId="0" fillId="0" borderId="33" xfId="0" applyFont="1" applyFill="1" applyBorder="1" applyAlignment="1">
      <alignment horizontal="center" vertical="center" shrinkToFit="1"/>
    </xf>
    <xf numFmtId="0" fontId="0" fillId="0" borderId="34" xfId="0" applyFont="1" applyFill="1" applyBorder="1" applyAlignment="1">
      <alignment horizontal="center" vertical="center"/>
    </xf>
    <xf numFmtId="182" fontId="0" fillId="0" borderId="16" xfId="0" applyNumberFormat="1" applyFont="1" applyFill="1" applyBorder="1" applyAlignment="1">
      <alignment horizontal="center" vertical="center" shrinkToFit="1"/>
    </xf>
    <xf numFmtId="182" fontId="0" fillId="0" borderId="17" xfId="0" applyNumberFormat="1" applyFont="1" applyFill="1" applyBorder="1" applyAlignment="1">
      <alignment horizontal="center" vertical="center" shrinkToFit="1"/>
    </xf>
    <xf numFmtId="182" fontId="0" fillId="0" borderId="19" xfId="0" applyNumberFormat="1" applyFont="1" applyFill="1" applyBorder="1" applyAlignment="1">
      <alignment vertical="center"/>
    </xf>
    <xf numFmtId="182" fontId="0" fillId="0" borderId="19" xfId="0" applyNumberFormat="1" applyFont="1" applyFill="1" applyBorder="1" applyAlignment="1">
      <alignment horizontal="center" vertical="center" shrinkToFit="1"/>
    </xf>
    <xf numFmtId="182" fontId="0" fillId="0" borderId="0" xfId="0" applyNumberFormat="1" applyFont="1" applyFill="1" applyBorder="1" applyAlignment="1">
      <alignment horizontal="center" vertical="center" shrinkToFit="1"/>
    </xf>
    <xf numFmtId="188" fontId="0" fillId="0" borderId="19" xfId="0" applyNumberFormat="1" applyFont="1" applyFill="1" applyBorder="1" applyAlignment="1">
      <alignment vertical="center"/>
    </xf>
    <xf numFmtId="188" fontId="0" fillId="0" borderId="0" xfId="0" applyNumberFormat="1" applyFont="1" applyFill="1" applyBorder="1" applyAlignment="1">
      <alignment vertical="center" shrinkToFit="1"/>
    </xf>
    <xf numFmtId="188" fontId="0" fillId="0" borderId="0" xfId="0" applyNumberFormat="1" applyFont="1" applyFill="1" applyBorder="1" applyAlignment="1">
      <alignment horizontal="center" vertical="center"/>
    </xf>
    <xf numFmtId="188" fontId="0" fillId="0" borderId="0" xfId="0" applyNumberFormat="1" applyFont="1" applyFill="1" applyBorder="1" applyAlignment="1">
      <alignment horizontal="right" vertical="center" shrinkToFit="1"/>
    </xf>
    <xf numFmtId="188" fontId="21" fillId="0" borderId="20" xfId="0" applyNumberFormat="1" applyFont="1" applyFill="1" applyBorder="1" applyAlignment="1">
      <alignment vertical="center"/>
    </xf>
    <xf numFmtId="183" fontId="0" fillId="0" borderId="17" xfId="0" applyNumberFormat="1" applyFont="1" applyFill="1" applyBorder="1" applyAlignment="1">
      <alignment horizontal="right" vertical="center"/>
    </xf>
    <xf numFmtId="183" fontId="21" fillId="0" borderId="19" xfId="0" applyNumberFormat="1" applyFont="1" applyFill="1" applyBorder="1" applyAlignment="1">
      <alignment vertical="center"/>
    </xf>
    <xf numFmtId="183" fontId="0" fillId="0" borderId="19" xfId="0" applyNumberFormat="1" applyFont="1" applyFill="1" applyBorder="1" applyAlignment="1">
      <alignment horizontal="right" vertical="center"/>
    </xf>
    <xf numFmtId="183" fontId="0" fillId="0" borderId="19" xfId="0" applyNumberFormat="1" applyFont="1" applyFill="1" applyBorder="1" applyAlignment="1">
      <alignment vertical="center"/>
    </xf>
    <xf numFmtId="183" fontId="0" fillId="0" borderId="0" xfId="0" applyNumberFormat="1" applyFont="1" applyFill="1" applyBorder="1" applyAlignment="1">
      <alignment vertical="center"/>
    </xf>
    <xf numFmtId="0" fontId="0" fillId="0" borderId="0" xfId="0" applyFont="1" applyFill="1" applyBorder="1" applyAlignment="1">
      <alignment horizontal="center" vertical="center"/>
    </xf>
    <xf numFmtId="183" fontId="21" fillId="0" borderId="0" xfId="0" applyNumberFormat="1" applyFont="1" applyFill="1" applyAlignment="1">
      <alignment horizontal="right" vertical="center"/>
    </xf>
    <xf numFmtId="0" fontId="18" fillId="0" borderId="0"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45" xfId="0" applyFont="1" applyFill="1" applyBorder="1" applyAlignment="1">
      <alignment horizontal="center" vertical="center"/>
    </xf>
    <xf numFmtId="0" fontId="0" fillId="0" borderId="10" xfId="0"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3" fillId="0" borderId="22" xfId="0" applyFont="1" applyFill="1" applyBorder="1" applyAlignment="1">
      <alignment horizontal="left" vertical="center"/>
    </xf>
    <xf numFmtId="0" fontId="0" fillId="0" borderId="10" xfId="0" applyFont="1" applyFill="1" applyBorder="1" applyAlignment="1">
      <alignment horizontal="center" vertical="center" shrinkToFit="1"/>
    </xf>
    <xf numFmtId="0" fontId="20" fillId="0" borderId="16"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20" fillId="0" borderId="29" xfId="0" applyFont="1" applyFill="1" applyBorder="1" applyAlignment="1">
      <alignment horizontal="center" vertical="center" wrapText="1"/>
    </xf>
    <xf numFmtId="0" fontId="20" fillId="0" borderId="30" xfId="0" applyFont="1" applyFill="1" applyBorder="1" applyAlignment="1">
      <alignment horizontal="center" vertical="center" wrapText="1"/>
    </xf>
    <xf numFmtId="0" fontId="20" fillId="0" borderId="97" xfId="0" applyFont="1" applyFill="1" applyBorder="1" applyAlignment="1">
      <alignment horizontal="center" vertical="center" wrapText="1"/>
    </xf>
    <xf numFmtId="179" fontId="0" fillId="0" borderId="19" xfId="0" applyNumberFormat="1" applyFont="1" applyFill="1" applyBorder="1" applyAlignment="1">
      <alignment horizontal="center" vertical="center"/>
    </xf>
    <xf numFmtId="179" fontId="0" fillId="0" borderId="0" xfId="0" applyNumberFormat="1" applyFont="1" applyFill="1" applyBorder="1" applyAlignment="1">
      <alignment horizontal="center" vertical="center"/>
    </xf>
    <xf numFmtId="179" fontId="0" fillId="0" borderId="14" xfId="0" applyNumberFormat="1" applyFont="1" applyFill="1" applyBorder="1" applyAlignment="1">
      <alignment horizontal="center" vertical="center"/>
    </xf>
    <xf numFmtId="179" fontId="0" fillId="0" borderId="19" xfId="0" applyNumberFormat="1" applyFill="1" applyBorder="1" applyAlignment="1">
      <alignment horizontal="center" vertical="center"/>
    </xf>
    <xf numFmtId="0" fontId="0" fillId="0" borderId="0" xfId="0">
      <alignment vertical="center"/>
    </xf>
    <xf numFmtId="0" fontId="0" fillId="0" borderId="14" xfId="0" applyBorder="1">
      <alignment vertical="center"/>
    </xf>
    <xf numFmtId="183" fontId="0" fillId="0" borderId="18" xfId="0" applyNumberFormat="1" applyFont="1" applyFill="1" applyBorder="1" applyAlignment="1">
      <alignment horizontal="right" vertical="center"/>
    </xf>
    <xf numFmtId="183" fontId="0" fillId="0" borderId="14" xfId="0" applyNumberFormat="1" applyFont="1" applyFill="1" applyBorder="1" applyAlignment="1">
      <alignment horizontal="right" vertical="center"/>
    </xf>
    <xf numFmtId="183" fontId="0" fillId="0" borderId="0" xfId="0" applyNumberFormat="1" applyFont="1" applyFill="1" applyAlignment="1">
      <alignment horizontal="right" vertical="center"/>
    </xf>
    <xf numFmtId="183" fontId="0" fillId="0" borderId="16" xfId="0" applyNumberFormat="1" applyFont="1" applyFill="1" applyBorder="1" applyAlignment="1">
      <alignment horizontal="right" vertical="center"/>
    </xf>
    <xf numFmtId="178" fontId="0" fillId="0" borderId="16" xfId="0" applyNumberFormat="1" applyFont="1" applyFill="1" applyBorder="1" applyAlignment="1">
      <alignment horizontal="center" vertical="center"/>
    </xf>
    <xf numFmtId="178" fontId="0" fillId="0" borderId="17" xfId="0" applyNumberFormat="1" applyFont="1" applyFill="1" applyBorder="1" applyAlignment="1">
      <alignment horizontal="center" vertical="center"/>
    </xf>
    <xf numFmtId="178" fontId="0" fillId="0" borderId="15" xfId="0" applyNumberFormat="1" applyFont="1" applyFill="1" applyBorder="1" applyAlignment="1">
      <alignment horizontal="center" vertical="center"/>
    </xf>
    <xf numFmtId="178" fontId="0" fillId="0" borderId="18" xfId="0" applyNumberFormat="1" applyFont="1" applyFill="1" applyBorder="1" applyAlignment="1">
      <alignment horizontal="center" vertical="center"/>
    </xf>
    <xf numFmtId="0" fontId="0" fillId="0" borderId="55" xfId="0" applyFill="1" applyBorder="1" applyAlignment="1">
      <alignment horizontal="center" vertical="center"/>
    </xf>
    <xf numFmtId="0" fontId="0" fillId="0" borderId="56" xfId="0" applyFont="1" applyFill="1" applyBorder="1" applyAlignment="1">
      <alignment horizontal="center" vertical="center"/>
    </xf>
    <xf numFmtId="178" fontId="0" fillId="0" borderId="56" xfId="0" applyNumberFormat="1" applyFont="1" applyFill="1" applyBorder="1" applyAlignment="1">
      <alignment horizontal="center" vertical="center"/>
    </xf>
    <xf numFmtId="178" fontId="0" fillId="0" borderId="57" xfId="0" applyNumberFormat="1" applyFont="1" applyFill="1" applyBorder="1" applyAlignment="1">
      <alignment horizontal="center" vertical="center"/>
    </xf>
    <xf numFmtId="0" fontId="0" fillId="0" borderId="58" xfId="0" applyFont="1" applyFill="1" applyBorder="1" applyAlignment="1">
      <alignment horizontal="center" vertical="center" wrapText="1"/>
    </xf>
    <xf numFmtId="0" fontId="0" fillId="0" borderId="59" xfId="0" applyFont="1" applyFill="1" applyBorder="1" applyAlignment="1">
      <alignment horizontal="center" vertical="center" wrapText="1"/>
    </xf>
    <xf numFmtId="0" fontId="0" fillId="0" borderId="60" xfId="0" applyFont="1" applyFill="1" applyBorder="1" applyAlignment="1">
      <alignment horizontal="center" vertical="center" wrapText="1"/>
    </xf>
    <xf numFmtId="0" fontId="0" fillId="0" borderId="98" xfId="0" applyFont="1" applyFill="1" applyBorder="1" applyAlignment="1">
      <alignment horizontal="center" vertical="center"/>
    </xf>
    <xf numFmtId="178" fontId="0" fillId="0" borderId="0" xfId="0" applyNumberFormat="1" applyFont="1" applyFill="1" applyBorder="1" applyAlignment="1">
      <alignment horizontal="center" vertical="center"/>
    </xf>
    <xf numFmtId="178" fontId="0" fillId="0" borderId="61" xfId="0" applyNumberFormat="1" applyFont="1" applyFill="1" applyBorder="1" applyAlignment="1">
      <alignment horizontal="center" vertical="center"/>
    </xf>
    <xf numFmtId="0" fontId="0" fillId="0" borderId="99" xfId="0" applyFont="1" applyFill="1" applyBorder="1" applyAlignment="1">
      <alignment horizontal="center" vertical="center"/>
    </xf>
    <xf numFmtId="0" fontId="0" fillId="0" borderId="62" xfId="0" applyFont="1" applyFill="1" applyBorder="1" applyAlignment="1">
      <alignment horizontal="center" vertical="center"/>
    </xf>
    <xf numFmtId="178" fontId="0" fillId="0" borderId="62" xfId="0" applyNumberFormat="1" applyFont="1" applyFill="1" applyBorder="1" applyAlignment="1">
      <alignment horizontal="center" vertical="center"/>
    </xf>
    <xf numFmtId="178" fontId="0" fillId="0" borderId="63" xfId="0" applyNumberFormat="1" applyFont="1" applyFill="1" applyBorder="1" applyAlignment="1">
      <alignment horizontal="center" vertical="center"/>
    </xf>
    <xf numFmtId="0" fontId="0" fillId="0" borderId="0" xfId="0" applyFont="1" applyFill="1" applyAlignment="1">
      <alignment horizontal="left" vertical="center"/>
    </xf>
    <xf numFmtId="184" fontId="0" fillId="0" borderId="20" xfId="0" applyNumberFormat="1" applyFont="1" applyFill="1" applyBorder="1" applyAlignment="1">
      <alignment horizontal="center" vertical="center"/>
    </xf>
    <xf numFmtId="184" fontId="0" fillId="0" borderId="22" xfId="0" applyNumberFormat="1" applyFont="1" applyFill="1" applyBorder="1" applyAlignment="1">
      <alignment horizontal="center" vertical="center"/>
    </xf>
    <xf numFmtId="185" fontId="0" fillId="0" borderId="22" xfId="0" applyNumberFormat="1" applyFont="1" applyFill="1" applyBorder="1" applyAlignment="1">
      <alignment horizontal="center" vertical="center"/>
    </xf>
    <xf numFmtId="185" fontId="0" fillId="0" borderId="20" xfId="0" applyNumberFormat="1" applyFont="1" applyFill="1" applyBorder="1" applyAlignment="1">
      <alignment horizontal="center" vertical="center"/>
    </xf>
    <xf numFmtId="182" fontId="0" fillId="0" borderId="30" xfId="0" applyNumberFormat="1" applyFont="1" applyFill="1" applyBorder="1" applyAlignment="1">
      <alignment horizontal="center" vertical="center"/>
    </xf>
    <xf numFmtId="182" fontId="21" fillId="0" borderId="30" xfId="0" applyNumberFormat="1" applyFont="1" applyFill="1" applyBorder="1" applyAlignment="1">
      <alignment horizontal="center" vertical="center"/>
    </xf>
    <xf numFmtId="182" fontId="21" fillId="0" borderId="29" xfId="0" applyNumberFormat="1" applyFont="1" applyFill="1" applyBorder="1" applyAlignment="1">
      <alignment horizontal="center" vertical="center"/>
    </xf>
    <xf numFmtId="182" fontId="0" fillId="0" borderId="19" xfId="0" applyNumberFormat="1" applyFont="1" applyFill="1" applyBorder="1" applyAlignment="1">
      <alignment horizontal="center" vertical="center"/>
    </xf>
    <xf numFmtId="182" fontId="0" fillId="0" borderId="29" xfId="0" applyNumberFormat="1" applyFont="1" applyFill="1" applyBorder="1" applyAlignment="1">
      <alignment horizontal="center" vertical="center"/>
    </xf>
    <xf numFmtId="182" fontId="21" fillId="0" borderId="17" xfId="0" applyNumberFormat="1" applyFont="1" applyFill="1" applyBorder="1" applyAlignment="1">
      <alignment horizontal="center" vertical="center"/>
    </xf>
    <xf numFmtId="0" fontId="21" fillId="0" borderId="17" xfId="0" applyFont="1" applyFill="1" applyBorder="1" applyAlignment="1">
      <alignment horizontal="center" vertical="center"/>
    </xf>
    <xf numFmtId="0" fontId="0" fillId="0" borderId="12" xfId="0" applyFill="1" applyBorder="1" applyAlignment="1">
      <alignment horizontal="center" vertical="center"/>
    </xf>
    <xf numFmtId="0" fontId="0" fillId="0" borderId="13" xfId="0" applyFont="1" applyFill="1" applyBorder="1" applyAlignment="1">
      <alignment horizontal="center" vertical="center"/>
    </xf>
    <xf numFmtId="0" fontId="0" fillId="0" borderId="54" xfId="0" applyFont="1" applyFill="1" applyBorder="1" applyAlignment="1">
      <alignment horizontal="center" vertical="center"/>
    </xf>
    <xf numFmtId="0" fontId="0" fillId="0" borderId="48" xfId="0" applyFont="1" applyFill="1" applyBorder="1" applyAlignment="1">
      <alignment horizontal="center" vertical="center"/>
    </xf>
    <xf numFmtId="0" fontId="0" fillId="0" borderId="49" xfId="0" applyFont="1" applyFill="1" applyBorder="1" applyAlignment="1">
      <alignment horizontal="center" vertical="center"/>
    </xf>
    <xf numFmtId="0" fontId="0" fillId="0" borderId="50" xfId="0" applyFont="1" applyFill="1" applyBorder="1" applyAlignment="1">
      <alignment horizontal="center" vertical="center"/>
    </xf>
    <xf numFmtId="0" fontId="0" fillId="0" borderId="17" xfId="0" applyFont="1" applyFill="1" applyBorder="1" applyAlignment="1">
      <alignment horizontal="center" vertical="center"/>
    </xf>
    <xf numFmtId="181" fontId="21" fillId="0" borderId="17" xfId="0" applyNumberFormat="1" applyFont="1" applyFill="1" applyBorder="1" applyAlignment="1">
      <alignment vertical="center" shrinkToFit="1"/>
    </xf>
    <xf numFmtId="181" fontId="0" fillId="0" borderId="22" xfId="0" applyNumberFormat="1" applyFont="1" applyFill="1" applyBorder="1" applyAlignment="1">
      <alignment horizontal="right" vertical="center"/>
    </xf>
    <xf numFmtId="0" fontId="0" fillId="0" borderId="11" xfId="0" applyFont="1" applyFill="1" applyBorder="1" applyAlignment="1">
      <alignment horizontal="center" vertical="center"/>
    </xf>
    <xf numFmtId="41" fontId="0" fillId="0" borderId="22" xfId="0" applyNumberFormat="1" applyFont="1" applyFill="1" applyBorder="1" applyAlignment="1" applyProtection="1">
      <alignment horizontal="center" vertical="center" shrinkToFit="1"/>
      <protection locked="0"/>
    </xf>
    <xf numFmtId="41" fontId="0" fillId="0" borderId="32" xfId="0" applyNumberFormat="1" applyFont="1" applyFill="1" applyBorder="1" applyAlignment="1" applyProtection="1">
      <alignment horizontal="center" vertical="center" shrinkToFit="1"/>
      <protection locked="0"/>
    </xf>
    <xf numFmtId="41" fontId="0" fillId="0" borderId="0" xfId="0" applyNumberFormat="1" applyFont="1" applyFill="1" applyBorder="1" applyAlignment="1" applyProtection="1">
      <alignment horizontal="center" vertical="center" shrinkToFit="1"/>
      <protection locked="0"/>
    </xf>
    <xf numFmtId="41" fontId="0" fillId="0" borderId="14" xfId="0" applyNumberFormat="1" applyFont="1" applyFill="1" applyBorder="1" applyAlignment="1" applyProtection="1">
      <alignment horizontal="center" vertical="center" shrinkToFit="1"/>
      <protection locked="0"/>
    </xf>
    <xf numFmtId="181" fontId="0" fillId="0" borderId="22" xfId="0" applyNumberFormat="1" applyFont="1" applyFill="1" applyBorder="1" applyAlignment="1">
      <alignment horizontal="center" vertical="center"/>
    </xf>
    <xf numFmtId="181" fontId="0" fillId="0" borderId="0" xfId="0" applyNumberFormat="1" applyFont="1" applyFill="1" applyBorder="1" applyAlignment="1" applyProtection="1">
      <alignment vertical="center" shrinkToFit="1"/>
      <protection locked="0"/>
    </xf>
    <xf numFmtId="41" fontId="0" fillId="0" borderId="0" xfId="0" applyNumberFormat="1" applyFont="1" applyFill="1" applyBorder="1" applyAlignment="1" applyProtection="1">
      <alignment vertical="center" shrinkToFit="1"/>
      <protection locked="0"/>
    </xf>
    <xf numFmtId="41" fontId="21" fillId="0" borderId="17" xfId="0" applyNumberFormat="1" applyFont="1" applyFill="1" applyBorder="1" applyAlignment="1">
      <alignment vertical="center" shrinkToFit="1"/>
    </xf>
    <xf numFmtId="41" fontId="0" fillId="0" borderId="22" xfId="0" applyNumberFormat="1" applyFont="1" applyFill="1" applyBorder="1" applyAlignment="1" applyProtection="1">
      <alignment vertical="center" shrinkToFit="1"/>
      <protection locked="0"/>
    </xf>
    <xf numFmtId="181" fontId="0" fillId="0" borderId="22" xfId="0" applyNumberFormat="1" applyFont="1" applyFill="1" applyBorder="1" applyAlignment="1" applyProtection="1">
      <alignment vertical="center" shrinkToFit="1"/>
      <protection locked="0"/>
    </xf>
    <xf numFmtId="41" fontId="0" fillId="0" borderId="17" xfId="0" applyNumberFormat="1" applyFont="1" applyFill="1" applyBorder="1" applyAlignment="1">
      <alignment horizontal="center" vertical="center" shrinkToFit="1"/>
    </xf>
    <xf numFmtId="41" fontId="0" fillId="0" borderId="18" xfId="0" applyNumberFormat="1" applyFont="1" applyFill="1" applyBorder="1" applyAlignment="1">
      <alignment horizontal="center" vertical="center" shrinkToFit="1"/>
    </xf>
    <xf numFmtId="0" fontId="0" fillId="0" borderId="36" xfId="0" applyFill="1" applyBorder="1" applyAlignment="1">
      <alignment horizontal="center" vertical="center"/>
    </xf>
    <xf numFmtId="0" fontId="0" fillId="0" borderId="36" xfId="0" applyFont="1" applyFill="1" applyBorder="1" applyAlignment="1">
      <alignment horizontal="center" vertical="center"/>
    </xf>
    <xf numFmtId="0" fontId="0" fillId="0" borderId="53" xfId="0" applyFont="1" applyFill="1" applyBorder="1" applyAlignment="1">
      <alignment horizontal="center" vertical="center"/>
    </xf>
    <xf numFmtId="0" fontId="0" fillId="0" borderId="16" xfId="0" applyFont="1" applyFill="1" applyBorder="1" applyAlignment="1">
      <alignment horizontal="center" vertical="center"/>
    </xf>
    <xf numFmtId="182" fontId="21" fillId="0" borderId="16" xfId="0" applyNumberFormat="1" applyFont="1" applyFill="1" applyBorder="1" applyAlignment="1">
      <alignment horizontal="center" vertical="center"/>
    </xf>
    <xf numFmtId="181" fontId="0" fillId="0" borderId="0" xfId="0" applyNumberFormat="1" applyFont="1" applyFill="1" applyBorder="1" applyAlignment="1">
      <alignment horizontal="center" vertical="center"/>
    </xf>
    <xf numFmtId="181" fontId="21" fillId="0" borderId="17" xfId="0" applyNumberFormat="1" applyFont="1" applyFill="1" applyBorder="1" applyAlignment="1">
      <alignment horizontal="right" vertical="center"/>
    </xf>
    <xf numFmtId="181" fontId="0" fillId="0" borderId="0" xfId="0" applyNumberFormat="1" applyFont="1" applyFill="1" applyBorder="1" applyAlignment="1">
      <alignment horizontal="right" vertical="center"/>
    </xf>
    <xf numFmtId="181" fontId="0" fillId="0" borderId="20" xfId="0" applyNumberFormat="1" applyFont="1" applyFill="1" applyBorder="1" applyAlignment="1" applyProtection="1">
      <alignment vertical="center" shrinkToFit="1"/>
      <protection locked="0"/>
    </xf>
    <xf numFmtId="181" fontId="21" fillId="0" borderId="17" xfId="0" applyNumberFormat="1" applyFont="1" applyFill="1" applyBorder="1" applyAlignment="1">
      <alignment horizontal="center" vertical="center"/>
    </xf>
    <xf numFmtId="0" fontId="0" fillId="0" borderId="21" xfId="0" applyFont="1" applyFill="1" applyBorder="1" applyAlignment="1">
      <alignment horizontal="center" vertical="center"/>
    </xf>
    <xf numFmtId="0" fontId="0" fillId="0" borderId="52" xfId="0" applyFont="1" applyFill="1" applyBorder="1" applyAlignment="1">
      <alignment horizontal="center" vertical="center" shrinkToFit="1"/>
    </xf>
    <xf numFmtId="0" fontId="21" fillId="0" borderId="51" xfId="0" applyFont="1" applyFill="1" applyBorder="1" applyAlignment="1">
      <alignment horizontal="center" vertical="center" shrinkToFit="1"/>
    </xf>
    <xf numFmtId="0" fontId="0" fillId="0" borderId="27" xfId="0" applyFont="1" applyFill="1" applyBorder="1" applyAlignment="1">
      <alignment horizontal="center" vertical="center" shrinkToFit="1"/>
    </xf>
    <xf numFmtId="181" fontId="0" fillId="0" borderId="19" xfId="0" applyNumberFormat="1" applyFont="1" applyFill="1" applyBorder="1" applyAlignment="1" applyProtection="1">
      <alignment vertical="center" shrinkToFit="1"/>
      <protection locked="0"/>
    </xf>
    <xf numFmtId="181" fontId="21" fillId="0" borderId="16" xfId="0" applyNumberFormat="1" applyFont="1" applyFill="1" applyBorder="1" applyAlignment="1">
      <alignment vertical="center" shrinkToFit="1"/>
    </xf>
    <xf numFmtId="0" fontId="0" fillId="0" borderId="29" xfId="0" applyFont="1" applyFill="1" applyBorder="1" applyAlignment="1">
      <alignment horizontal="center" vertical="center"/>
    </xf>
    <xf numFmtId="0" fontId="0" fillId="0" borderId="30" xfId="0" applyFont="1" applyFill="1" applyBorder="1" applyAlignment="1">
      <alignment horizontal="center" vertical="center"/>
    </xf>
    <xf numFmtId="0" fontId="0" fillId="0" borderId="40" xfId="0" applyFont="1" applyFill="1" applyBorder="1" applyAlignment="1">
      <alignment horizontal="center" vertical="center"/>
    </xf>
    <xf numFmtId="0" fontId="0" fillId="0" borderId="35" xfId="0" applyFont="1" applyFill="1" applyBorder="1" applyAlignment="1">
      <alignment horizontal="center" vertical="center" shrinkToFit="1"/>
    </xf>
    <xf numFmtId="0" fontId="0" fillId="0" borderId="27" xfId="0" applyFont="1" applyFill="1" applyBorder="1" applyAlignment="1">
      <alignment horizontal="center" vertical="center"/>
    </xf>
    <xf numFmtId="0" fontId="0" fillId="0" borderId="35" xfId="0" applyFill="1" applyBorder="1" applyAlignment="1">
      <alignment horizontal="center" vertical="center"/>
    </xf>
    <xf numFmtId="0" fontId="0" fillId="0" borderId="35" xfId="0" applyFont="1" applyFill="1" applyBorder="1" applyAlignment="1">
      <alignment horizontal="center" vertical="center"/>
    </xf>
    <xf numFmtId="0" fontId="0" fillId="0" borderId="51" xfId="0" applyFill="1" applyBorder="1" applyAlignment="1">
      <alignment horizontal="center" vertical="center"/>
    </xf>
    <xf numFmtId="0" fontId="0" fillId="0" borderId="51" xfId="0" applyFont="1" applyFill="1" applyBorder="1" applyAlignment="1">
      <alignment horizontal="center" vertical="center"/>
    </xf>
    <xf numFmtId="0" fontId="0" fillId="0" borderId="100" xfId="0" applyFont="1" applyFill="1" applyBorder="1" applyAlignment="1">
      <alignment horizontal="center" vertical="center"/>
    </xf>
    <xf numFmtId="0" fontId="21" fillId="0" borderId="51" xfId="0" applyFont="1" applyFill="1" applyBorder="1" applyAlignment="1">
      <alignment horizontal="center" vertical="center"/>
    </xf>
    <xf numFmtId="0" fontId="0" fillId="0" borderId="0" xfId="0" applyFont="1" applyFill="1" applyBorder="1" applyAlignment="1">
      <alignment horizontal="left" vertical="center"/>
    </xf>
    <xf numFmtId="0" fontId="0" fillId="0" borderId="30" xfId="0" applyFont="1" applyFill="1" applyBorder="1" applyAlignment="1">
      <alignment horizontal="right" vertical="center"/>
    </xf>
    <xf numFmtId="0" fontId="0" fillId="0" borderId="67" xfId="0" applyFont="1" applyFill="1" applyBorder="1" applyAlignment="1">
      <alignment horizontal="center" vertical="center"/>
    </xf>
    <xf numFmtId="0" fontId="0" fillId="0" borderId="88" xfId="0" applyFont="1" applyFill="1" applyBorder="1" applyAlignment="1">
      <alignment horizontal="center" vertical="center"/>
    </xf>
    <xf numFmtId="0" fontId="23" fillId="0" borderId="10" xfId="0" applyFont="1" applyFill="1" applyBorder="1" applyAlignment="1">
      <alignment horizontal="center" vertical="center"/>
    </xf>
    <xf numFmtId="0" fontId="0" fillId="0" borderId="10" xfId="0" applyFill="1" applyBorder="1" applyAlignment="1">
      <alignment horizontal="center" vertical="center" shrinkToFit="1"/>
    </xf>
    <xf numFmtId="0" fontId="21" fillId="0" borderId="10" xfId="0" applyFont="1" applyFill="1" applyBorder="1" applyAlignment="1">
      <alignment horizontal="center" vertical="center" shrinkToFit="1"/>
    </xf>
    <xf numFmtId="0" fontId="0" fillId="0" borderId="37" xfId="0" applyFont="1" applyFill="1" applyBorder="1" applyAlignment="1">
      <alignment horizontal="center" vertical="distributed" textRotation="255" wrapText="1"/>
    </xf>
    <xf numFmtId="187" fontId="0" fillId="0" borderId="17" xfId="0" applyNumberFormat="1" applyFont="1" applyFill="1" applyBorder="1" applyAlignment="1">
      <alignment horizontal="right" vertical="center"/>
    </xf>
    <xf numFmtId="178" fontId="0" fillId="0" borderId="17" xfId="0" applyNumberFormat="1" applyFont="1" applyFill="1" applyBorder="1" applyAlignment="1">
      <alignment horizontal="right" vertical="center"/>
    </xf>
    <xf numFmtId="178" fontId="0" fillId="0" borderId="15" xfId="0" applyNumberFormat="1" applyFont="1" applyFill="1" applyBorder="1" applyAlignment="1">
      <alignment horizontal="right" vertical="center"/>
    </xf>
    <xf numFmtId="178" fontId="0" fillId="0" borderId="0" xfId="0" applyNumberFormat="1" applyFont="1" applyFill="1" applyBorder="1" applyAlignment="1">
      <alignment horizontal="right" vertical="center"/>
    </xf>
    <xf numFmtId="178" fontId="0" fillId="0" borderId="44" xfId="0" applyNumberFormat="1" applyFont="1" applyFill="1" applyBorder="1" applyAlignment="1">
      <alignment horizontal="right" vertical="center"/>
    </xf>
    <xf numFmtId="0" fontId="0" fillId="0" borderId="10" xfId="0" applyFont="1" applyFill="1" applyBorder="1" applyAlignment="1">
      <alignment horizontal="distributed" vertical="center"/>
    </xf>
    <xf numFmtId="178" fontId="21" fillId="0" borderId="15" xfId="0" applyNumberFormat="1" applyFont="1" applyFill="1" applyBorder="1" applyAlignment="1">
      <alignment horizontal="right" vertical="center"/>
    </xf>
    <xf numFmtId="178" fontId="21" fillId="0" borderId="78" xfId="0" applyNumberFormat="1" applyFont="1" applyFill="1" applyBorder="1" applyAlignment="1">
      <alignment horizontal="right" vertical="center"/>
    </xf>
    <xf numFmtId="178" fontId="21" fillId="0" borderId="44" xfId="0" applyNumberFormat="1" applyFont="1" applyFill="1" applyBorder="1" applyAlignment="1">
      <alignment horizontal="right" vertical="center"/>
    </xf>
    <xf numFmtId="178" fontId="21" fillId="0" borderId="85" xfId="0" applyNumberFormat="1" applyFont="1" applyFill="1" applyBorder="1" applyAlignment="1">
      <alignment horizontal="right" vertical="center"/>
    </xf>
    <xf numFmtId="0" fontId="20" fillId="0" borderId="45" xfId="0" applyFont="1" applyFill="1" applyBorder="1" applyAlignment="1">
      <alignment horizontal="distributed" vertical="center"/>
    </xf>
    <xf numFmtId="0" fontId="20" fillId="0" borderId="10" xfId="0" applyFont="1" applyFill="1" applyBorder="1" applyAlignment="1">
      <alignment horizontal="distributed" vertical="center"/>
    </xf>
    <xf numFmtId="0" fontId="0" fillId="0" borderId="37" xfId="0" applyFont="1" applyFill="1" applyBorder="1" applyAlignment="1">
      <alignment horizontal="center" vertical="center"/>
    </xf>
    <xf numFmtId="182" fontId="0" fillId="0" borderId="44" xfId="0" applyNumberFormat="1" applyFont="1" applyFill="1" applyBorder="1" applyAlignment="1">
      <alignment horizontal="right" vertical="center"/>
    </xf>
    <xf numFmtId="0" fontId="0" fillId="0" borderId="37" xfId="0" applyFont="1" applyFill="1" applyBorder="1" applyAlignment="1">
      <alignment horizontal="distributed" vertical="center"/>
    </xf>
    <xf numFmtId="182" fontId="21" fillId="0" borderId="66" xfId="0" applyNumberFormat="1" applyFont="1" applyFill="1" applyBorder="1" applyAlignment="1">
      <alignment horizontal="right" vertical="center"/>
    </xf>
    <xf numFmtId="182" fontId="21" fillId="0" borderId="85" xfId="0" applyNumberFormat="1" applyFont="1" applyFill="1" applyBorder="1" applyAlignment="1">
      <alignment horizontal="right" vertical="center"/>
    </xf>
    <xf numFmtId="0" fontId="0" fillId="0" borderId="17" xfId="0" applyFont="1" applyFill="1" applyBorder="1" applyAlignment="1">
      <alignment horizontal="center" vertical="center" textRotation="255" wrapText="1"/>
    </xf>
    <xf numFmtId="0" fontId="0" fillId="0" borderId="0" xfId="0" applyFont="1" applyFill="1" applyBorder="1" applyAlignment="1">
      <alignment horizontal="center" vertical="center" textRotation="255" wrapText="1"/>
    </xf>
    <xf numFmtId="0" fontId="0" fillId="0" borderId="30" xfId="0" applyFont="1" applyFill="1" applyBorder="1" applyAlignment="1">
      <alignment horizontal="center" vertical="center" textRotation="255" wrapText="1"/>
    </xf>
    <xf numFmtId="0" fontId="0" fillId="0" borderId="89" xfId="0" applyFont="1" applyFill="1" applyBorder="1" applyAlignment="1">
      <alignment horizontal="center" vertical="distributed" textRotation="255" wrapText="1"/>
    </xf>
    <xf numFmtId="0" fontId="0" fillId="0" borderId="41" xfId="0" applyFont="1" applyFill="1" applyBorder="1" applyAlignment="1">
      <alignment horizontal="center" vertical="distributed" textRotation="255" wrapText="1"/>
    </xf>
    <xf numFmtId="0" fontId="0" fillId="0" borderId="16" xfId="0" applyFill="1" applyBorder="1" applyAlignment="1">
      <alignment horizontal="center" vertical="center" wrapText="1"/>
    </xf>
    <xf numFmtId="0" fontId="0" fillId="0" borderId="17" xfId="0" applyFill="1" applyBorder="1" applyAlignment="1">
      <alignment horizontal="center" vertical="center" wrapText="1"/>
    </xf>
    <xf numFmtId="0" fontId="0" fillId="0" borderId="15" xfId="0" applyFill="1" applyBorder="1" applyAlignment="1">
      <alignment horizontal="center" vertical="center" wrapText="1"/>
    </xf>
    <xf numFmtId="0" fontId="0" fillId="0" borderId="19" xfId="0" applyFill="1" applyBorder="1" applyAlignment="1">
      <alignment horizontal="center" vertical="center" wrapText="1"/>
    </xf>
    <xf numFmtId="0" fontId="0" fillId="0" borderId="0" xfId="0" applyFill="1" applyBorder="1" applyAlignment="1">
      <alignment horizontal="center" vertical="center" wrapText="1"/>
    </xf>
    <xf numFmtId="0" fontId="0" fillId="0" borderId="44" xfId="0" applyFill="1" applyBorder="1" applyAlignment="1">
      <alignment horizontal="center" vertical="center" wrapText="1"/>
    </xf>
    <xf numFmtId="0" fontId="0" fillId="0" borderId="29" xfId="0" applyFill="1" applyBorder="1" applyAlignment="1">
      <alignment horizontal="center" vertical="center" wrapText="1"/>
    </xf>
    <xf numFmtId="0" fontId="0" fillId="0" borderId="30" xfId="0" applyFill="1" applyBorder="1" applyAlignment="1">
      <alignment horizontal="center" vertical="center" wrapText="1"/>
    </xf>
    <xf numFmtId="0" fontId="0" fillId="0" borderId="40" xfId="0" applyFill="1" applyBorder="1" applyAlignment="1">
      <alignment horizontal="center" vertical="center" wrapText="1"/>
    </xf>
    <xf numFmtId="182" fontId="21" fillId="0" borderId="85" xfId="0" applyNumberFormat="1" applyFont="1" applyFill="1" applyBorder="1" applyAlignment="1">
      <alignment vertical="center"/>
    </xf>
    <xf numFmtId="0" fontId="0" fillId="0" borderId="65" xfId="0" applyFont="1" applyFill="1" applyBorder="1" applyAlignment="1">
      <alignment horizontal="center" vertical="center"/>
    </xf>
    <xf numFmtId="0" fontId="0" fillId="0" borderId="74" xfId="0" applyFont="1" applyFill="1" applyBorder="1" applyAlignment="1">
      <alignment horizontal="center" vertical="center"/>
    </xf>
    <xf numFmtId="195" fontId="0" fillId="0" borderId="70" xfId="0" applyNumberFormat="1" applyFont="1" applyFill="1" applyBorder="1" applyAlignment="1">
      <alignment horizontal="center" vertical="center"/>
    </xf>
    <xf numFmtId="182" fontId="0" fillId="0" borderId="66" xfId="0" applyNumberFormat="1" applyFont="1" applyFill="1" applyBorder="1" applyAlignment="1">
      <alignment horizontal="right" vertical="center"/>
    </xf>
    <xf numFmtId="0" fontId="0" fillId="0" borderId="74" xfId="0" applyFont="1" applyFill="1" applyBorder="1" applyAlignment="1">
      <alignment horizontal="distributed" vertical="center"/>
    </xf>
    <xf numFmtId="193" fontId="0" fillId="0" borderId="66" xfId="0" applyNumberFormat="1" applyFont="1" applyFill="1" applyBorder="1" applyAlignment="1">
      <alignment horizontal="right" vertical="center"/>
    </xf>
    <xf numFmtId="193" fontId="0" fillId="0" borderId="0" xfId="0" applyNumberFormat="1" applyFont="1" applyFill="1" applyBorder="1" applyAlignment="1">
      <alignment horizontal="right" vertical="center"/>
    </xf>
    <xf numFmtId="0" fontId="0" fillId="0" borderId="10" xfId="0" applyFont="1" applyFill="1" applyBorder="1" applyAlignment="1">
      <alignment horizontal="distributed" vertical="center" wrapText="1"/>
    </xf>
    <xf numFmtId="185" fontId="0" fillId="0" borderId="44" xfId="0" applyNumberFormat="1" applyFont="1" applyFill="1" applyBorder="1" applyAlignment="1">
      <alignment horizontal="right" vertical="center"/>
    </xf>
    <xf numFmtId="185" fontId="0" fillId="0" borderId="0" xfId="0" applyNumberFormat="1" applyFont="1" applyFill="1" applyBorder="1" applyAlignment="1">
      <alignment horizontal="right" vertical="center"/>
    </xf>
    <xf numFmtId="197" fontId="0" fillId="0" borderId="44" xfId="0" applyNumberFormat="1" applyFont="1" applyFill="1" applyBorder="1" applyAlignment="1">
      <alignment vertical="center"/>
    </xf>
    <xf numFmtId="197" fontId="0" fillId="0" borderId="0" xfId="0" applyNumberFormat="1" applyFont="1" applyFill="1" applyBorder="1" applyAlignment="1">
      <alignment vertical="center"/>
    </xf>
    <xf numFmtId="0" fontId="0" fillId="0" borderId="68" xfId="0" applyFont="1" applyFill="1" applyBorder="1" applyAlignment="1">
      <alignment horizontal="center" vertical="center" wrapText="1"/>
    </xf>
    <xf numFmtId="0" fontId="0" fillId="0" borderId="69" xfId="0" applyFont="1" applyFill="1" applyBorder="1" applyAlignment="1">
      <alignment horizontal="center" vertical="center" wrapText="1"/>
    </xf>
    <xf numFmtId="0" fontId="0" fillId="0" borderId="71" xfId="0" applyFont="1" applyFill="1" applyBorder="1" applyAlignment="1">
      <alignment horizontal="center" vertical="center" wrapText="1"/>
    </xf>
    <xf numFmtId="0" fontId="0" fillId="0" borderId="64" xfId="0" applyFont="1" applyFill="1" applyBorder="1" applyAlignment="1">
      <alignment horizontal="center" vertical="center" wrapText="1"/>
    </xf>
    <xf numFmtId="0" fontId="0" fillId="0" borderId="72" xfId="0" applyFont="1" applyFill="1" applyBorder="1" applyAlignment="1">
      <alignment horizontal="center" vertical="center" wrapText="1"/>
    </xf>
    <xf numFmtId="0" fontId="0" fillId="0" borderId="73" xfId="0" applyFont="1" applyFill="1" applyBorder="1" applyAlignment="1">
      <alignment horizontal="center" vertical="center" wrapText="1"/>
    </xf>
    <xf numFmtId="0" fontId="0" fillId="0" borderId="45" xfId="0" applyFont="1" applyFill="1" applyBorder="1" applyAlignment="1">
      <alignment horizontal="center" vertical="center" textRotation="255" wrapText="1"/>
    </xf>
    <xf numFmtId="0" fontId="0" fillId="0" borderId="10" xfId="0" applyFill="1" applyBorder="1" applyAlignment="1">
      <alignment horizontal="center" vertical="center" wrapText="1"/>
    </xf>
    <xf numFmtId="185" fontId="21" fillId="0" borderId="44" xfId="0" applyNumberFormat="1" applyFont="1" applyFill="1" applyBorder="1" applyAlignment="1">
      <alignment horizontal="right" vertical="center"/>
    </xf>
    <xf numFmtId="185" fontId="21" fillId="0" borderId="85" xfId="0" applyNumberFormat="1" applyFont="1" applyFill="1" applyBorder="1" applyAlignment="1">
      <alignment horizontal="right" vertical="center"/>
    </xf>
    <xf numFmtId="0" fontId="0" fillId="0" borderId="10" xfId="0" applyFill="1" applyBorder="1" applyAlignment="1">
      <alignment horizontal="distributed" vertical="center" wrapText="1"/>
    </xf>
    <xf numFmtId="0" fontId="0" fillId="0" borderId="45" xfId="0" applyFont="1" applyFill="1" applyBorder="1" applyAlignment="1">
      <alignment horizontal="center" vertical="center" textRotation="255" shrinkToFit="1"/>
    </xf>
    <xf numFmtId="0" fontId="0" fillId="0" borderId="41" xfId="0" applyFont="1" applyFill="1" applyBorder="1" applyAlignment="1">
      <alignment horizontal="distributed" vertical="center" wrapText="1"/>
    </xf>
    <xf numFmtId="0" fontId="27" fillId="0" borderId="15" xfId="0" applyFont="1" applyFill="1" applyBorder="1" applyAlignment="1">
      <alignment horizontal="center" vertical="center" wrapText="1"/>
    </xf>
    <xf numFmtId="0" fontId="0" fillId="0" borderId="37" xfId="0" applyFont="1" applyFill="1" applyBorder="1" applyAlignment="1">
      <alignment horizontal="distributed" vertical="center" wrapText="1"/>
    </xf>
    <xf numFmtId="181" fontId="26" fillId="0" borderId="44" xfId="34" applyNumberFormat="1" applyFont="1" applyFill="1" applyBorder="1" applyAlignment="1" applyProtection="1">
      <alignment horizontal="right" vertical="center"/>
    </xf>
    <xf numFmtId="181" fontId="26" fillId="0" borderId="0" xfId="34" applyNumberFormat="1" applyFont="1" applyFill="1" applyBorder="1" applyAlignment="1" applyProtection="1">
      <alignment horizontal="right" vertical="center"/>
    </xf>
    <xf numFmtId="0" fontId="0" fillId="0" borderId="87" xfId="0" applyFont="1" applyFill="1" applyBorder="1" applyAlignment="1">
      <alignment horizontal="center" vertical="center" textRotation="255" wrapText="1"/>
    </xf>
    <xf numFmtId="0" fontId="0" fillId="0" borderId="90" xfId="0" applyFont="1" applyFill="1" applyBorder="1" applyAlignment="1">
      <alignment horizontal="center" vertical="center" textRotation="255" wrapText="1"/>
    </xf>
    <xf numFmtId="198" fontId="0" fillId="0" borderId="44" xfId="0" applyNumberFormat="1" applyFont="1" applyFill="1" applyBorder="1" applyAlignment="1">
      <alignment horizontal="right" vertical="center"/>
    </xf>
    <xf numFmtId="198" fontId="0" fillId="0" borderId="0" xfId="0" applyNumberFormat="1" applyFont="1" applyFill="1" applyBorder="1" applyAlignment="1">
      <alignment horizontal="right" vertical="center"/>
    </xf>
    <xf numFmtId="187" fontId="0" fillId="0" borderId="0" xfId="34" applyNumberFormat="1" applyFont="1" applyFill="1" applyBorder="1" applyAlignment="1" applyProtection="1">
      <alignment horizontal="right" vertical="center"/>
    </xf>
    <xf numFmtId="181" fontId="0" fillId="0" borderId="0" xfId="34" applyNumberFormat="1" applyFont="1" applyFill="1" applyBorder="1" applyAlignment="1" applyProtection="1">
      <alignment horizontal="right" vertical="center"/>
    </xf>
    <xf numFmtId="0" fontId="0" fillId="0" borderId="41" xfId="0" applyFont="1" applyFill="1" applyBorder="1" applyAlignment="1">
      <alignment horizontal="center" vertical="center"/>
    </xf>
    <xf numFmtId="0" fontId="0" fillId="0" borderId="41" xfId="0" applyFont="1" applyFill="1" applyBorder="1" applyAlignment="1">
      <alignment horizontal="distributed" vertical="center"/>
    </xf>
    <xf numFmtId="178" fontId="0" fillId="0" borderId="44" xfId="0" applyNumberFormat="1" applyFont="1" applyFill="1" applyBorder="1" applyAlignment="1">
      <alignment vertical="center"/>
    </xf>
    <xf numFmtId="178" fontId="0" fillId="0" borderId="0" xfId="0" applyNumberFormat="1" applyFont="1" applyFill="1" applyBorder="1" applyAlignment="1">
      <alignment vertical="center"/>
    </xf>
    <xf numFmtId="178" fontId="21" fillId="0" borderId="44" xfId="0" applyNumberFormat="1" applyFont="1" applyFill="1" applyBorder="1" applyAlignment="1">
      <alignment vertical="center"/>
    </xf>
    <xf numFmtId="178" fontId="21" fillId="0" borderId="85" xfId="0" applyNumberFormat="1" applyFont="1" applyFill="1" applyBorder="1" applyAlignment="1">
      <alignment vertical="center"/>
    </xf>
    <xf numFmtId="0" fontId="0" fillId="0" borderId="91" xfId="0" applyFont="1" applyFill="1" applyBorder="1" applyAlignment="1">
      <alignment horizontal="distributed" vertical="center" wrapText="1"/>
    </xf>
    <xf numFmtId="183" fontId="0" fillId="0" borderId="44" xfId="0" applyNumberFormat="1" applyFont="1" applyFill="1" applyBorder="1" applyAlignment="1">
      <alignment horizontal="right" vertical="center"/>
    </xf>
    <xf numFmtId="0" fontId="0" fillId="0" borderId="40" xfId="0" applyFont="1" applyFill="1" applyBorder="1" applyAlignment="1">
      <alignment horizontal="center" vertical="center" textRotation="255" wrapText="1"/>
    </xf>
    <xf numFmtId="0" fontId="20" fillId="0" borderId="41" xfId="0" applyFont="1" applyFill="1" applyBorder="1" applyAlignment="1">
      <alignment horizontal="distributed" vertical="center" wrapText="1"/>
    </xf>
    <xf numFmtId="0" fontId="20" fillId="0" borderId="10" xfId="0" applyFont="1" applyFill="1" applyBorder="1" applyAlignment="1">
      <alignment horizontal="distributed" vertical="center" wrapText="1"/>
    </xf>
    <xf numFmtId="183" fontId="0" fillId="0" borderId="30" xfId="0" applyNumberFormat="1" applyFont="1" applyFill="1" applyBorder="1" applyAlignment="1">
      <alignment horizontal="right" vertical="center"/>
    </xf>
    <xf numFmtId="187" fontId="0" fillId="0" borderId="0" xfId="0" applyNumberFormat="1" applyFont="1" applyFill="1" applyBorder="1" applyAlignment="1">
      <alignment horizontal="right" vertical="center"/>
    </xf>
    <xf numFmtId="183" fontId="0" fillId="0" borderId="40" xfId="0" applyNumberFormat="1" applyFont="1" applyFill="1" applyBorder="1" applyAlignment="1">
      <alignment horizontal="right" vertical="center"/>
    </xf>
    <xf numFmtId="0" fontId="0" fillId="0" borderId="0" xfId="0" applyFill="1" applyBorder="1" applyAlignment="1">
      <alignment horizontal="left" vertical="center"/>
    </xf>
    <xf numFmtId="178" fontId="0" fillId="0" borderId="30" xfId="0" applyNumberFormat="1" applyFont="1" applyFill="1" applyBorder="1" applyAlignment="1">
      <alignment horizontal="right" vertical="center"/>
    </xf>
    <xf numFmtId="0" fontId="0" fillId="0" borderId="10" xfId="0" applyFont="1" applyFill="1" applyBorder="1" applyAlignment="1">
      <alignment horizontal="center" vertical="distributed" textRotation="255" wrapText="1"/>
    </xf>
    <xf numFmtId="0" fontId="0" fillId="0" borderId="86" xfId="0" applyFill="1" applyBorder="1" applyAlignment="1">
      <alignment horizontal="center" vertical="center"/>
    </xf>
    <xf numFmtId="0" fontId="0" fillId="0" borderId="86" xfId="0" applyFont="1" applyFill="1" applyBorder="1" applyAlignment="1">
      <alignment horizontal="center" vertical="center"/>
    </xf>
    <xf numFmtId="0" fontId="20" fillId="0" borderId="86" xfId="0" applyFont="1" applyFill="1" applyBorder="1" applyAlignment="1">
      <alignment horizontal="center" vertical="center" wrapText="1"/>
    </xf>
    <xf numFmtId="0" fontId="20" fillId="0" borderId="86" xfId="0" applyFont="1" applyFill="1" applyBorder="1" applyAlignment="1">
      <alignment horizontal="center" vertical="center"/>
    </xf>
    <xf numFmtId="182" fontId="0" fillId="0" borderId="85" xfId="0" applyNumberFormat="1" applyFont="1" applyFill="1" applyBorder="1" applyAlignment="1">
      <alignment horizontal="center" vertical="center"/>
    </xf>
    <xf numFmtId="178" fontId="0" fillId="0" borderId="40" xfId="0" applyNumberFormat="1" applyFont="1" applyFill="1" applyBorder="1" applyAlignment="1">
      <alignment horizontal="right" vertical="center"/>
    </xf>
    <xf numFmtId="178" fontId="21" fillId="0" borderId="40" xfId="0" applyNumberFormat="1" applyFont="1" applyFill="1" applyBorder="1" applyAlignment="1">
      <alignment horizontal="right" vertical="center"/>
    </xf>
    <xf numFmtId="178" fontId="21" fillId="0" borderId="42" xfId="0" applyNumberFormat="1" applyFont="1" applyFill="1" applyBorder="1" applyAlignment="1">
      <alignment horizontal="right" vertical="center"/>
    </xf>
    <xf numFmtId="0" fontId="0" fillId="0" borderId="17" xfId="0" applyFont="1" applyFill="1" applyBorder="1" applyAlignment="1">
      <alignment horizontal="right" vertical="center"/>
    </xf>
    <xf numFmtId="0" fontId="20" fillId="0" borderId="79" xfId="0" applyFont="1" applyFill="1" applyBorder="1" applyAlignment="1">
      <alignment horizontal="center" vertical="center" wrapText="1"/>
    </xf>
    <xf numFmtId="0" fontId="20" fillId="0" borderId="80" xfId="0" applyFont="1" applyFill="1" applyBorder="1" applyAlignment="1">
      <alignment horizontal="center" vertical="center"/>
    </xf>
    <xf numFmtId="0" fontId="20" fillId="0" borderId="81" xfId="0" applyFont="1" applyFill="1" applyBorder="1" applyAlignment="1">
      <alignment horizontal="center" vertical="center"/>
    </xf>
    <xf numFmtId="0" fontId="20" fillId="0" borderId="82" xfId="0" applyFont="1" applyFill="1" applyBorder="1" applyAlignment="1">
      <alignment horizontal="center" vertical="center"/>
    </xf>
    <xf numFmtId="0" fontId="20" fillId="0" borderId="77" xfId="0" applyFont="1" applyFill="1" applyBorder="1" applyAlignment="1">
      <alignment horizontal="center" vertical="center"/>
    </xf>
    <xf numFmtId="0" fontId="20" fillId="0" borderId="83" xfId="0" applyFont="1" applyFill="1" applyBorder="1" applyAlignment="1">
      <alignment horizontal="center" vertical="center"/>
    </xf>
    <xf numFmtId="0" fontId="0" fillId="0" borderId="86" xfId="0" applyFont="1" applyFill="1" applyBorder="1" applyAlignment="1">
      <alignment horizontal="center" vertical="center" wrapText="1"/>
    </xf>
    <xf numFmtId="0" fontId="0" fillId="0" borderId="17" xfId="0" applyFill="1" applyBorder="1" applyAlignment="1">
      <alignment horizontal="center" vertical="center"/>
    </xf>
    <xf numFmtId="0" fontId="0" fillId="0" borderId="84" xfId="0" applyFill="1" applyBorder="1" applyAlignment="1">
      <alignment horizontal="center" vertical="center"/>
    </xf>
    <xf numFmtId="0" fontId="0" fillId="0" borderId="85" xfId="0" applyFill="1" applyBorder="1" applyAlignment="1">
      <alignment horizontal="center" vertical="center"/>
    </xf>
    <xf numFmtId="182" fontId="0" fillId="0" borderId="84" xfId="0" applyNumberFormat="1" applyFont="1" applyFill="1" applyBorder="1" applyAlignment="1">
      <alignment horizontal="center" vertical="center"/>
    </xf>
    <xf numFmtId="0" fontId="0" fillId="0" borderId="79" xfId="0" applyFill="1" applyBorder="1" applyAlignment="1">
      <alignment horizontal="center" vertical="center"/>
    </xf>
    <xf numFmtId="0" fontId="0" fillId="0" borderId="81" xfId="0" applyFill="1" applyBorder="1" applyAlignment="1">
      <alignment horizontal="center" vertical="center"/>
    </xf>
    <xf numFmtId="182" fontId="21" fillId="0" borderId="77" xfId="0" applyNumberFormat="1" applyFont="1" applyFill="1" applyBorder="1" applyAlignment="1">
      <alignment horizontal="center" vertical="center"/>
    </xf>
    <xf numFmtId="0" fontId="21" fillId="0" borderId="82" xfId="0" applyFont="1" applyFill="1" applyBorder="1" applyAlignment="1">
      <alignment horizontal="center" vertical="center"/>
    </xf>
    <xf numFmtId="0" fontId="21" fillId="0" borderId="83" xfId="0" applyFont="1" applyFill="1" applyBorder="1" applyAlignment="1">
      <alignment horizontal="center" vertical="center"/>
    </xf>
    <xf numFmtId="0" fontId="0" fillId="0" borderId="0" xfId="0" applyFill="1" applyBorder="1" applyAlignment="1">
      <alignment horizontal="left" vertical="center" wrapText="1"/>
    </xf>
    <xf numFmtId="0" fontId="0" fillId="0" borderId="0" xfId="0" applyFont="1" applyFill="1" applyBorder="1" applyAlignment="1">
      <alignment horizontal="left" vertical="center" wrapText="1"/>
    </xf>
    <xf numFmtId="182" fontId="0" fillId="25" borderId="0" xfId="0" applyNumberFormat="1" applyFont="1" applyFill="1" applyBorder="1" applyAlignment="1">
      <alignment horizontal="center" vertical="center"/>
    </xf>
    <xf numFmtId="182" fontId="21" fillId="0" borderId="83" xfId="0" applyNumberFormat="1" applyFont="1" applyFill="1" applyBorder="1" applyAlignment="1">
      <alignment horizontal="center" vertical="center"/>
    </xf>
    <xf numFmtId="183" fontId="21" fillId="0" borderId="40" xfId="0" applyNumberFormat="1" applyFont="1" applyFill="1" applyBorder="1" applyAlignment="1">
      <alignment horizontal="right" vertical="center"/>
    </xf>
    <xf numFmtId="183" fontId="21" fillId="0" borderId="44" xfId="0" applyNumberFormat="1" applyFont="1" applyFill="1" applyBorder="1" applyAlignment="1">
      <alignment horizontal="right" vertical="center"/>
    </xf>
    <xf numFmtId="0" fontId="0" fillId="0" borderId="95" xfId="0" applyFont="1" applyFill="1" applyBorder="1" applyAlignment="1">
      <alignment horizontal="center" vertical="center" textRotation="255" wrapText="1"/>
    </xf>
    <xf numFmtId="181" fontId="21" fillId="0" borderId="44" xfId="34" applyNumberFormat="1" applyFont="1" applyFill="1" applyBorder="1" applyAlignment="1" applyProtection="1">
      <alignment horizontal="right" vertical="center"/>
    </xf>
    <xf numFmtId="0" fontId="27" fillId="0" borderId="94" xfId="0" applyFont="1" applyFill="1" applyBorder="1" applyAlignment="1">
      <alignment horizontal="center" vertical="center" wrapText="1"/>
    </xf>
    <xf numFmtId="0" fontId="0" fillId="0" borderId="87" xfId="0" applyFont="1" applyFill="1" applyBorder="1" applyAlignment="1">
      <alignment horizontal="center" vertical="center" textRotation="255" shrinkToFit="1"/>
    </xf>
    <xf numFmtId="182" fontId="21" fillId="0" borderId="44" xfId="0" applyNumberFormat="1" applyFont="1" applyFill="1" applyBorder="1" applyAlignment="1">
      <alignment horizontal="right" vertical="center"/>
    </xf>
    <xf numFmtId="0" fontId="0" fillId="0" borderId="92" xfId="0" applyFont="1" applyFill="1" applyBorder="1" applyAlignment="1">
      <alignment horizontal="center" vertical="center" textRotation="255" wrapText="1"/>
    </xf>
    <xf numFmtId="0" fontId="0" fillId="0" borderId="84" xfId="0" applyFont="1" applyFill="1" applyBorder="1" applyAlignment="1">
      <alignment horizontal="center" vertical="center" textRotation="255" wrapText="1"/>
    </xf>
    <xf numFmtId="0" fontId="0" fillId="0" borderId="93" xfId="0" applyFont="1" applyFill="1" applyBorder="1" applyAlignment="1">
      <alignment horizontal="center" vertical="center" textRotation="255" wrapText="1"/>
    </xf>
    <xf numFmtId="0" fontId="20" fillId="0" borderId="87" xfId="0" applyFont="1" applyFill="1" applyBorder="1" applyAlignment="1">
      <alignment horizontal="distributed" vertical="center"/>
    </xf>
    <xf numFmtId="0" fontId="21" fillId="0" borderId="46" xfId="0" applyFont="1" applyFill="1" applyBorder="1" applyAlignment="1">
      <alignment horizontal="center" vertical="center" shrinkToFit="1"/>
    </xf>
    <xf numFmtId="0" fontId="0" fillId="0" borderId="96" xfId="0" applyFont="1" applyFill="1" applyBorder="1" applyAlignment="1">
      <alignment horizontal="center" vertical="center"/>
    </xf>
    <xf numFmtId="0" fontId="21" fillId="0" borderId="10" xfId="0" applyFont="1" applyFill="1" applyBorder="1" applyAlignment="1">
      <alignment horizontal="center" vertical="center"/>
    </xf>
    <xf numFmtId="0" fontId="23" fillId="0" borderId="0" xfId="0" applyFont="1" applyFill="1" applyBorder="1" applyAlignment="1">
      <alignment horizontal="center" vertical="center"/>
    </xf>
    <xf numFmtId="182" fontId="23" fillId="0" borderId="0" xfId="0" applyNumberFormat="1" applyFont="1" applyFill="1" applyBorder="1" applyAlignment="1">
      <alignment horizontal="right" vertical="center"/>
    </xf>
    <xf numFmtId="0" fontId="23" fillId="0" borderId="33" xfId="0" applyFont="1" applyFill="1" applyBorder="1" applyAlignment="1">
      <alignment horizontal="center" vertical="center"/>
    </xf>
    <xf numFmtId="181" fontId="23" fillId="0" borderId="44" xfId="0" applyNumberFormat="1" applyFont="1" applyFill="1" applyBorder="1" applyAlignment="1">
      <alignment horizontal="right" vertical="center"/>
    </xf>
    <xf numFmtId="181" fontId="23" fillId="0" borderId="14" xfId="0" applyNumberFormat="1" applyFont="1" applyFill="1" applyBorder="1" applyAlignment="1">
      <alignment horizontal="right" vertical="center"/>
    </xf>
    <xf numFmtId="0" fontId="23" fillId="0" borderId="52" xfId="0" applyFont="1" applyFill="1" applyBorder="1" applyAlignment="1">
      <alignment horizontal="center" vertical="center"/>
    </xf>
    <xf numFmtId="0" fontId="23" fillId="0" borderId="75" xfId="0" applyFont="1" applyFill="1" applyBorder="1" applyAlignment="1">
      <alignment horizontal="center" vertical="center"/>
    </xf>
    <xf numFmtId="194" fontId="21" fillId="0" borderId="22" xfId="0" applyNumberFormat="1" applyFont="1" applyFill="1" applyBorder="1" applyAlignment="1">
      <alignment horizontal="right" vertical="center"/>
    </xf>
    <xf numFmtId="181" fontId="21" fillId="0" borderId="22" xfId="0" applyNumberFormat="1" applyFont="1" applyFill="1" applyBorder="1" applyAlignment="1">
      <alignment horizontal="right" vertical="center"/>
    </xf>
    <xf numFmtId="181" fontId="21" fillId="0" borderId="76" xfId="0" applyNumberFormat="1" applyFont="1" applyFill="1" applyBorder="1" applyAlignment="1">
      <alignment horizontal="right" vertical="center"/>
    </xf>
    <xf numFmtId="181" fontId="21" fillId="0" borderId="32" xfId="0" applyNumberFormat="1" applyFont="1" applyFill="1" applyBorder="1" applyAlignment="1">
      <alignment horizontal="right" vertical="center"/>
    </xf>
    <xf numFmtId="194" fontId="0" fillId="0" borderId="0" xfId="0" applyNumberFormat="1" applyFont="1" applyFill="1" applyBorder="1" applyAlignment="1">
      <alignment horizontal="right" vertical="center"/>
    </xf>
    <xf numFmtId="181" fontId="0" fillId="0" borderId="14" xfId="0" applyNumberFormat="1" applyFont="1" applyFill="1" applyBorder="1" applyAlignment="1">
      <alignment horizontal="right" vertical="center"/>
    </xf>
    <xf numFmtId="189" fontId="23" fillId="0" borderId="0" xfId="0" applyNumberFormat="1" applyFont="1" applyFill="1" applyBorder="1" applyAlignment="1">
      <alignment horizontal="right" vertical="center"/>
    </xf>
    <xf numFmtId="181" fontId="23" fillId="0" borderId="0" xfId="0" applyNumberFormat="1" applyFont="1" applyFill="1" applyBorder="1" applyAlignment="1">
      <alignment horizontal="right" vertical="center"/>
    </xf>
    <xf numFmtId="194" fontId="23" fillId="0" borderId="0" xfId="0" applyNumberFormat="1" applyFont="1" applyFill="1" applyBorder="1" applyAlignment="1">
      <alignment horizontal="right" vertical="center"/>
    </xf>
    <xf numFmtId="0" fontId="23" fillId="0" borderId="34" xfId="0" applyFont="1" applyFill="1" applyBorder="1" applyAlignment="1">
      <alignment horizontal="center" vertical="center"/>
    </xf>
    <xf numFmtId="0" fontId="23" fillId="0" borderId="47" xfId="0" applyFont="1" applyFill="1" applyBorder="1" applyAlignment="1">
      <alignment horizontal="center" vertical="center"/>
    </xf>
    <xf numFmtId="0" fontId="35" fillId="0" borderId="0" xfId="0" applyFont="1" applyFill="1" applyBorder="1" applyAlignment="1">
      <alignment horizontal="left" vertical="center"/>
    </xf>
    <xf numFmtId="0" fontId="21" fillId="0" borderId="22" xfId="0" applyNumberFormat="1" applyFont="1" applyFill="1" applyBorder="1" applyAlignment="1">
      <alignment horizontal="right" vertical="center"/>
    </xf>
    <xf numFmtId="0" fontId="23" fillId="0" borderId="10" xfId="0" applyFont="1" applyFill="1" applyBorder="1" applyAlignment="1">
      <alignment horizontal="center" vertical="center" shrinkToFit="1"/>
    </xf>
    <xf numFmtId="181" fontId="23" fillId="0" borderId="19" xfId="0" applyNumberFormat="1" applyFont="1" applyFill="1" applyBorder="1" applyAlignment="1">
      <alignment horizontal="right" vertical="center"/>
    </xf>
    <xf numFmtId="3" fontId="23" fillId="0" borderId="0" xfId="0" applyNumberFormat="1" applyFont="1" applyFill="1" applyBorder="1" applyAlignment="1">
      <alignment horizontal="right" vertical="center"/>
    </xf>
    <xf numFmtId="3" fontId="21" fillId="0" borderId="76" xfId="0" applyNumberFormat="1" applyFont="1" applyFill="1" applyBorder="1" applyAlignment="1">
      <alignment horizontal="right" vertical="center"/>
    </xf>
    <xf numFmtId="0" fontId="21" fillId="0" borderId="32" xfId="0" applyNumberFormat="1" applyFont="1" applyFill="1" applyBorder="1" applyAlignment="1">
      <alignment horizontal="right" vertical="center"/>
    </xf>
    <xf numFmtId="3" fontId="23" fillId="0" borderId="14" xfId="0" applyNumberFormat="1" applyFont="1" applyFill="1" applyBorder="1" applyAlignment="1">
      <alignment horizontal="right" vertical="center"/>
    </xf>
    <xf numFmtId="189" fontId="0" fillId="0" borderId="19" xfId="0" applyNumberFormat="1" applyFont="1" applyFill="1" applyBorder="1" applyAlignment="1">
      <alignment horizontal="right" vertical="center"/>
    </xf>
    <xf numFmtId="3" fontId="0" fillId="0" borderId="0" xfId="0" applyNumberFormat="1" applyFont="1" applyFill="1" applyBorder="1" applyAlignment="1">
      <alignment horizontal="right" vertical="center"/>
    </xf>
    <xf numFmtId="0" fontId="0" fillId="0" borderId="0" xfId="0" applyNumberFormat="1" applyFont="1" applyFill="1" applyBorder="1" applyAlignment="1">
      <alignment horizontal="right" vertical="center"/>
    </xf>
    <xf numFmtId="3" fontId="0" fillId="0" borderId="44" xfId="0" applyNumberFormat="1" applyFont="1" applyFill="1" applyBorder="1" applyAlignment="1">
      <alignment horizontal="right" vertical="center"/>
    </xf>
    <xf numFmtId="0" fontId="0" fillId="0" borderId="14" xfId="0" applyNumberFormat="1" applyFont="1" applyFill="1" applyBorder="1" applyAlignment="1">
      <alignment horizontal="right" vertical="center"/>
    </xf>
    <xf numFmtId="189" fontId="0" fillId="0" borderId="0" xfId="0" applyNumberFormat="1" applyFont="1" applyFill="1" applyBorder="1" applyAlignment="1">
      <alignment horizontal="right" vertical="center"/>
    </xf>
    <xf numFmtId="3" fontId="21" fillId="0" borderId="22" xfId="0" applyNumberFormat="1" applyFont="1" applyFill="1" applyBorder="1" applyAlignment="1">
      <alignment horizontal="right" vertical="center"/>
    </xf>
    <xf numFmtId="0" fontId="23" fillId="0" borderId="0" xfId="0" applyFont="1" applyFill="1" applyBorder="1" applyAlignment="1">
      <alignment horizontal="left" vertical="center"/>
    </xf>
    <xf numFmtId="0" fontId="23" fillId="0" borderId="0" xfId="0" applyNumberFormat="1" applyFont="1" applyFill="1" applyBorder="1" applyAlignment="1">
      <alignment horizontal="right" vertical="center"/>
    </xf>
    <xf numFmtId="0" fontId="23" fillId="0" borderId="33" xfId="0" applyFont="1" applyFill="1" applyBorder="1" applyAlignment="1">
      <alignment horizontal="center" vertical="center" shrinkToFit="1"/>
    </xf>
    <xf numFmtId="0" fontId="23" fillId="0" borderId="34" xfId="0" applyFont="1" applyFill="1" applyBorder="1" applyAlignment="1">
      <alignment horizontal="center" vertical="center" shrinkToFit="1"/>
    </xf>
    <xf numFmtId="0" fontId="23" fillId="0" borderId="46" xfId="0" applyFont="1" applyFill="1" applyBorder="1" applyAlignment="1">
      <alignment horizontal="center" vertical="center"/>
    </xf>
    <xf numFmtId="189" fontId="21" fillId="0" borderId="20" xfId="0" applyNumberFormat="1" applyFont="1" applyFill="1" applyBorder="1" applyAlignment="1">
      <alignment horizontal="right" vertical="center"/>
    </xf>
    <xf numFmtId="0" fontId="23" fillId="0" borderId="10" xfId="0" applyFont="1" applyFill="1" applyBorder="1" applyAlignment="1">
      <alignment horizontal="center" vertical="distributed" textRotation="255" wrapText="1"/>
    </xf>
    <xf numFmtId="0" fontId="23" fillId="0" borderId="47" xfId="0" applyFont="1" applyFill="1" applyBorder="1" applyAlignment="1">
      <alignment horizontal="center" vertical="distributed" textRotation="255" wrapText="1"/>
    </xf>
    <xf numFmtId="0" fontId="24" fillId="0" borderId="0" xfId="0" applyFont="1" applyBorder="1" applyAlignment="1">
      <alignment horizontal="center" vertical="center"/>
    </xf>
  </cellXfs>
  <cellStyles count="4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桁区切り 2" xfId="34"/>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良い" xfId="43"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平成</a:t>
            </a:r>
            <a:r>
              <a:rPr lang="en-US" altLang="ja-JP" sz="900" b="0" i="0" u="none" strike="noStrike" baseline="0">
                <a:solidFill>
                  <a:srgbClr val="000000"/>
                </a:solidFill>
                <a:latin typeface="ＭＳ Ｐゴシック"/>
                <a:ea typeface="ＭＳ Ｐゴシック"/>
              </a:rPr>
              <a:t>26</a:t>
            </a:r>
            <a:r>
              <a:rPr lang="ja-JP" altLang="en-US" sz="900" b="0" i="0" u="none" strike="noStrike" baseline="0">
                <a:solidFill>
                  <a:srgbClr val="000000"/>
                </a:solidFill>
                <a:latin typeface="ＭＳ Ｐゴシック"/>
                <a:ea typeface="ＭＳ Ｐゴシック"/>
              </a:rPr>
              <a:t>年（１月～</a:t>
            </a:r>
            <a:r>
              <a:rPr lang="en-US" altLang="ja-JP" sz="900" b="0" i="0" u="none" strike="noStrike" baseline="0">
                <a:solidFill>
                  <a:srgbClr val="000000"/>
                </a:solidFill>
                <a:latin typeface="ＭＳ Ｐゴシック"/>
                <a:ea typeface="ＭＳ Ｐゴシック"/>
              </a:rPr>
              <a:t>12</a:t>
            </a:r>
            <a:r>
              <a:rPr lang="ja-JP" altLang="en-US" sz="900" b="0" i="0" u="none" strike="noStrike" baseline="0">
                <a:solidFill>
                  <a:srgbClr val="000000"/>
                </a:solidFill>
                <a:latin typeface="ＭＳ Ｐゴシック"/>
                <a:ea typeface="ＭＳ Ｐゴシック"/>
              </a:rPr>
              <a:t>月</a:t>
            </a: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　</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総数   </a:t>
            </a:r>
            <a:r>
              <a:rPr lang="en-US" altLang="ja-JP" sz="900" b="0" i="0" u="none" strike="noStrike" baseline="0">
                <a:solidFill>
                  <a:srgbClr val="000000"/>
                </a:solidFill>
                <a:latin typeface="ＭＳ Ｐゴシック"/>
                <a:ea typeface="ＭＳ Ｐゴシック"/>
              </a:rPr>
              <a:t>671</a:t>
            </a:r>
            <a:r>
              <a:rPr lang="ja-JP" altLang="en-US" sz="900" b="0" i="0" u="none" strike="noStrike" baseline="0">
                <a:solidFill>
                  <a:srgbClr val="000000"/>
                </a:solidFill>
                <a:latin typeface="ＭＳ Ｐゴシック"/>
                <a:ea typeface="ＭＳ Ｐゴシック"/>
              </a:rPr>
              <a:t> 人</a:t>
            </a:r>
          </a:p>
        </c:rich>
      </c:tx>
      <c:layout>
        <c:manualLayout>
          <c:xMode val="edge"/>
          <c:yMode val="edge"/>
          <c:x val="0.30931025513703125"/>
          <c:y val="1.8691588785046741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0.18918974401083899"/>
          <c:y val="0.14252336448598141"/>
          <c:w val="0.76276499966274769"/>
          <c:h val="0.77570093457945632"/>
        </c:manualLayout>
      </c:layout>
      <c:barChart>
        <c:barDir val="bar"/>
        <c:grouping val="clustered"/>
        <c:varyColors val="0"/>
        <c:ser>
          <c:idx val="0"/>
          <c:order val="0"/>
          <c:spPr>
            <a:pattFill prst="ltUpDiag">
              <a:fgClr>
                <a:srgbClr val="000000"/>
              </a:fgClr>
              <a:bgClr>
                <a:srgbClr val="FFFFFF"/>
              </a:bgClr>
            </a:pattFill>
            <a:ln w="12700">
              <a:solidFill>
                <a:srgbClr val="000000"/>
              </a:solidFill>
              <a:prstDash val="solid"/>
            </a:ln>
          </c:spPr>
          <c:invertIfNegative val="0"/>
          <c:dLbls>
            <c:dLbl>
              <c:idx val="8"/>
              <c:layout>
                <c:manualLayout>
                  <c:x val="-4.0421523886090818E-3"/>
                  <c:y val="-3.0453553118944244E-3"/>
                </c:manualLayout>
              </c:layout>
              <c:dLblPos val="outEnd"/>
              <c:showLegendKey val="0"/>
              <c:showVal val="1"/>
              <c:showCatName val="0"/>
              <c:showSerName val="0"/>
              <c:showPercent val="0"/>
              <c:showBubbleSize val="0"/>
              <c:extLst>
                <c:ext xmlns:c15="http://schemas.microsoft.com/office/drawing/2012/chart" uri="{CE6537A1-D6FC-4f65-9D91-7224C49458BB}"/>
              </c:extLst>
            </c:dLbl>
            <c:spPr>
              <a:solidFill>
                <a:schemeClr val="bg1"/>
              </a:solid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グラフ!$H$18:$H$27</c:f>
              <c:strCache>
                <c:ptCount val="10"/>
                <c:pt idx="0">
                  <c:v>０～９</c:v>
                </c:pt>
                <c:pt idx="1">
                  <c:v>10～19</c:v>
                </c:pt>
                <c:pt idx="2">
                  <c:v>20～29</c:v>
                </c:pt>
                <c:pt idx="3">
                  <c:v>30～39</c:v>
                </c:pt>
                <c:pt idx="4">
                  <c:v>40～49</c:v>
                </c:pt>
                <c:pt idx="5">
                  <c:v>50～59</c:v>
                </c:pt>
                <c:pt idx="6">
                  <c:v>60～69</c:v>
                </c:pt>
                <c:pt idx="7">
                  <c:v>70～79</c:v>
                </c:pt>
                <c:pt idx="8">
                  <c:v>80～89</c:v>
                </c:pt>
                <c:pt idx="9">
                  <c:v>90以上</c:v>
                </c:pt>
              </c:strCache>
            </c:strRef>
          </c:cat>
          <c:val>
            <c:numRef>
              <c:f>グラフ!$I$18:$I$27</c:f>
              <c:numCache>
                <c:formatCode>#,##0;[Red]#,##0</c:formatCode>
                <c:ptCount val="10"/>
                <c:pt idx="0">
                  <c:v>7</c:v>
                </c:pt>
                <c:pt idx="1">
                  <c:v>1</c:v>
                </c:pt>
                <c:pt idx="2">
                  <c:v>3</c:v>
                </c:pt>
                <c:pt idx="3">
                  <c:v>11</c:v>
                </c:pt>
                <c:pt idx="4">
                  <c:v>29</c:v>
                </c:pt>
                <c:pt idx="5">
                  <c:v>63</c:v>
                </c:pt>
                <c:pt idx="6">
                  <c:v>87</c:v>
                </c:pt>
                <c:pt idx="7">
                  <c:v>136</c:v>
                </c:pt>
                <c:pt idx="8">
                  <c:v>219</c:v>
                </c:pt>
                <c:pt idx="9">
                  <c:v>115</c:v>
                </c:pt>
              </c:numCache>
            </c:numRef>
          </c:val>
        </c:ser>
        <c:dLbls>
          <c:showLegendKey val="0"/>
          <c:showVal val="0"/>
          <c:showCatName val="0"/>
          <c:showSerName val="0"/>
          <c:showPercent val="0"/>
          <c:showBubbleSize val="0"/>
        </c:dLbls>
        <c:gapWidth val="30"/>
        <c:axId val="108919688"/>
        <c:axId val="369133320"/>
      </c:barChart>
      <c:catAx>
        <c:axId val="108919688"/>
        <c:scaling>
          <c:orientation val="minMax"/>
        </c:scaling>
        <c:delete val="0"/>
        <c:axPos val="l"/>
        <c:title>
          <c:tx>
            <c:rich>
              <a:bodyPr rot="0" vert="horz"/>
              <a:lstStyle/>
              <a:p>
                <a:pPr algn="ctr">
                  <a:defRPr sz="1000" b="0" i="0" u="none" strike="noStrike" baseline="0">
                    <a:solidFill>
                      <a:srgbClr val="000000"/>
                    </a:solidFill>
                    <a:latin typeface="ＭＳ Ｐゴシック"/>
                    <a:ea typeface="ＭＳ Ｐゴシック"/>
                    <a:cs typeface="ＭＳ Ｐゴシック"/>
                  </a:defRPr>
                </a:pPr>
                <a:r>
                  <a:rPr lang="ja-JP" altLang="en-US"/>
                  <a:t>歳</a:t>
                </a:r>
              </a:p>
            </c:rich>
          </c:tx>
          <c:layout>
            <c:manualLayout>
              <c:xMode val="edge"/>
              <c:yMode val="edge"/>
              <c:x val="0.11411442939001996"/>
              <c:y val="9.5794392523366648E-2"/>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369133320"/>
        <c:crossesAt val="0"/>
        <c:auto val="1"/>
        <c:lblAlgn val="ctr"/>
        <c:lblOffset val="100"/>
        <c:tickLblSkip val="1"/>
        <c:tickMarkSkip val="1"/>
        <c:noMultiLvlLbl val="0"/>
      </c:catAx>
      <c:valAx>
        <c:axId val="369133320"/>
        <c:scaling>
          <c:orientation val="minMax"/>
          <c:min val="0"/>
        </c:scaling>
        <c:delete val="0"/>
        <c:axPos val="b"/>
        <c:majorGridlines>
          <c:spPr>
            <a:ln w="12700">
              <a:solidFill>
                <a:srgbClr val="000000"/>
              </a:solidFill>
              <a:prstDash val="sysDash"/>
            </a:ln>
          </c:spPr>
        </c:majorGridlines>
        <c:numFmt formatCode="#,##0;[Red]#,##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08919688"/>
        <c:crosses val="autoZero"/>
        <c:crossBetween val="between"/>
      </c:valAx>
      <c:spPr>
        <a:solidFill>
          <a:srgbClr val="FFFFFF"/>
        </a:solid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864346723897042"/>
          <c:y val="0.11494278677888572"/>
          <c:w val="0.82301122041858477"/>
          <c:h val="0.70804756655793499"/>
        </c:manualLayout>
      </c:layout>
      <c:barChart>
        <c:barDir val="col"/>
        <c:grouping val="clustered"/>
        <c:varyColors val="0"/>
        <c:ser>
          <c:idx val="0"/>
          <c:order val="0"/>
          <c:tx>
            <c:strRef>
              <c:f>グラフ!$I$38</c:f>
              <c:strCache>
                <c:ptCount val="1"/>
                <c:pt idx="0">
                  <c:v>焼却</c:v>
                </c:pt>
              </c:strCache>
            </c:strRef>
          </c:tx>
          <c:spPr>
            <a:pattFill prst="ltUpDiag">
              <a:fgClr>
                <a:srgbClr val="000000"/>
              </a:fgClr>
              <a:bgClr>
                <a:srgbClr val="FFFFFF"/>
              </a:bgClr>
            </a:pattFill>
            <a:ln w="12700">
              <a:solidFill>
                <a:srgbClr val="000000"/>
              </a:solidFill>
              <a:prstDash val="solid"/>
            </a:ln>
          </c:spPr>
          <c:invertIfNegative val="0"/>
          <c:dLbls>
            <c:dLbl>
              <c:idx val="0"/>
              <c:layout>
                <c:manualLayout>
                  <c:x val="1.1527377521613832E-2"/>
                  <c:y val="0.2743661869852474"/>
                </c:manualLayout>
              </c:layout>
              <c:spPr>
                <a:solidFill>
                  <a:sysClr val="window" lastClr="FFFFFF"/>
                </a:solid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outEnd"/>
              <c:showLegendKey val="0"/>
              <c:showVal val="1"/>
              <c:showCatName val="0"/>
              <c:showSerName val="0"/>
              <c:showPercent val="0"/>
              <c:showBubbleSize val="0"/>
              <c:extLst>
                <c:ext xmlns:c15="http://schemas.microsoft.com/office/drawing/2012/chart" uri="{CE6537A1-D6FC-4f65-9D91-7224C49458BB}"/>
              </c:extLst>
            </c:dLbl>
            <c:spPr>
              <a:solidFill>
                <a:srgbClr val="FFFFFF"/>
              </a:solid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グラフ!$H$39:$H$43</c:f>
              <c:strCache>
                <c:ptCount val="5"/>
                <c:pt idx="0">
                  <c:v>平成22年度</c:v>
                </c:pt>
                <c:pt idx="1">
                  <c:v>23年度</c:v>
                </c:pt>
                <c:pt idx="2">
                  <c:v>24年度</c:v>
                </c:pt>
                <c:pt idx="3">
                  <c:v>25年度</c:v>
                </c:pt>
                <c:pt idx="4">
                  <c:v>26年度</c:v>
                </c:pt>
              </c:strCache>
            </c:strRef>
          </c:cat>
          <c:val>
            <c:numRef>
              <c:f>グラフ!$I$39:$I$43</c:f>
              <c:numCache>
                <c:formatCode>#,##0</c:formatCode>
                <c:ptCount val="5"/>
                <c:pt idx="0">
                  <c:v>30411</c:v>
                </c:pt>
                <c:pt idx="1">
                  <c:v>31225</c:v>
                </c:pt>
                <c:pt idx="2">
                  <c:v>30938</c:v>
                </c:pt>
                <c:pt idx="3">
                  <c:v>30268</c:v>
                </c:pt>
                <c:pt idx="4" formatCode="#,##0_ ">
                  <c:v>30546</c:v>
                </c:pt>
              </c:numCache>
            </c:numRef>
          </c:val>
        </c:ser>
        <c:ser>
          <c:idx val="1"/>
          <c:order val="1"/>
          <c:tx>
            <c:strRef>
              <c:f>グラフ!$J$38</c:f>
              <c:strCache>
                <c:ptCount val="1"/>
                <c:pt idx="0">
                  <c:v>鉄屑</c:v>
                </c:pt>
              </c:strCache>
            </c:strRef>
          </c:tx>
          <c:spPr>
            <a:solidFill>
              <a:srgbClr val="000000"/>
            </a:solidFill>
            <a:ln w="12700">
              <a:solidFill>
                <a:srgbClr val="000000"/>
              </a:solidFill>
              <a:prstDash val="solid"/>
            </a:ln>
          </c:spPr>
          <c:invertIfNegative val="0"/>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グラフ!$H$39:$H$43</c:f>
              <c:strCache>
                <c:ptCount val="5"/>
                <c:pt idx="0">
                  <c:v>平成22年度</c:v>
                </c:pt>
                <c:pt idx="1">
                  <c:v>23年度</c:v>
                </c:pt>
                <c:pt idx="2">
                  <c:v>24年度</c:v>
                </c:pt>
                <c:pt idx="3">
                  <c:v>25年度</c:v>
                </c:pt>
                <c:pt idx="4">
                  <c:v>26年度</c:v>
                </c:pt>
              </c:strCache>
            </c:strRef>
          </c:cat>
          <c:val>
            <c:numRef>
              <c:f>グラフ!$J$39:$J$43</c:f>
              <c:numCache>
                <c:formatCode>General</c:formatCode>
                <c:ptCount val="5"/>
                <c:pt idx="0">
                  <c:v>362</c:v>
                </c:pt>
                <c:pt idx="1">
                  <c:v>349</c:v>
                </c:pt>
                <c:pt idx="2">
                  <c:v>395</c:v>
                </c:pt>
                <c:pt idx="3">
                  <c:v>379</c:v>
                </c:pt>
                <c:pt idx="4">
                  <c:v>388</c:v>
                </c:pt>
              </c:numCache>
            </c:numRef>
          </c:val>
        </c:ser>
        <c:dLbls>
          <c:showLegendKey val="0"/>
          <c:showVal val="0"/>
          <c:showCatName val="0"/>
          <c:showSerName val="0"/>
          <c:showPercent val="0"/>
          <c:showBubbleSize val="0"/>
        </c:dLbls>
        <c:gapWidth val="50"/>
        <c:axId val="136849080"/>
        <c:axId val="136897112"/>
      </c:barChart>
      <c:lineChart>
        <c:grouping val="standard"/>
        <c:varyColors val="0"/>
        <c:ser>
          <c:idx val="0"/>
          <c:order val="2"/>
          <c:tx>
            <c:strRef>
              <c:f>グラフ!$K$38</c:f>
              <c:strCache>
                <c:ptCount val="1"/>
                <c:pt idx="0">
                  <c:v>ごみ搬入量</c:v>
                </c:pt>
              </c:strCache>
            </c:strRef>
          </c:tx>
          <c:spPr>
            <a:ln w="25400">
              <a:solidFill>
                <a:srgbClr val="000000"/>
              </a:solidFill>
              <a:prstDash val="solid"/>
            </a:ln>
          </c:spPr>
          <c:marker>
            <c:symbol val="square"/>
            <c:size val="5"/>
            <c:spPr>
              <a:solidFill>
                <a:srgbClr val="000000"/>
              </a:solidFill>
              <a:ln>
                <a:solidFill>
                  <a:srgbClr val="000000"/>
                </a:solidFill>
                <a:prstDash val="solid"/>
              </a:ln>
            </c:spPr>
          </c:marker>
          <c:dLbls>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グラフ!$H$39:$H$43</c:f>
              <c:strCache>
                <c:ptCount val="5"/>
                <c:pt idx="0">
                  <c:v>平成22年度</c:v>
                </c:pt>
                <c:pt idx="1">
                  <c:v>23年度</c:v>
                </c:pt>
                <c:pt idx="2">
                  <c:v>24年度</c:v>
                </c:pt>
                <c:pt idx="3">
                  <c:v>25年度</c:v>
                </c:pt>
                <c:pt idx="4">
                  <c:v>26年度</c:v>
                </c:pt>
              </c:strCache>
            </c:strRef>
          </c:cat>
          <c:val>
            <c:numRef>
              <c:f>グラフ!$K$39:$K$43</c:f>
              <c:numCache>
                <c:formatCode>#,##0</c:formatCode>
                <c:ptCount val="5"/>
                <c:pt idx="0">
                  <c:v>33835</c:v>
                </c:pt>
                <c:pt idx="1">
                  <c:v>34495</c:v>
                </c:pt>
                <c:pt idx="2">
                  <c:v>34287</c:v>
                </c:pt>
                <c:pt idx="3">
                  <c:v>33404</c:v>
                </c:pt>
                <c:pt idx="4" formatCode="#,##0_ ">
                  <c:v>33757</c:v>
                </c:pt>
              </c:numCache>
            </c:numRef>
          </c:val>
          <c:smooth val="0"/>
        </c:ser>
        <c:dLbls>
          <c:showLegendKey val="0"/>
          <c:showVal val="0"/>
          <c:showCatName val="0"/>
          <c:showSerName val="0"/>
          <c:showPercent val="0"/>
          <c:showBubbleSize val="0"/>
        </c:dLbls>
        <c:marker val="1"/>
        <c:smooth val="0"/>
        <c:axId val="136849080"/>
        <c:axId val="136897112"/>
      </c:lineChart>
      <c:catAx>
        <c:axId val="13684908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6897112"/>
        <c:crossesAt val="0"/>
        <c:auto val="1"/>
        <c:lblAlgn val="ctr"/>
        <c:lblOffset val="100"/>
        <c:tickLblSkip val="1"/>
        <c:tickMarkSkip val="1"/>
        <c:noMultiLvlLbl val="0"/>
      </c:catAx>
      <c:valAx>
        <c:axId val="136897112"/>
        <c:scaling>
          <c:orientation val="minMax"/>
          <c:min val="0"/>
        </c:scaling>
        <c:delete val="0"/>
        <c:axPos val="l"/>
        <c:title>
          <c:tx>
            <c:rich>
              <a:bodyPr rot="0" vert="horz"/>
              <a:lstStyle/>
              <a:p>
                <a:pPr algn="ctr">
                  <a:defRPr sz="1100" b="0" i="0" u="none" strike="noStrike" baseline="0">
                    <a:solidFill>
                      <a:srgbClr val="000000"/>
                    </a:solidFill>
                    <a:latin typeface="ＭＳ Ｐゴシック"/>
                    <a:ea typeface="ＭＳ Ｐゴシック"/>
                    <a:cs typeface="ＭＳ Ｐゴシック"/>
                  </a:defRPr>
                </a:pPr>
                <a:r>
                  <a:rPr lang="en-US" altLang="en-US"/>
                  <a:t>ｔ</a:t>
                </a:r>
              </a:p>
            </c:rich>
          </c:tx>
          <c:layout>
            <c:manualLayout>
              <c:xMode val="edge"/>
              <c:yMode val="edge"/>
              <c:x val="0.10619528466722768"/>
              <c:y val="5.9770356291670441E-2"/>
            </c:manualLayout>
          </c:layout>
          <c:overlay val="0"/>
          <c:spPr>
            <a:noFill/>
            <a:ln w="25400">
              <a:noFill/>
            </a:ln>
          </c:spPr>
        </c:title>
        <c:numFmt formatCode="#,##0"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36849080"/>
        <c:crosses val="autoZero"/>
        <c:crossBetween val="between"/>
      </c:valAx>
      <c:spPr>
        <a:noFill/>
        <a:ln w="12700">
          <a:solidFill>
            <a:srgbClr val="000000"/>
          </a:solidFill>
          <a:prstDash val="solid"/>
        </a:ln>
      </c:spPr>
    </c:plotArea>
    <c:legend>
      <c:legendPos val="r"/>
      <c:layout>
        <c:manualLayout>
          <c:xMode val="edge"/>
          <c:yMode val="edge"/>
          <c:x val="6.3400576368876083E-2"/>
          <c:y val="0.91034687128878033"/>
          <c:w val="0.91930835734870364"/>
          <c:h val="6.6666816331753614E-2"/>
        </c:manualLayout>
      </c:layout>
      <c:overlay val="0"/>
      <c:spPr>
        <a:solidFill>
          <a:srgbClr val="FFFFFF"/>
        </a:solidFill>
        <a:ln w="12700">
          <a:solidFill>
            <a:srgbClr val="000000"/>
          </a:solidFill>
          <a:prstDash val="solid"/>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Ｐゴシック"/>
                <a:ea typeface="ＭＳ Ｐゴシック"/>
                <a:cs typeface="ＭＳ Ｐゴシック"/>
              </a:defRPr>
            </a:pPr>
            <a:r>
              <a:rPr lang="en-US" altLang="en-US"/>
              <a:t>ｋℓ</a:t>
            </a:r>
          </a:p>
        </c:rich>
      </c:tx>
      <c:layout>
        <c:manualLayout>
          <c:xMode val="edge"/>
          <c:yMode val="edge"/>
          <c:x val="0.11242615799785592"/>
          <c:y val="2.8368794326241127E-2"/>
        </c:manualLayout>
      </c:layout>
      <c:overlay val="0"/>
      <c:spPr>
        <a:noFill/>
        <a:ln w="25400">
          <a:noFill/>
        </a:ln>
      </c:spPr>
    </c:title>
    <c:autoTitleDeleted val="0"/>
    <c:plotArea>
      <c:layout>
        <c:manualLayout>
          <c:layoutTarget val="inner"/>
          <c:xMode val="edge"/>
          <c:yMode val="edge"/>
          <c:x val="0.13609467455621321"/>
          <c:y val="8.5106579460742363E-2"/>
          <c:w val="0.84319526627220065"/>
          <c:h val="0.73049814037137162"/>
        </c:manualLayout>
      </c:layout>
      <c:barChart>
        <c:barDir val="col"/>
        <c:grouping val="stacked"/>
        <c:varyColors val="0"/>
        <c:ser>
          <c:idx val="0"/>
          <c:order val="0"/>
          <c:tx>
            <c:strRef>
              <c:f>グラフ!$I$46</c:f>
              <c:strCache>
                <c:ptCount val="1"/>
                <c:pt idx="0">
                  <c:v>し尿</c:v>
                </c:pt>
              </c:strCache>
            </c:strRef>
          </c:tx>
          <c:spPr>
            <a:pattFill prst="wdUpDiag">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グラフ!$H$47:$H$51</c:f>
              <c:strCache>
                <c:ptCount val="5"/>
                <c:pt idx="0">
                  <c:v>平成22年度</c:v>
                </c:pt>
                <c:pt idx="1">
                  <c:v>23年度</c:v>
                </c:pt>
                <c:pt idx="2">
                  <c:v>24年度</c:v>
                </c:pt>
                <c:pt idx="3">
                  <c:v>25年度</c:v>
                </c:pt>
                <c:pt idx="4">
                  <c:v>26年度</c:v>
                </c:pt>
              </c:strCache>
            </c:strRef>
          </c:cat>
          <c:val>
            <c:numRef>
              <c:f>グラフ!$I$47:$I$51</c:f>
              <c:numCache>
                <c:formatCode>General</c:formatCode>
                <c:ptCount val="5"/>
                <c:pt idx="0">
                  <c:v>546</c:v>
                </c:pt>
                <c:pt idx="1">
                  <c:v>504</c:v>
                </c:pt>
                <c:pt idx="2">
                  <c:v>553</c:v>
                </c:pt>
                <c:pt idx="3">
                  <c:v>561</c:v>
                </c:pt>
                <c:pt idx="4">
                  <c:v>637</c:v>
                </c:pt>
              </c:numCache>
            </c:numRef>
          </c:val>
        </c:ser>
        <c:ser>
          <c:idx val="1"/>
          <c:order val="1"/>
          <c:tx>
            <c:strRef>
              <c:f>グラフ!$J$46</c:f>
              <c:strCache>
                <c:ptCount val="1"/>
                <c:pt idx="0">
                  <c:v>浄化槽汚泥</c:v>
                </c:pt>
              </c:strCache>
            </c:strRef>
          </c:tx>
          <c:spPr>
            <a:pattFill prst="dotDmnd">
              <a:fgClr>
                <a:srgbClr val="000000"/>
              </a:fgClr>
              <a:bgClr>
                <a:srgbClr val="FFFFFF"/>
              </a:bgClr>
            </a:pattFill>
            <a:ln w="12700">
              <a:solidFill>
                <a:srgbClr val="000000"/>
              </a:solidFill>
              <a:prstDash val="solid"/>
            </a:ln>
          </c:spPr>
          <c:invertIfNegative val="0"/>
          <c:dLbls>
            <c:spPr>
              <a:solidFill>
                <a:srgbClr val="FFFFFF"/>
              </a:solidFill>
              <a:ln w="12700">
                <a:solidFill>
                  <a:srgbClr val="000000"/>
                </a:solidFill>
                <a:prstDash val="solid"/>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グラフ!$H$47:$H$51</c:f>
              <c:strCache>
                <c:ptCount val="5"/>
                <c:pt idx="0">
                  <c:v>平成22年度</c:v>
                </c:pt>
                <c:pt idx="1">
                  <c:v>23年度</c:v>
                </c:pt>
                <c:pt idx="2">
                  <c:v>24年度</c:v>
                </c:pt>
                <c:pt idx="3">
                  <c:v>25年度</c:v>
                </c:pt>
                <c:pt idx="4">
                  <c:v>26年度</c:v>
                </c:pt>
              </c:strCache>
            </c:strRef>
          </c:cat>
          <c:val>
            <c:numRef>
              <c:f>グラフ!$J$47:$J$51</c:f>
              <c:numCache>
                <c:formatCode>#,##0</c:formatCode>
                <c:ptCount val="5"/>
                <c:pt idx="0">
                  <c:v>1264</c:v>
                </c:pt>
                <c:pt idx="1">
                  <c:v>1219</c:v>
                </c:pt>
                <c:pt idx="2">
                  <c:v>1184</c:v>
                </c:pt>
                <c:pt idx="3">
                  <c:v>1239</c:v>
                </c:pt>
                <c:pt idx="4">
                  <c:v>1104</c:v>
                </c:pt>
              </c:numCache>
            </c:numRef>
          </c:val>
        </c:ser>
        <c:dLbls>
          <c:showLegendKey val="0"/>
          <c:showVal val="0"/>
          <c:showCatName val="0"/>
          <c:showSerName val="0"/>
          <c:showPercent val="0"/>
          <c:showBubbleSize val="0"/>
        </c:dLbls>
        <c:gapWidth val="30"/>
        <c:overlap val="100"/>
        <c:axId val="369583536"/>
        <c:axId val="369583920"/>
      </c:barChart>
      <c:catAx>
        <c:axId val="369583536"/>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69583920"/>
        <c:crossesAt val="0"/>
        <c:auto val="1"/>
        <c:lblAlgn val="ctr"/>
        <c:lblOffset val="100"/>
        <c:tickLblSkip val="1"/>
        <c:tickMarkSkip val="1"/>
        <c:noMultiLvlLbl val="0"/>
      </c:catAx>
      <c:valAx>
        <c:axId val="369583920"/>
        <c:scaling>
          <c:orientation val="minMax"/>
        </c:scaling>
        <c:delete val="0"/>
        <c:axPos val="l"/>
        <c:majorGridlines>
          <c:spPr>
            <a:ln w="3175">
              <a:solidFill>
                <a:srgbClr val="000000"/>
              </a:solidFill>
              <a:prstDash val="sysDash"/>
            </a:ln>
          </c:spPr>
        </c:majorGridlines>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369583536"/>
        <c:crosses val="autoZero"/>
        <c:crossBetween val="between"/>
      </c:valAx>
      <c:spPr>
        <a:noFill/>
        <a:ln w="12700">
          <a:solidFill>
            <a:srgbClr val="000000"/>
          </a:solidFill>
          <a:prstDash val="solid"/>
        </a:ln>
      </c:spPr>
    </c:plotArea>
    <c:legend>
      <c:legendPos val="b"/>
      <c:layout>
        <c:manualLayout>
          <c:xMode val="edge"/>
          <c:yMode val="edge"/>
          <c:x val="0.30422577055701538"/>
          <c:y val="0.91489572920298001"/>
          <c:w val="0.4760569928160695"/>
          <c:h val="6.1465862943869458E-2"/>
        </c:manualLayout>
      </c:layout>
      <c:overlay val="0"/>
      <c:spPr>
        <a:solidFill>
          <a:srgbClr val="FFFFFF"/>
        </a:solidFill>
        <a:ln w="12700">
          <a:solidFill>
            <a:srgbClr val="000000"/>
          </a:solidFill>
          <a:prstDash val="solid"/>
        </a:ln>
      </c:spPr>
      <c:txPr>
        <a:bodyPr/>
        <a:lstStyle/>
        <a:p>
          <a:pPr>
            <a:defRPr sz="1000" b="0" i="0" u="none" strike="noStrike" baseline="0">
              <a:solidFill>
                <a:srgbClr val="000000"/>
              </a:solidFill>
              <a:latin typeface="ＭＳ Ｐゴシック"/>
              <a:ea typeface="ＭＳ Ｐゴシック"/>
              <a:cs typeface="ＭＳ Ｐゴシック"/>
            </a:defRPr>
          </a:pPr>
          <a:endParaRPr lang="ja-JP"/>
        </a:p>
      </c:txPr>
    </c:legend>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平成</a:t>
            </a:r>
            <a:r>
              <a:rPr lang="en-US" altLang="ja-JP" sz="900" b="0" i="0" u="none" strike="noStrike" baseline="0">
                <a:solidFill>
                  <a:srgbClr val="000000"/>
                </a:solidFill>
                <a:latin typeface="ＭＳ Ｐゴシック"/>
                <a:ea typeface="ＭＳ Ｐゴシック"/>
              </a:rPr>
              <a:t>26</a:t>
            </a:r>
            <a:r>
              <a:rPr lang="ja-JP" altLang="en-US" sz="900" b="0" i="0" u="none" strike="noStrike" baseline="0">
                <a:solidFill>
                  <a:srgbClr val="000000"/>
                </a:solidFill>
                <a:latin typeface="ＭＳ Ｐゴシック"/>
                <a:ea typeface="ＭＳ Ｐゴシック"/>
              </a:rPr>
              <a:t>年（１月～</a:t>
            </a:r>
            <a:r>
              <a:rPr lang="en-US" altLang="ja-JP" sz="900" b="0" i="0" u="none" strike="noStrike" baseline="0">
                <a:solidFill>
                  <a:srgbClr val="000000"/>
                </a:solidFill>
                <a:latin typeface="ＭＳ Ｐゴシック"/>
                <a:ea typeface="ＭＳ Ｐゴシック"/>
              </a:rPr>
              <a:t>12</a:t>
            </a:r>
            <a:r>
              <a:rPr lang="ja-JP" altLang="en-US" sz="900" b="0" i="0" u="none" strike="noStrike" baseline="0">
                <a:solidFill>
                  <a:srgbClr val="000000"/>
                </a:solidFill>
                <a:latin typeface="ＭＳ Ｐゴシック"/>
                <a:ea typeface="ＭＳ Ｐゴシック"/>
              </a:rPr>
              <a:t>月）  </a:t>
            </a:r>
          </a:p>
          <a:p>
            <a:pPr>
              <a:defRPr sz="1000" b="0" i="0" u="none" strike="noStrike" baseline="0">
                <a:solidFill>
                  <a:srgbClr val="000000"/>
                </a:solidFill>
                <a:latin typeface="ＭＳ 明朝"/>
                <a:ea typeface="ＭＳ 明朝"/>
                <a:cs typeface="ＭＳ 明朝"/>
              </a:defRPr>
            </a:pPr>
            <a:r>
              <a:rPr lang="ja-JP" altLang="en-US" sz="900" b="0" i="0" u="none" strike="noStrike" baseline="0">
                <a:solidFill>
                  <a:srgbClr val="000000"/>
                </a:solidFill>
                <a:latin typeface="ＭＳ Ｐゴシック"/>
                <a:ea typeface="ＭＳ Ｐゴシック"/>
              </a:rPr>
              <a:t>総数    </a:t>
            </a:r>
            <a:r>
              <a:rPr lang="en-US" altLang="ja-JP" sz="900" b="0" i="0" u="none" strike="noStrike" baseline="0">
                <a:solidFill>
                  <a:srgbClr val="000000"/>
                </a:solidFill>
                <a:latin typeface="ＭＳ Ｐゴシック"/>
                <a:ea typeface="ＭＳ Ｐゴシック"/>
              </a:rPr>
              <a:t>1,440</a:t>
            </a:r>
            <a:r>
              <a:rPr lang="ja-JP" altLang="en-US" sz="900" b="0" i="0" u="none" strike="noStrike" baseline="0">
                <a:solidFill>
                  <a:srgbClr val="000000"/>
                </a:solidFill>
                <a:latin typeface="ＭＳ Ｐゴシック"/>
                <a:ea typeface="ＭＳ Ｐゴシック"/>
              </a:rPr>
              <a:t> 人</a:t>
            </a:r>
          </a:p>
        </c:rich>
      </c:tx>
      <c:layout>
        <c:manualLayout>
          <c:xMode val="edge"/>
          <c:yMode val="edge"/>
          <c:x val="0.32102310740569534"/>
          <c:y val="3.2786885245901641E-2"/>
        </c:manualLayout>
      </c:layout>
      <c:overlay val="0"/>
      <c:spPr>
        <a:solidFill>
          <a:srgbClr val="FFFFFF"/>
        </a:solidFill>
        <a:ln w="12700">
          <a:solidFill>
            <a:srgbClr val="000000"/>
          </a:solidFill>
          <a:prstDash val="solid"/>
        </a:ln>
      </c:spPr>
    </c:title>
    <c:autoTitleDeleted val="0"/>
    <c:plotArea>
      <c:layout>
        <c:manualLayout>
          <c:layoutTarget val="inner"/>
          <c:xMode val="edge"/>
          <c:yMode val="edge"/>
          <c:x val="9.0148053943496564E-2"/>
          <c:y val="0.17330230590226578"/>
          <c:w val="0.88987253481722273"/>
          <c:h val="0.7353638385582536"/>
        </c:manualLayout>
      </c:layout>
      <c:barChart>
        <c:barDir val="col"/>
        <c:grouping val="clustered"/>
        <c:varyColors val="0"/>
        <c:ser>
          <c:idx val="0"/>
          <c:order val="0"/>
          <c:spPr>
            <a:pattFill prst="ltUpDiag">
              <a:fgClr>
                <a:srgbClr val="000000"/>
              </a:fgClr>
              <a:bgClr>
                <a:srgbClr val="FFFFFF"/>
              </a:bgClr>
            </a:pattFill>
            <a:ln w="12700">
              <a:solidFill>
                <a:srgbClr val="000000"/>
              </a:solidFill>
              <a:prstDash val="solid"/>
            </a:ln>
          </c:spPr>
          <c:invertIfNegative val="0"/>
          <c:dLbls>
            <c:spPr>
              <a:noFill/>
              <a:ln w="25400">
                <a:noFill/>
              </a:ln>
            </c:spPr>
            <c:txPr>
              <a:bodyPr/>
              <a:lstStyle/>
              <a:p>
                <a:pPr>
                  <a:defRPr sz="900" b="0" i="0" u="none" strike="noStrike" baseline="0">
                    <a:solidFill>
                      <a:srgbClr val="000000"/>
                    </a:solidFill>
                    <a:latin typeface="ＭＳ Ｐゴシック"/>
                    <a:ea typeface="ＭＳ Ｐゴシック"/>
                    <a:cs typeface="ＭＳ Ｐゴシック"/>
                  </a:defRPr>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グラフ!$H$3:$H$14</c:f>
              <c:strCache>
                <c:ptCount val="12"/>
                <c:pt idx="0">
                  <c:v>1月</c:v>
                </c:pt>
                <c:pt idx="1">
                  <c:v>2</c:v>
                </c:pt>
                <c:pt idx="2">
                  <c:v>3</c:v>
                </c:pt>
                <c:pt idx="3">
                  <c:v>4</c:v>
                </c:pt>
                <c:pt idx="4">
                  <c:v>5</c:v>
                </c:pt>
                <c:pt idx="5">
                  <c:v>6</c:v>
                </c:pt>
                <c:pt idx="6">
                  <c:v>7</c:v>
                </c:pt>
                <c:pt idx="7">
                  <c:v>8</c:v>
                </c:pt>
                <c:pt idx="8">
                  <c:v>9</c:v>
                </c:pt>
                <c:pt idx="9">
                  <c:v>10</c:v>
                </c:pt>
                <c:pt idx="10">
                  <c:v>11</c:v>
                </c:pt>
                <c:pt idx="11">
                  <c:v>12月</c:v>
                </c:pt>
              </c:strCache>
            </c:strRef>
          </c:cat>
          <c:val>
            <c:numRef>
              <c:f>グラフ!$I$3:$I$14</c:f>
              <c:numCache>
                <c:formatCode>#,##0;[Red]#,##0</c:formatCode>
                <c:ptCount val="12"/>
                <c:pt idx="0">
                  <c:v>116</c:v>
                </c:pt>
                <c:pt idx="1">
                  <c:v>100</c:v>
                </c:pt>
                <c:pt idx="2">
                  <c:v>107</c:v>
                </c:pt>
                <c:pt idx="3">
                  <c:v>96</c:v>
                </c:pt>
                <c:pt idx="4">
                  <c:v>111</c:v>
                </c:pt>
                <c:pt idx="5">
                  <c:v>111</c:v>
                </c:pt>
                <c:pt idx="6">
                  <c:v>144</c:v>
                </c:pt>
                <c:pt idx="7">
                  <c:v>133</c:v>
                </c:pt>
                <c:pt idx="8">
                  <c:v>110</c:v>
                </c:pt>
                <c:pt idx="9">
                  <c:v>126</c:v>
                </c:pt>
                <c:pt idx="10">
                  <c:v>127</c:v>
                </c:pt>
                <c:pt idx="11">
                  <c:v>119</c:v>
                </c:pt>
              </c:numCache>
            </c:numRef>
          </c:val>
        </c:ser>
        <c:dLbls>
          <c:showLegendKey val="0"/>
          <c:showVal val="0"/>
          <c:showCatName val="0"/>
          <c:showSerName val="0"/>
          <c:showPercent val="0"/>
          <c:showBubbleSize val="0"/>
        </c:dLbls>
        <c:gapWidth val="30"/>
        <c:axId val="370043408"/>
        <c:axId val="134063736"/>
      </c:barChart>
      <c:catAx>
        <c:axId val="370043408"/>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34063736"/>
        <c:crossesAt val="0"/>
        <c:auto val="1"/>
        <c:lblAlgn val="ctr"/>
        <c:lblOffset val="100"/>
        <c:tickLblSkip val="1"/>
        <c:tickMarkSkip val="1"/>
        <c:noMultiLvlLbl val="0"/>
      </c:catAx>
      <c:valAx>
        <c:axId val="134063736"/>
        <c:scaling>
          <c:orientation val="minMax"/>
          <c:max val="180"/>
          <c:min val="0"/>
        </c:scaling>
        <c:delete val="0"/>
        <c:axPos val="l"/>
        <c:title>
          <c:tx>
            <c:rich>
              <a:bodyPr rot="0" vert="wordArtVertRtl"/>
              <a:lstStyle/>
              <a:p>
                <a:pPr algn="ctr">
                  <a:defRPr sz="900" b="0" i="0" u="none" strike="noStrike" baseline="0">
                    <a:solidFill>
                      <a:srgbClr val="000000"/>
                    </a:solidFill>
                    <a:latin typeface="ＭＳ Ｐゴシック"/>
                    <a:ea typeface="ＭＳ Ｐゴシック"/>
                    <a:cs typeface="ＭＳ Ｐゴシック"/>
                  </a:defRPr>
                </a:pPr>
                <a:r>
                  <a:rPr lang="ja-JP" altLang="en-US"/>
                  <a:t>人</a:t>
                </a:r>
              </a:p>
            </c:rich>
          </c:tx>
          <c:layout>
            <c:manualLayout>
              <c:xMode val="edge"/>
              <c:yMode val="edge"/>
              <c:x val="9.9431688685973074E-2"/>
              <c:y val="0.11709626460626862"/>
            </c:manualLayout>
          </c:layout>
          <c:overlay val="0"/>
          <c:spPr>
            <a:noFill/>
            <a:ln w="25400">
              <a:noFill/>
            </a:ln>
          </c:spPr>
        </c:title>
        <c:numFmt formatCode="#,##0;[Red]#,##0" sourceLinked="1"/>
        <c:majorTickMark val="in"/>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370043408"/>
        <c:crosses val="autoZero"/>
        <c:crossBetween val="between"/>
        <c:majorUnit val="20"/>
      </c:valAx>
      <c:spPr>
        <a:noFill/>
        <a:ln w="12700">
          <a:solidFill>
            <a:srgbClr val="000000"/>
          </a:solidFill>
          <a:prstDash val="solid"/>
        </a:ln>
      </c:spPr>
    </c:plotArea>
    <c:plotVisOnly val="1"/>
    <c:dispBlanksAs val="gap"/>
    <c:showDLblsOverMax val="0"/>
  </c:chart>
  <c:spPr>
    <a:solidFill>
      <a:srgbClr val="FFFFFF"/>
    </a:solidFill>
    <a:ln w="9525">
      <a:noFill/>
    </a:ln>
  </c:spPr>
  <c:txPr>
    <a:bodyPr/>
    <a:lstStyle/>
    <a:p>
      <a:pPr>
        <a:defRPr sz="1000" b="0" i="0" u="none" strike="noStrike" baseline="0">
          <a:solidFill>
            <a:srgbClr val="000000"/>
          </a:solidFill>
          <a:latin typeface="ＭＳ 明朝"/>
          <a:ea typeface="ＭＳ 明朝"/>
          <a:cs typeface="ＭＳ 明朝"/>
        </a:defRPr>
      </a:pPr>
      <a:endParaRPr lang="ja-JP"/>
    </a:p>
  </c:txPr>
  <c:printSettings>
    <c:headerFooter alignWithMargins="0"/>
    <c:pageMargins b="0.98399999999999999" l="0.78700000000000003" r="0.78700000000000003" t="0.98399999999999999" header="0.51180555555555562" footer="0.51180555555555562"/>
    <c:pageSetup paperSize="9" firstPageNumber="0" orientation="landscape" verticalDpi="0"/>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3</xdr:col>
      <xdr:colOff>180975</xdr:colOff>
      <xdr:row>6</xdr:row>
      <xdr:rowOff>104775</xdr:rowOff>
    </xdr:from>
    <xdr:to>
      <xdr:col>6</xdr:col>
      <xdr:colOff>38100</xdr:colOff>
      <xdr:row>33</xdr:row>
      <xdr:rowOff>66675</xdr:rowOff>
    </xdr:to>
    <xdr:graphicFrame macro="">
      <xdr:nvGraphicFramePr>
        <xdr:cNvPr id="2049"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38</xdr:row>
      <xdr:rowOff>57150</xdr:rowOff>
    </xdr:from>
    <xdr:to>
      <xdr:col>2</xdr:col>
      <xdr:colOff>1095375</xdr:colOff>
      <xdr:row>65</xdr:row>
      <xdr:rowOff>85725</xdr:rowOff>
    </xdr:to>
    <xdr:graphicFrame macro="">
      <xdr:nvGraphicFramePr>
        <xdr:cNvPr id="2050"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0</xdr:colOff>
      <xdr:row>39</xdr:row>
      <xdr:rowOff>19050</xdr:rowOff>
    </xdr:from>
    <xdr:to>
      <xdr:col>6</xdr:col>
      <xdr:colOff>66675</xdr:colOff>
      <xdr:row>65</xdr:row>
      <xdr:rowOff>85725</xdr:rowOff>
    </xdr:to>
    <xdr:graphicFrame macro="">
      <xdr:nvGraphicFramePr>
        <xdr:cNvPr id="2051"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28575</xdr:colOff>
      <xdr:row>6</xdr:row>
      <xdr:rowOff>76200</xdr:rowOff>
    </xdr:from>
    <xdr:to>
      <xdr:col>3</xdr:col>
      <xdr:colOff>114300</xdr:colOff>
      <xdr:row>33</xdr:row>
      <xdr:rowOff>28575</xdr:rowOff>
    </xdr:to>
    <xdr:graphicFrame macro="">
      <xdr:nvGraphicFramePr>
        <xdr:cNvPr id="2052"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Y52"/>
  <sheetViews>
    <sheetView view="pageBreakPreview" topLeftCell="A4" zoomScaleNormal="100" zoomScaleSheetLayoutView="100" workbookViewId="0">
      <selection activeCell="Y42" sqref="Y42"/>
    </sheetView>
  </sheetViews>
  <sheetFormatPr defaultRowHeight="16.5" customHeight="1" x14ac:dyDescent="0.15"/>
  <cols>
    <col min="1" max="1" width="10.7109375" style="57" customWidth="1"/>
    <col min="2" max="2" width="4.28515625" style="57" customWidth="1"/>
    <col min="3" max="3" width="3.7109375" style="57" customWidth="1"/>
    <col min="4" max="4" width="1.140625" style="57" customWidth="1"/>
    <col min="5" max="5" width="5.28515625" style="57" customWidth="1"/>
    <col min="6" max="6" width="8.85546875" style="57" customWidth="1"/>
    <col min="7" max="7" width="6" style="57" customWidth="1"/>
    <col min="8" max="8" width="7.85546875" style="57" customWidth="1"/>
    <col min="9" max="9" width="2.140625" style="57" customWidth="1"/>
    <col min="10" max="10" width="5.140625" style="57" customWidth="1"/>
    <col min="11" max="11" width="7.140625" style="57" customWidth="1"/>
    <col min="12" max="15" width="3.28515625" style="57" customWidth="1"/>
    <col min="16" max="16" width="2.140625" style="57" customWidth="1"/>
    <col min="17" max="17" width="5.42578125" style="57" customWidth="1"/>
    <col min="18" max="18" width="6" style="57" customWidth="1"/>
    <col min="19" max="19" width="1.5703125" style="57" customWidth="1"/>
    <col min="20" max="20" width="4.5703125" style="57" customWidth="1"/>
    <col min="21" max="21" width="6" style="57" customWidth="1"/>
    <col min="22" max="16384" width="9.140625" style="57"/>
  </cols>
  <sheetData>
    <row r="1" spans="1:21" ht="24.95" customHeight="1" x14ac:dyDescent="0.15">
      <c r="A1" s="293" t="s">
        <v>0</v>
      </c>
      <c r="B1" s="293"/>
      <c r="C1" s="293"/>
      <c r="D1" s="293"/>
      <c r="E1" s="293"/>
      <c r="F1" s="293"/>
      <c r="G1" s="293"/>
      <c r="H1" s="293"/>
      <c r="I1" s="293"/>
      <c r="J1" s="293"/>
      <c r="K1" s="293"/>
      <c r="L1" s="293"/>
      <c r="M1" s="293"/>
      <c r="N1" s="293"/>
      <c r="O1" s="293"/>
      <c r="P1" s="293"/>
      <c r="Q1" s="293"/>
      <c r="R1" s="293"/>
      <c r="S1" s="293"/>
      <c r="T1" s="293"/>
      <c r="U1" s="293"/>
    </row>
    <row r="2" spans="1:21" ht="15" customHeight="1" x14ac:dyDescent="0.15"/>
    <row r="3" spans="1:21" ht="15" customHeight="1" thickBot="1" x14ac:dyDescent="0.2">
      <c r="A3" s="298" t="s">
        <v>183</v>
      </c>
      <c r="B3" s="298"/>
      <c r="C3" s="298"/>
      <c r="D3" s="298"/>
      <c r="E3" s="298"/>
      <c r="F3" s="298"/>
      <c r="G3" s="298"/>
      <c r="H3" s="298"/>
      <c r="I3" s="298"/>
      <c r="J3" s="298"/>
      <c r="L3" s="56"/>
      <c r="M3" s="56"/>
      <c r="N3" s="72"/>
      <c r="O3" s="56"/>
    </row>
    <row r="4" spans="1:21" ht="20.100000000000001" customHeight="1" thickBot="1" x14ac:dyDescent="0.2">
      <c r="A4" s="73"/>
      <c r="B4" s="251" t="s">
        <v>1</v>
      </c>
      <c r="C4" s="251"/>
      <c r="D4" s="251" t="s">
        <v>2</v>
      </c>
      <c r="E4" s="251"/>
      <c r="F4" s="251"/>
      <c r="G4" s="251"/>
      <c r="H4" s="251"/>
      <c r="I4" s="251"/>
      <c r="J4" s="251"/>
      <c r="K4" s="251"/>
      <c r="L4" s="251"/>
      <c r="M4" s="251"/>
      <c r="N4" s="275" t="s">
        <v>3</v>
      </c>
      <c r="O4" s="275"/>
      <c r="P4" s="275"/>
      <c r="Q4" s="275"/>
      <c r="R4" s="275"/>
      <c r="S4" s="275"/>
      <c r="T4" s="275"/>
      <c r="U4" s="275"/>
    </row>
    <row r="5" spans="1:21" ht="20.100000000000001" customHeight="1" thickBot="1" x14ac:dyDescent="0.2">
      <c r="A5" s="74" t="s">
        <v>4</v>
      </c>
      <c r="B5" s="251"/>
      <c r="C5" s="251"/>
      <c r="D5" s="294" t="s">
        <v>5</v>
      </c>
      <c r="E5" s="294"/>
      <c r="F5" s="294"/>
      <c r="G5" s="295" t="s">
        <v>6</v>
      </c>
      <c r="H5" s="295"/>
      <c r="I5" s="296" t="s">
        <v>7</v>
      </c>
      <c r="J5" s="296"/>
      <c r="K5" s="296"/>
      <c r="L5" s="297" t="s">
        <v>8</v>
      </c>
      <c r="M5" s="297"/>
      <c r="N5" s="296" t="s">
        <v>9</v>
      </c>
      <c r="O5" s="296"/>
      <c r="P5" s="299" t="s">
        <v>156</v>
      </c>
      <c r="Q5" s="299"/>
      <c r="R5" s="296" t="s">
        <v>10</v>
      </c>
      <c r="S5" s="300" t="s">
        <v>278</v>
      </c>
      <c r="T5" s="301"/>
      <c r="U5" s="302"/>
    </row>
    <row r="6" spans="1:21" ht="20.100000000000001" customHeight="1" x14ac:dyDescent="0.15">
      <c r="A6" s="75"/>
      <c r="B6" s="251"/>
      <c r="C6" s="251"/>
      <c r="D6" s="294"/>
      <c r="E6" s="294"/>
      <c r="F6" s="294"/>
      <c r="G6" s="295"/>
      <c r="H6" s="295"/>
      <c r="I6" s="296"/>
      <c r="J6" s="296"/>
      <c r="K6" s="296"/>
      <c r="L6" s="297"/>
      <c r="M6" s="297"/>
      <c r="N6" s="296"/>
      <c r="O6" s="296"/>
      <c r="P6" s="299"/>
      <c r="Q6" s="299"/>
      <c r="R6" s="296"/>
      <c r="S6" s="303"/>
      <c r="T6" s="304"/>
      <c r="U6" s="305"/>
    </row>
    <row r="7" spans="1:21" ht="15" customHeight="1" x14ac:dyDescent="0.15">
      <c r="A7" s="127" t="s">
        <v>257</v>
      </c>
      <c r="B7" s="315">
        <v>246</v>
      </c>
      <c r="C7" s="286"/>
      <c r="D7" s="286">
        <v>139</v>
      </c>
      <c r="E7" s="286"/>
      <c r="F7" s="78">
        <v>1552</v>
      </c>
      <c r="G7" s="193">
        <v>9</v>
      </c>
      <c r="H7" s="128">
        <v>1412</v>
      </c>
      <c r="I7" s="286">
        <v>75</v>
      </c>
      <c r="J7" s="286"/>
      <c r="K7" s="79">
        <v>140</v>
      </c>
      <c r="L7" s="286">
        <v>55</v>
      </c>
      <c r="M7" s="286"/>
      <c r="N7" s="286">
        <v>107</v>
      </c>
      <c r="O7" s="286"/>
      <c r="P7" s="286">
        <v>53</v>
      </c>
      <c r="Q7" s="286"/>
      <c r="R7" s="188">
        <v>43</v>
      </c>
      <c r="S7" s="286">
        <v>11</v>
      </c>
      <c r="T7" s="286"/>
      <c r="U7" s="312"/>
    </row>
    <row r="8" spans="1:21" ht="12.75" customHeight="1" x14ac:dyDescent="0.15">
      <c r="A8" s="74"/>
      <c r="B8" s="192"/>
      <c r="C8" s="188"/>
      <c r="D8" s="188"/>
      <c r="E8" s="188"/>
      <c r="F8" s="78"/>
      <c r="G8" s="193"/>
      <c r="H8" s="78"/>
      <c r="I8" s="185"/>
      <c r="J8" s="185"/>
      <c r="K8" s="78"/>
      <c r="L8" s="188"/>
      <c r="M8" s="188"/>
      <c r="N8" s="188"/>
      <c r="O8" s="188"/>
      <c r="P8" s="188"/>
      <c r="Q8" s="188"/>
      <c r="R8" s="188"/>
      <c r="S8" s="188"/>
      <c r="T8" s="188"/>
      <c r="U8" s="194"/>
    </row>
    <row r="9" spans="1:21" s="19" customFormat="1" ht="15" customHeight="1" x14ac:dyDescent="0.15">
      <c r="A9" s="74">
        <v>23</v>
      </c>
      <c r="B9" s="288">
        <v>255</v>
      </c>
      <c r="C9" s="258"/>
      <c r="D9" s="258">
        <v>138</v>
      </c>
      <c r="E9" s="258"/>
      <c r="F9" s="78">
        <v>1552</v>
      </c>
      <c r="G9" s="193">
        <v>9</v>
      </c>
      <c r="H9" s="128">
        <v>1412</v>
      </c>
      <c r="I9" s="258">
        <v>75</v>
      </c>
      <c r="J9" s="258"/>
      <c r="K9" s="79">
        <v>140</v>
      </c>
      <c r="L9" s="258">
        <v>54</v>
      </c>
      <c r="M9" s="258"/>
      <c r="N9" s="258">
        <v>117</v>
      </c>
      <c r="O9" s="258"/>
      <c r="P9" s="258">
        <v>63</v>
      </c>
      <c r="Q9" s="258"/>
      <c r="R9" s="188">
        <v>46</v>
      </c>
      <c r="S9" s="258">
        <v>8</v>
      </c>
      <c r="T9" s="258"/>
      <c r="U9" s="313"/>
    </row>
    <row r="10" spans="1:21" ht="12.75" customHeight="1" x14ac:dyDescent="0.15">
      <c r="A10" s="74"/>
      <c r="B10" s="192"/>
      <c r="C10" s="188"/>
      <c r="D10" s="188"/>
      <c r="E10" s="188"/>
      <c r="F10" s="78"/>
      <c r="G10" s="193"/>
      <c r="H10" s="78"/>
      <c r="I10" s="185"/>
      <c r="J10" s="185"/>
      <c r="K10" s="78"/>
      <c r="L10" s="188"/>
      <c r="M10" s="188"/>
      <c r="N10" s="184"/>
      <c r="O10" s="184"/>
      <c r="P10" s="188"/>
      <c r="Q10" s="188"/>
      <c r="R10" s="188"/>
      <c r="S10" s="188"/>
      <c r="T10" s="188"/>
      <c r="U10" s="194"/>
    </row>
    <row r="11" spans="1:21" s="19" customFormat="1" ht="15" customHeight="1" x14ac:dyDescent="0.15">
      <c r="A11" s="74">
        <v>24</v>
      </c>
      <c r="B11" s="288">
        <v>264</v>
      </c>
      <c r="C11" s="258"/>
      <c r="D11" s="258">
        <v>142</v>
      </c>
      <c r="E11" s="258"/>
      <c r="F11" s="78">
        <v>1509</v>
      </c>
      <c r="G11" s="77">
        <v>8</v>
      </c>
      <c r="H11" s="128">
        <v>1369</v>
      </c>
      <c r="I11" s="258">
        <v>79</v>
      </c>
      <c r="J11" s="258"/>
      <c r="K11" s="79">
        <v>140</v>
      </c>
      <c r="L11" s="258">
        <v>55</v>
      </c>
      <c r="M11" s="258"/>
      <c r="N11" s="258">
        <v>122</v>
      </c>
      <c r="O11" s="258"/>
      <c r="P11" s="258">
        <v>60</v>
      </c>
      <c r="Q11" s="258"/>
      <c r="R11" s="188">
        <v>49</v>
      </c>
      <c r="S11" s="258">
        <v>13</v>
      </c>
      <c r="T11" s="258"/>
      <c r="U11" s="313"/>
    </row>
    <row r="12" spans="1:21" ht="12.75" customHeight="1" x14ac:dyDescent="0.15">
      <c r="A12" s="74"/>
      <c r="B12" s="143"/>
      <c r="C12" s="193"/>
      <c r="D12" s="193"/>
      <c r="E12" s="193"/>
      <c r="F12" s="78"/>
      <c r="G12" s="193"/>
      <c r="H12" s="78"/>
      <c r="I12" s="291"/>
      <c r="J12" s="291"/>
      <c r="K12" s="78"/>
      <c r="L12" s="244"/>
      <c r="M12" s="244"/>
      <c r="N12" s="244"/>
      <c r="O12" s="244"/>
      <c r="P12" s="244"/>
      <c r="Q12" s="244"/>
      <c r="R12" s="193"/>
      <c r="S12" s="258"/>
      <c r="T12" s="258"/>
      <c r="U12" s="194"/>
    </row>
    <row r="13" spans="1:21" s="19" customFormat="1" ht="15" customHeight="1" x14ac:dyDescent="0.15">
      <c r="A13" s="74">
        <v>25</v>
      </c>
      <c r="B13" s="289">
        <v>275</v>
      </c>
      <c r="C13" s="290"/>
      <c r="D13" s="290">
        <v>147</v>
      </c>
      <c r="E13" s="290"/>
      <c r="F13" s="76">
        <v>1518</v>
      </c>
      <c r="G13" s="77">
        <v>8</v>
      </c>
      <c r="H13" s="76">
        <v>1378</v>
      </c>
      <c r="I13" s="314">
        <v>81</v>
      </c>
      <c r="J13" s="314"/>
      <c r="K13" s="206">
        <v>140</v>
      </c>
      <c r="L13" s="258">
        <v>58</v>
      </c>
      <c r="M13" s="258"/>
      <c r="N13" s="290">
        <v>128</v>
      </c>
      <c r="O13" s="290"/>
      <c r="P13" s="258">
        <v>63</v>
      </c>
      <c r="Q13" s="258"/>
      <c r="R13" s="193">
        <v>50</v>
      </c>
      <c r="S13" s="258">
        <v>15</v>
      </c>
      <c r="T13" s="258"/>
      <c r="U13" s="313"/>
    </row>
    <row r="14" spans="1:21" s="19" customFormat="1" ht="12.75" customHeight="1" x14ac:dyDescent="0.15">
      <c r="A14" s="74"/>
      <c r="B14" s="143"/>
      <c r="C14" s="144"/>
      <c r="D14" s="144"/>
      <c r="E14" s="144"/>
      <c r="F14" s="78"/>
      <c r="G14" s="144"/>
      <c r="H14" s="78"/>
      <c r="I14" s="291"/>
      <c r="J14" s="291"/>
      <c r="K14" s="78"/>
      <c r="L14" s="244"/>
      <c r="M14" s="244"/>
      <c r="N14" s="244"/>
      <c r="O14" s="244"/>
      <c r="P14" s="244"/>
      <c r="Q14" s="244"/>
      <c r="R14" s="144"/>
      <c r="S14" s="258"/>
      <c r="T14" s="258"/>
      <c r="U14" s="161"/>
    </row>
    <row r="15" spans="1:21" ht="15" customHeight="1" x14ac:dyDescent="0.15">
      <c r="A15" s="20">
        <v>26</v>
      </c>
      <c r="B15" s="287">
        <v>296</v>
      </c>
      <c r="C15" s="250"/>
      <c r="D15" s="250">
        <f>SUM(G15+I15+L15)</f>
        <v>150</v>
      </c>
      <c r="E15" s="250"/>
      <c r="F15" s="236">
        <f>SUM(H15+K15)</f>
        <v>1518</v>
      </c>
      <c r="G15" s="237">
        <v>8</v>
      </c>
      <c r="H15" s="236">
        <v>1378</v>
      </c>
      <c r="I15" s="292">
        <v>85</v>
      </c>
      <c r="J15" s="292"/>
      <c r="K15" s="238">
        <v>140</v>
      </c>
      <c r="L15" s="241">
        <v>57</v>
      </c>
      <c r="M15" s="241"/>
      <c r="N15" s="250">
        <v>146</v>
      </c>
      <c r="O15" s="250"/>
      <c r="P15" s="241">
        <v>76</v>
      </c>
      <c r="Q15" s="241"/>
      <c r="R15" s="239">
        <v>53</v>
      </c>
      <c r="S15" s="241">
        <v>17</v>
      </c>
      <c r="T15" s="241"/>
      <c r="U15" s="245"/>
    </row>
    <row r="16" spans="1:21" s="19" customFormat="1" ht="12.75" customHeight="1" x14ac:dyDescent="0.15">
      <c r="A16" s="20"/>
      <c r="B16" s="21"/>
      <c r="C16" s="22"/>
      <c r="D16" s="23"/>
      <c r="E16" s="24"/>
      <c r="F16" s="25"/>
      <c r="G16" s="24"/>
      <c r="H16" s="25"/>
      <c r="I16" s="23"/>
      <c r="J16" s="24"/>
      <c r="K16" s="25"/>
      <c r="L16" s="240"/>
      <c r="M16" s="240"/>
      <c r="N16" s="158"/>
      <c r="O16" s="158"/>
      <c r="P16" s="158"/>
      <c r="Q16" s="158"/>
      <c r="R16" s="158"/>
      <c r="S16" s="158"/>
      <c r="T16" s="158"/>
      <c r="U16" s="26"/>
    </row>
    <row r="17" spans="1:25" ht="15" customHeight="1" x14ac:dyDescent="0.15">
      <c r="A17" s="74"/>
      <c r="B17" s="306" t="s">
        <v>11</v>
      </c>
      <c r="C17" s="307"/>
      <c r="D17" s="307"/>
      <c r="E17" s="307"/>
      <c r="F17" s="307"/>
      <c r="G17" s="307"/>
      <c r="H17" s="307"/>
      <c r="I17" s="307"/>
      <c r="J17" s="307"/>
      <c r="K17" s="307"/>
      <c r="L17" s="307"/>
      <c r="M17" s="307"/>
      <c r="N17" s="307"/>
      <c r="O17" s="307"/>
      <c r="P17" s="307"/>
      <c r="Q17" s="307"/>
      <c r="R17" s="307"/>
      <c r="S17" s="307"/>
      <c r="T17" s="307"/>
      <c r="U17" s="308"/>
    </row>
    <row r="18" spans="1:25" ht="12.75" customHeight="1" x14ac:dyDescent="0.15">
      <c r="A18" s="82"/>
      <c r="B18" s="80"/>
      <c r="C18" s="81"/>
      <c r="D18" s="56"/>
      <c r="E18" s="83"/>
      <c r="F18" s="27"/>
      <c r="G18" s="83"/>
      <c r="H18" s="83"/>
      <c r="I18" s="56"/>
      <c r="J18" s="83"/>
      <c r="K18" s="83"/>
      <c r="L18" s="83"/>
      <c r="M18" s="83"/>
      <c r="N18" s="83"/>
      <c r="O18" s="83"/>
      <c r="P18" s="83"/>
      <c r="Q18" s="83"/>
      <c r="R18" s="83"/>
      <c r="S18" s="83"/>
      <c r="T18" s="83"/>
      <c r="U18" s="84"/>
    </row>
    <row r="19" spans="1:25" ht="15" customHeight="1" x14ac:dyDescent="0.15">
      <c r="A19" s="127" t="s">
        <v>300</v>
      </c>
      <c r="B19" s="262">
        <f>B7*10000/V19</f>
        <v>22.070103980693144</v>
      </c>
      <c r="C19" s="252"/>
      <c r="D19" s="284">
        <f>D7*10000/V19</f>
        <v>12.470505907790029</v>
      </c>
      <c r="E19" s="284"/>
      <c r="F19" s="207">
        <f>F7*10000/V19</f>
        <v>139.23902999201528</v>
      </c>
      <c r="G19" s="208">
        <f>G7*10000/V19</f>
        <v>0.80744282856194427</v>
      </c>
      <c r="H19" s="207">
        <f>H7*10000/V19</f>
        <v>126.67880821438504</v>
      </c>
      <c r="I19" s="284">
        <f>I7*10000/V19</f>
        <v>6.7286902380162026</v>
      </c>
      <c r="J19" s="284"/>
      <c r="K19" s="207">
        <f>K7*10000/V19</f>
        <v>12.560221777630245</v>
      </c>
      <c r="L19" s="252">
        <f>L7*10000/V19</f>
        <v>4.9343728412118821</v>
      </c>
      <c r="M19" s="252"/>
      <c r="N19" s="284">
        <f>N7*10000/V19</f>
        <v>9.599598072903115</v>
      </c>
      <c r="O19" s="284"/>
      <c r="P19" s="252">
        <f>P7*10000/V19</f>
        <v>4.7549411015314496</v>
      </c>
      <c r="Q19" s="252"/>
      <c r="R19" s="186">
        <f>R7*10000/V19</f>
        <v>3.8577824031292893</v>
      </c>
      <c r="S19" s="252">
        <f>S7*10000/V19</f>
        <v>0.9868745682423764</v>
      </c>
      <c r="T19" s="252"/>
      <c r="U19" s="253"/>
      <c r="V19" s="85">
        <v>111463</v>
      </c>
      <c r="W19" s="86" t="s">
        <v>242</v>
      </c>
      <c r="Y19" s="133"/>
    </row>
    <row r="20" spans="1:25" ht="12.75" customHeight="1" x14ac:dyDescent="0.15">
      <c r="A20" s="74"/>
      <c r="B20" s="190"/>
      <c r="C20" s="189"/>
      <c r="D20" s="189"/>
      <c r="E20" s="189"/>
      <c r="F20" s="87"/>
      <c r="G20" s="189"/>
      <c r="H20" s="87"/>
      <c r="I20" s="189"/>
      <c r="J20" s="189"/>
      <c r="K20" s="87"/>
      <c r="L20" s="189"/>
      <c r="M20" s="189"/>
      <c r="N20" s="189"/>
      <c r="O20" s="189"/>
      <c r="P20" s="189"/>
      <c r="Q20" s="189"/>
      <c r="R20" s="189"/>
      <c r="S20" s="186"/>
      <c r="T20" s="186"/>
      <c r="U20" s="187"/>
      <c r="V20" s="85"/>
      <c r="W20" s="86"/>
    </row>
    <row r="21" spans="1:25" ht="15" customHeight="1" x14ac:dyDescent="0.15">
      <c r="A21" s="74">
        <v>23</v>
      </c>
      <c r="B21" s="281">
        <f>B9*10000/V21</f>
        <v>22.684209121720798</v>
      </c>
      <c r="C21" s="254"/>
      <c r="D21" s="282">
        <f>D9*10000/V21</f>
        <v>12.276160230578315</v>
      </c>
      <c r="E21" s="282"/>
      <c r="F21" s="88">
        <f>F9*10000/V21</f>
        <v>138.06232375259088</v>
      </c>
      <c r="G21" s="191">
        <f>G9*10000/V21</f>
        <v>0.80061914547249868</v>
      </c>
      <c r="H21" s="88">
        <f>H9*10000/V21</f>
        <v>125.60824815635202</v>
      </c>
      <c r="I21" s="282">
        <f>I9*10000/V21</f>
        <v>6.6718262122708225</v>
      </c>
      <c r="J21" s="282"/>
      <c r="K21" s="88">
        <f>K9*10000/V21</f>
        <v>12.454075596238869</v>
      </c>
      <c r="L21" s="254">
        <f>L9*10000/V21</f>
        <v>4.8037148728349921</v>
      </c>
      <c r="M21" s="254"/>
      <c r="N21" s="282">
        <f>N9*10000/V21</f>
        <v>10.408048891142483</v>
      </c>
      <c r="O21" s="282"/>
      <c r="P21" s="254">
        <f>P9*10000/V21</f>
        <v>5.6043340183074912</v>
      </c>
      <c r="Q21" s="254"/>
      <c r="R21" s="189">
        <f>R9*10000/V21</f>
        <v>4.0920534101927712</v>
      </c>
      <c r="S21" s="254">
        <f>S9*10000/V21</f>
        <v>0.71166146264222108</v>
      </c>
      <c r="T21" s="254"/>
      <c r="U21" s="255"/>
      <c r="V21" s="85">
        <v>112413</v>
      </c>
      <c r="W21" s="86" t="s">
        <v>243</v>
      </c>
      <c r="Y21" s="133"/>
    </row>
    <row r="22" spans="1:25" ht="12.75" customHeight="1" x14ac:dyDescent="0.15">
      <c r="A22" s="20"/>
      <c r="B22" s="190"/>
      <c r="C22" s="189"/>
      <c r="D22" s="189"/>
      <c r="E22" s="189"/>
      <c r="F22" s="87"/>
      <c r="G22" s="189"/>
      <c r="H22" s="87"/>
      <c r="I22" s="189"/>
      <c r="J22" s="189"/>
      <c r="K22" s="87"/>
      <c r="L22" s="189"/>
      <c r="M22" s="189"/>
      <c r="N22" s="189"/>
      <c r="O22" s="189"/>
      <c r="P22" s="189"/>
      <c r="Q22" s="189"/>
      <c r="R22" s="189"/>
      <c r="S22" s="186"/>
      <c r="T22" s="186"/>
      <c r="U22" s="187"/>
      <c r="V22" s="85"/>
      <c r="W22" s="86"/>
    </row>
    <row r="23" spans="1:25" ht="15" customHeight="1" x14ac:dyDescent="0.15">
      <c r="A23" s="74">
        <v>24</v>
      </c>
      <c r="B23" s="281">
        <f>B11*10000/V23</f>
        <v>23.208383149307267</v>
      </c>
      <c r="C23" s="254"/>
      <c r="D23" s="283">
        <f>D11*10000/V23</f>
        <v>12.483296996975877</v>
      </c>
      <c r="E23" s="283"/>
      <c r="F23" s="88">
        <f>F11*10000/V23</f>
        <v>132.65700822842675</v>
      </c>
      <c r="G23" s="191">
        <f>G11*10000/V23</f>
        <v>0.70328433785779587</v>
      </c>
      <c r="H23" s="88">
        <f>H11*10000/V23</f>
        <v>120.34953231591533</v>
      </c>
      <c r="I23" s="284">
        <f>I11*10000/V23</f>
        <v>6.9449328363457346</v>
      </c>
      <c r="J23" s="284"/>
      <c r="K23" s="88">
        <f>K11*10000/V23</f>
        <v>12.307475912511428</v>
      </c>
      <c r="L23" s="283">
        <f>L11*10000/V23</f>
        <v>4.8350798227723466</v>
      </c>
      <c r="M23" s="283"/>
      <c r="N23" s="282">
        <f>N11*10000/V23</f>
        <v>10.725086152331388</v>
      </c>
      <c r="O23" s="282"/>
      <c r="P23" s="252">
        <f>P11*10000/V23</f>
        <v>5.2746325339334694</v>
      </c>
      <c r="Q23" s="252"/>
      <c r="R23" s="163">
        <f>R11*10000/V23</f>
        <v>4.3076165693790003</v>
      </c>
      <c r="S23" s="252">
        <f>S11*10000/V23</f>
        <v>1.1428370490189184</v>
      </c>
      <c r="T23" s="252"/>
      <c r="U23" s="253"/>
      <c r="V23" s="85">
        <v>113752</v>
      </c>
      <c r="W23" s="86" t="s">
        <v>244</v>
      </c>
      <c r="Y23" s="133"/>
    </row>
    <row r="24" spans="1:25" ht="12.75" customHeight="1" x14ac:dyDescent="0.15">
      <c r="A24" s="74"/>
      <c r="B24" s="190"/>
      <c r="C24" s="189"/>
      <c r="D24" s="189"/>
      <c r="E24" s="189"/>
      <c r="F24" s="87"/>
      <c r="G24" s="189"/>
      <c r="H24" s="87"/>
      <c r="I24" s="189"/>
      <c r="J24" s="189"/>
      <c r="K24" s="87"/>
      <c r="L24" s="189"/>
      <c r="M24" s="189"/>
      <c r="N24" s="189"/>
      <c r="O24" s="189"/>
      <c r="P24" s="189"/>
      <c r="Q24" s="189"/>
      <c r="R24" s="189"/>
      <c r="S24" s="186"/>
      <c r="T24" s="186"/>
      <c r="U24" s="187"/>
      <c r="V24" s="85"/>
      <c r="W24" s="86"/>
    </row>
    <row r="25" spans="1:25" ht="15" customHeight="1" x14ac:dyDescent="0.15">
      <c r="A25" s="157">
        <v>25</v>
      </c>
      <c r="B25" s="281">
        <f>B13*10000/V25</f>
        <v>24.145469870843687</v>
      </c>
      <c r="C25" s="281"/>
      <c r="D25" s="254">
        <f>D13*10000/V25</f>
        <v>12.906851167323715</v>
      </c>
      <c r="E25" s="281"/>
      <c r="F25" s="88">
        <f>F13*10000/V25</f>
        <v>133.28299368705714</v>
      </c>
      <c r="G25" s="191">
        <f>G13*10000/V25</f>
        <v>0.70241366896999813</v>
      </c>
      <c r="H25" s="88">
        <f>H13*10000/V25</f>
        <v>120.99075448008219</v>
      </c>
      <c r="I25" s="282">
        <f>I13*10000/V25</f>
        <v>7.1119383983212314</v>
      </c>
      <c r="J25" s="282"/>
      <c r="K25" s="88">
        <f>K13*10000/V25</f>
        <v>12.292239206974967</v>
      </c>
      <c r="L25" s="254">
        <f>L13*10000/V25</f>
        <v>5.0924991000324864</v>
      </c>
      <c r="M25" s="254"/>
      <c r="N25" s="282">
        <f>N13*10000/V25</f>
        <v>11.23861870351997</v>
      </c>
      <c r="O25" s="282"/>
      <c r="P25" s="254">
        <f>P13*10000/V25</f>
        <v>5.5315076431387356</v>
      </c>
      <c r="Q25" s="254"/>
      <c r="R25" s="163">
        <f>R13*10000/V25</f>
        <v>4.3900854310624888</v>
      </c>
      <c r="S25" s="252">
        <f>S13*10000/V25</f>
        <v>1.3170256293187466</v>
      </c>
      <c r="T25" s="252"/>
      <c r="U25" s="253"/>
      <c r="V25" s="209">
        <v>113893</v>
      </c>
      <c r="W25" s="210" t="s">
        <v>245</v>
      </c>
      <c r="X25" s="211"/>
      <c r="Y25" s="133"/>
    </row>
    <row r="26" spans="1:25" ht="12.75" customHeight="1" x14ac:dyDescent="0.15">
      <c r="A26" s="157"/>
      <c r="B26" s="156"/>
      <c r="C26" s="155"/>
      <c r="D26" s="155"/>
      <c r="E26" s="155"/>
      <c r="F26" s="87"/>
      <c r="G26" s="155"/>
      <c r="H26" s="87"/>
      <c r="I26" s="155"/>
      <c r="J26" s="155"/>
      <c r="K26" s="87"/>
      <c r="L26" s="155"/>
      <c r="M26" s="155"/>
      <c r="N26" s="155"/>
      <c r="O26" s="155"/>
      <c r="P26" s="155"/>
      <c r="Q26" s="155"/>
      <c r="R26" s="155"/>
      <c r="S26" s="154"/>
      <c r="T26" s="154"/>
      <c r="U26" s="162"/>
      <c r="V26" s="85"/>
      <c r="W26" s="86"/>
      <c r="Y26" s="133"/>
    </row>
    <row r="27" spans="1:25" ht="15" customHeight="1" thickBot="1" x14ac:dyDescent="0.2">
      <c r="A27" s="164">
        <v>26</v>
      </c>
      <c r="B27" s="285">
        <f>B15*10000/$V$27</f>
        <v>25.970835453699966</v>
      </c>
      <c r="C27" s="285"/>
      <c r="D27" s="248">
        <f>D15*10000/$V$27</f>
        <v>13.160896344780388</v>
      </c>
      <c r="E27" s="285"/>
      <c r="F27" s="165">
        <f>F15*10000/$V$27</f>
        <v>133.18827100917753</v>
      </c>
      <c r="G27" s="166">
        <f>G15*10000/V27</f>
        <v>0.70191447172162069</v>
      </c>
      <c r="H27" s="165">
        <f>H15*10000/V27</f>
        <v>120.90476775404917</v>
      </c>
      <c r="I27" s="249">
        <f>I15*10000/V27</f>
        <v>7.4578412620422201</v>
      </c>
      <c r="J27" s="249"/>
      <c r="K27" s="165">
        <f>K15*10000/V27</f>
        <v>12.283503255128362</v>
      </c>
      <c r="L27" s="248">
        <f>L15*10000/V27</f>
        <v>5.0011406110165479</v>
      </c>
      <c r="M27" s="248"/>
      <c r="N27" s="249">
        <f>N15*10000/V27</f>
        <v>12.809939108919577</v>
      </c>
      <c r="O27" s="249"/>
      <c r="P27" s="248">
        <f>P15*10000/V27</f>
        <v>6.668187481355397</v>
      </c>
      <c r="Q27" s="248"/>
      <c r="R27" s="167">
        <f>R15*10000/V27</f>
        <v>4.6501833751557369</v>
      </c>
      <c r="S27" s="256">
        <f>S15*10000/V27</f>
        <v>1.4915682524084439</v>
      </c>
      <c r="T27" s="256"/>
      <c r="U27" s="257"/>
      <c r="V27" s="129">
        <v>113974</v>
      </c>
      <c r="W27" s="116" t="s">
        <v>301</v>
      </c>
      <c r="X27" s="117"/>
      <c r="Y27" s="133"/>
    </row>
    <row r="28" spans="1:25" ht="15" customHeight="1" x14ac:dyDescent="0.15">
      <c r="A28" s="57" t="s">
        <v>12</v>
      </c>
      <c r="L28" s="246" t="s">
        <v>182</v>
      </c>
      <c r="M28" s="246"/>
      <c r="N28" s="246"/>
      <c r="O28" s="246"/>
      <c r="P28" s="246"/>
      <c r="Q28" s="246"/>
      <c r="R28" s="246"/>
      <c r="S28" s="246"/>
      <c r="T28" s="246"/>
      <c r="U28" s="246"/>
      <c r="V28" s="129"/>
      <c r="W28" s="116"/>
      <c r="X28" s="117"/>
    </row>
    <row r="29" spans="1:25" ht="15" customHeight="1" x14ac:dyDescent="0.15">
      <c r="A29" s="57" t="s">
        <v>230</v>
      </c>
      <c r="V29" s="46"/>
    </row>
    <row r="30" spans="1:25" ht="15" customHeight="1" x14ac:dyDescent="0.15">
      <c r="A30" s="57" t="s">
        <v>279</v>
      </c>
    </row>
    <row r="31" spans="1:25" ht="15" customHeight="1" x14ac:dyDescent="0.15">
      <c r="A31" s="133" t="s">
        <v>289</v>
      </c>
    </row>
    <row r="32" spans="1:25" ht="15" customHeight="1" x14ac:dyDescent="0.15"/>
    <row r="33" spans="1:25" ht="15" customHeight="1" thickBot="1" x14ac:dyDescent="0.2">
      <c r="A33" s="57" t="s">
        <v>288</v>
      </c>
      <c r="U33" s="36" t="s">
        <v>13</v>
      </c>
    </row>
    <row r="34" spans="1:25" ht="20.100000000000001" customHeight="1" x14ac:dyDescent="0.15">
      <c r="A34" s="89" t="s">
        <v>14</v>
      </c>
      <c r="B34" s="251" t="s">
        <v>5</v>
      </c>
      <c r="C34" s="251"/>
      <c r="D34" s="251"/>
      <c r="E34" s="251"/>
      <c r="F34" s="69" t="s">
        <v>15</v>
      </c>
      <c r="G34" s="247" t="s">
        <v>16</v>
      </c>
      <c r="H34" s="247"/>
      <c r="I34" s="247" t="s">
        <v>157</v>
      </c>
      <c r="J34" s="247"/>
      <c r="K34" s="247" t="s">
        <v>17</v>
      </c>
      <c r="L34" s="247"/>
      <c r="M34" s="251" t="s">
        <v>18</v>
      </c>
      <c r="N34" s="251"/>
      <c r="O34" s="251"/>
      <c r="P34" s="247" t="s">
        <v>19</v>
      </c>
      <c r="Q34" s="247"/>
      <c r="R34" s="274" t="s">
        <v>20</v>
      </c>
      <c r="S34" s="274"/>
      <c r="T34" s="275" t="s">
        <v>21</v>
      </c>
      <c r="U34" s="275"/>
    </row>
    <row r="35" spans="1:25" ht="18" customHeight="1" x14ac:dyDescent="0.15">
      <c r="A35" s="127" t="s">
        <v>290</v>
      </c>
      <c r="B35" s="276">
        <v>1685</v>
      </c>
      <c r="C35" s="277"/>
      <c r="D35" s="277"/>
      <c r="E35" s="277"/>
      <c r="F35" s="124">
        <v>205</v>
      </c>
      <c r="G35" s="242">
        <v>58</v>
      </c>
      <c r="H35" s="242"/>
      <c r="I35" s="242">
        <v>184</v>
      </c>
      <c r="J35" s="242"/>
      <c r="K35" s="242">
        <v>745</v>
      </c>
      <c r="L35" s="242"/>
      <c r="M35" s="242">
        <v>404</v>
      </c>
      <c r="N35" s="242"/>
      <c r="O35" s="242"/>
      <c r="P35" s="242">
        <v>29</v>
      </c>
      <c r="Q35" s="242"/>
      <c r="R35" s="242">
        <v>14</v>
      </c>
      <c r="S35" s="242"/>
      <c r="T35" s="242">
        <v>46</v>
      </c>
      <c r="U35" s="243"/>
    </row>
    <row r="36" spans="1:25" ht="18" customHeight="1" x14ac:dyDescent="0.15">
      <c r="A36" s="74">
        <v>20</v>
      </c>
      <c r="B36" s="279">
        <v>507</v>
      </c>
      <c r="C36" s="280"/>
      <c r="D36" s="280"/>
      <c r="E36" s="280"/>
      <c r="F36" s="124">
        <v>243</v>
      </c>
      <c r="G36" s="270">
        <v>79</v>
      </c>
      <c r="H36" s="270"/>
      <c r="I36" s="270">
        <v>185</v>
      </c>
      <c r="J36" s="270"/>
      <c r="K36" s="270">
        <v>0</v>
      </c>
      <c r="L36" s="270"/>
      <c r="M36" s="270">
        <v>0</v>
      </c>
      <c r="N36" s="270"/>
      <c r="O36" s="270"/>
      <c r="P36" s="270">
        <v>0</v>
      </c>
      <c r="Q36" s="270"/>
      <c r="R36" s="270">
        <v>0</v>
      </c>
      <c r="S36" s="270"/>
      <c r="T36" s="270">
        <v>0</v>
      </c>
      <c r="U36" s="271"/>
    </row>
    <row r="37" spans="1:25" ht="18" customHeight="1" x14ac:dyDescent="0.15">
      <c r="A37" s="74">
        <v>22</v>
      </c>
      <c r="B37" s="278">
        <v>553</v>
      </c>
      <c r="C37" s="273"/>
      <c r="D37" s="273"/>
      <c r="E37" s="273"/>
      <c r="F37" s="124">
        <v>261</v>
      </c>
      <c r="G37" s="268">
        <v>90</v>
      </c>
      <c r="H37" s="268"/>
      <c r="I37" s="270">
        <v>202</v>
      </c>
      <c r="J37" s="270"/>
      <c r="K37" s="273">
        <v>0</v>
      </c>
      <c r="L37" s="273"/>
      <c r="M37" s="273">
        <v>0</v>
      </c>
      <c r="N37" s="273"/>
      <c r="O37" s="273"/>
      <c r="P37" s="273">
        <v>0</v>
      </c>
      <c r="Q37" s="273"/>
      <c r="R37" s="273">
        <v>0</v>
      </c>
      <c r="S37" s="273"/>
      <c r="T37" s="270">
        <v>0</v>
      </c>
      <c r="U37" s="271"/>
    </row>
    <row r="38" spans="1:25" ht="18" customHeight="1" x14ac:dyDescent="0.15">
      <c r="A38" s="20">
        <v>24</v>
      </c>
      <c r="B38" s="265">
        <v>581</v>
      </c>
      <c r="C38" s="266"/>
      <c r="D38" s="266"/>
      <c r="E38" s="266"/>
      <c r="F38" s="196">
        <v>276</v>
      </c>
      <c r="G38" s="264">
        <v>95</v>
      </c>
      <c r="H38" s="264"/>
      <c r="I38" s="269">
        <v>210</v>
      </c>
      <c r="J38" s="269"/>
      <c r="K38" s="266">
        <v>0</v>
      </c>
      <c r="L38" s="266"/>
      <c r="M38" s="266">
        <v>0</v>
      </c>
      <c r="N38" s="266"/>
      <c r="O38" s="266"/>
      <c r="P38" s="266">
        <v>0</v>
      </c>
      <c r="Q38" s="266"/>
      <c r="R38" s="266">
        <v>0</v>
      </c>
      <c r="S38" s="266"/>
      <c r="T38" s="269">
        <v>0</v>
      </c>
      <c r="U38" s="272"/>
    </row>
    <row r="39" spans="1:25" ht="15" customHeight="1" x14ac:dyDescent="0.15">
      <c r="A39" s="28"/>
      <c r="B39" s="29"/>
      <c r="C39" s="30"/>
      <c r="D39" s="22"/>
      <c r="E39" s="22"/>
      <c r="F39" s="24"/>
      <c r="G39" s="24"/>
      <c r="H39" s="22"/>
      <c r="I39" s="90"/>
      <c r="J39" s="31"/>
      <c r="K39" s="91"/>
      <c r="L39" s="91"/>
      <c r="M39" s="24"/>
      <c r="N39" s="91"/>
      <c r="O39" s="24"/>
      <c r="P39" s="91"/>
      <c r="Q39" s="91"/>
      <c r="R39" s="91"/>
      <c r="S39" s="91"/>
      <c r="T39" s="24"/>
      <c r="U39" s="32"/>
    </row>
    <row r="40" spans="1:25" ht="15" customHeight="1" x14ac:dyDescent="0.15">
      <c r="A40" s="92"/>
      <c r="B40" s="309" t="s">
        <v>293</v>
      </c>
      <c r="C40" s="310"/>
      <c r="D40" s="310"/>
      <c r="E40" s="310"/>
      <c r="F40" s="310"/>
      <c r="G40" s="310"/>
      <c r="H40" s="310"/>
      <c r="I40" s="310"/>
      <c r="J40" s="310"/>
      <c r="K40" s="310"/>
      <c r="L40" s="310"/>
      <c r="M40" s="310"/>
      <c r="N40" s="310"/>
      <c r="O40" s="310"/>
      <c r="P40" s="310"/>
      <c r="Q40" s="310"/>
      <c r="R40" s="310"/>
      <c r="S40" s="310"/>
      <c r="T40" s="310"/>
      <c r="U40" s="311"/>
      <c r="V40" s="85"/>
    </row>
    <row r="41" spans="1:25" ht="15" customHeight="1" x14ac:dyDescent="0.15">
      <c r="A41" s="92"/>
      <c r="B41" s="93"/>
      <c r="C41" s="44"/>
      <c r="D41" s="44"/>
      <c r="E41" s="44"/>
      <c r="F41" s="44"/>
      <c r="G41" s="44"/>
      <c r="H41" s="44"/>
      <c r="I41" s="90"/>
      <c r="J41" s="43"/>
      <c r="K41" s="91"/>
      <c r="L41" s="91"/>
      <c r="M41" s="44"/>
      <c r="N41" s="91"/>
      <c r="O41" s="44"/>
      <c r="P41" s="91"/>
      <c r="Q41" s="91"/>
      <c r="R41" s="91"/>
      <c r="S41" s="91"/>
      <c r="T41" s="44"/>
      <c r="U41" s="94"/>
    </row>
    <row r="42" spans="1:25" ht="18" customHeight="1" x14ac:dyDescent="0.15">
      <c r="A42" s="127" t="s">
        <v>291</v>
      </c>
      <c r="B42" s="262">
        <f>B35*10000/V42</f>
        <v>155.1122607727076</v>
      </c>
      <c r="C42" s="252"/>
      <c r="D42" s="252"/>
      <c r="E42" s="252"/>
      <c r="F42" s="125">
        <f>F35*10000/V42</f>
        <v>18.871224604394694</v>
      </c>
      <c r="G42" s="252">
        <f>G35*10000/V42</f>
        <v>5.3391757417311814</v>
      </c>
      <c r="H42" s="252"/>
      <c r="I42" s="252">
        <f>I35*10000/V42</f>
        <v>16.938074766871335</v>
      </c>
      <c r="J42" s="252"/>
      <c r="K42" s="263">
        <f>K35*10000/V42</f>
        <v>68.580791854995354</v>
      </c>
      <c r="L42" s="263"/>
      <c r="M42" s="263">
        <f>M35*10000/V42</f>
        <v>37.190120683782716</v>
      </c>
      <c r="N42" s="263"/>
      <c r="O42" s="263"/>
      <c r="P42" s="263">
        <f>P35*10000/V42</f>
        <v>2.6695878708655907</v>
      </c>
      <c r="Q42" s="263"/>
      <c r="R42" s="263">
        <f>R35*10000/V42</f>
        <v>1.2887665583489059</v>
      </c>
      <c r="S42" s="263"/>
      <c r="T42" s="43"/>
      <c r="U42" s="178">
        <f>T35*10000/V42</f>
        <v>4.2345186917178337</v>
      </c>
      <c r="V42" s="85">
        <v>108631</v>
      </c>
      <c r="W42" s="133" t="s">
        <v>292</v>
      </c>
      <c r="Y42" s="133"/>
    </row>
    <row r="43" spans="1:25" ht="18" customHeight="1" x14ac:dyDescent="0.15">
      <c r="A43" s="68">
        <v>20</v>
      </c>
      <c r="B43" s="262">
        <f>B36*10000/V43</f>
        <v>46.04653697346194</v>
      </c>
      <c r="C43" s="252"/>
      <c r="D43" s="252"/>
      <c r="E43" s="252"/>
      <c r="F43" s="125">
        <f>F36*10000/V43</f>
        <v>22.069641981363414</v>
      </c>
      <c r="G43" s="252">
        <f>G36*10000/V43</f>
        <v>7.1749041832416038</v>
      </c>
      <c r="H43" s="252"/>
      <c r="I43" s="252">
        <f>I36*10000/V43</f>
        <v>16.801990808856921</v>
      </c>
      <c r="J43" s="252"/>
      <c r="K43" s="268">
        <v>0</v>
      </c>
      <c r="L43" s="268"/>
      <c r="M43" s="268">
        <v>0</v>
      </c>
      <c r="N43" s="268"/>
      <c r="O43" s="268"/>
      <c r="P43" s="268">
        <v>0</v>
      </c>
      <c r="Q43" s="268"/>
      <c r="R43" s="268">
        <v>0</v>
      </c>
      <c r="S43" s="268"/>
      <c r="T43" s="126"/>
      <c r="U43" s="130">
        <v>0</v>
      </c>
      <c r="V43" s="85">
        <v>110106</v>
      </c>
      <c r="W43" s="133" t="s">
        <v>163</v>
      </c>
    </row>
    <row r="44" spans="1:25" ht="18" customHeight="1" x14ac:dyDescent="0.15">
      <c r="A44" s="74">
        <v>22</v>
      </c>
      <c r="B44" s="262">
        <f>B37*10000/V44</f>
        <v>49.554191496034768</v>
      </c>
      <c r="C44" s="252"/>
      <c r="D44" s="252"/>
      <c r="E44" s="252"/>
      <c r="F44" s="180">
        <f>F37*10000/V44</f>
        <v>23.388144630135759</v>
      </c>
      <c r="G44" s="263">
        <f>G37*10000/V44</f>
        <v>8.0648774586675032</v>
      </c>
      <c r="H44" s="263"/>
      <c r="I44" s="263">
        <f>I37*10000/V44</f>
        <v>18.101169407231506</v>
      </c>
      <c r="J44" s="263"/>
      <c r="K44" s="264">
        <v>0</v>
      </c>
      <c r="L44" s="264"/>
      <c r="M44" s="264">
        <v>0</v>
      </c>
      <c r="N44" s="264"/>
      <c r="O44" s="264"/>
      <c r="P44" s="264">
        <v>0</v>
      </c>
      <c r="Q44" s="264"/>
      <c r="R44" s="264">
        <v>0</v>
      </c>
      <c r="S44" s="264"/>
      <c r="T44" s="131"/>
      <c r="U44" s="132">
        <v>0</v>
      </c>
      <c r="V44" s="85">
        <v>111595</v>
      </c>
      <c r="W44" s="133" t="s">
        <v>164</v>
      </c>
    </row>
    <row r="45" spans="1:25" ht="18" customHeight="1" thickBot="1" x14ac:dyDescent="0.2">
      <c r="A45" s="140">
        <v>24</v>
      </c>
      <c r="B45" s="259">
        <f>B38*10000/V45</f>
        <v>51.384552795195852</v>
      </c>
      <c r="C45" s="260"/>
      <c r="D45" s="260"/>
      <c r="E45" s="260"/>
      <c r="F45" s="212">
        <f>F38*10000/V45</f>
        <v>24.409873616994933</v>
      </c>
      <c r="G45" s="267">
        <f>G38*10000/V45</f>
        <v>8.4019492522265171</v>
      </c>
      <c r="H45" s="267"/>
      <c r="I45" s="267">
        <f>I38*10000/V45</f>
        <v>18.572729925974404</v>
      </c>
      <c r="J45" s="267"/>
      <c r="K45" s="261">
        <v>0</v>
      </c>
      <c r="L45" s="261"/>
      <c r="M45" s="261">
        <v>0</v>
      </c>
      <c r="N45" s="261"/>
      <c r="O45" s="261"/>
      <c r="P45" s="261">
        <v>0</v>
      </c>
      <c r="Q45" s="261"/>
      <c r="R45" s="261">
        <v>0</v>
      </c>
      <c r="S45" s="261"/>
      <c r="T45" s="141"/>
      <c r="U45" s="142">
        <v>0</v>
      </c>
      <c r="V45" s="115">
        <v>113069</v>
      </c>
      <c r="W45" s="117" t="s">
        <v>165</v>
      </c>
    </row>
    <row r="46" spans="1:25" ht="15" customHeight="1" x14ac:dyDescent="0.15">
      <c r="A46" s="133" t="s">
        <v>295</v>
      </c>
      <c r="U46" s="47" t="s">
        <v>246</v>
      </c>
      <c r="V46" s="115"/>
      <c r="W46" s="117"/>
    </row>
    <row r="47" spans="1:25" ht="15" customHeight="1" x14ac:dyDescent="0.15">
      <c r="A47" s="133" t="s">
        <v>296</v>
      </c>
      <c r="U47" s="36"/>
    </row>
    <row r="48" spans="1:25" ht="15" customHeight="1" x14ac:dyDescent="0.15">
      <c r="A48" s="133" t="s">
        <v>297</v>
      </c>
      <c r="U48" s="36"/>
    </row>
    <row r="49" spans="1:1" ht="15" customHeight="1" x14ac:dyDescent="0.15">
      <c r="A49" s="133" t="s">
        <v>298</v>
      </c>
    </row>
    <row r="50" spans="1:1" ht="15" customHeight="1" x14ac:dyDescent="0.15"/>
    <row r="51" spans="1:1" ht="12.75" customHeight="1" x14ac:dyDescent="0.15"/>
    <row r="52" spans="1:1" ht="15" customHeight="1" x14ac:dyDescent="0.15"/>
  </sheetData>
  <sheetProtection selectLockedCells="1" selectUnlockedCells="1"/>
  <mergeCells count="165">
    <mergeCell ref="G45:H45"/>
    <mergeCell ref="B17:U17"/>
    <mergeCell ref="B40:U40"/>
    <mergeCell ref="S7:U7"/>
    <mergeCell ref="S9:U9"/>
    <mergeCell ref="S11:U11"/>
    <mergeCell ref="S13:U13"/>
    <mergeCell ref="D11:E11"/>
    <mergeCell ref="I11:J11"/>
    <mergeCell ref="L11:M11"/>
    <mergeCell ref="N11:O11"/>
    <mergeCell ref="P11:Q11"/>
    <mergeCell ref="N7:O7"/>
    <mergeCell ref="P7:Q7"/>
    <mergeCell ref="D7:E7"/>
    <mergeCell ref="P9:Q9"/>
    <mergeCell ref="N9:O9"/>
    <mergeCell ref="P12:Q12"/>
    <mergeCell ref="I13:J13"/>
    <mergeCell ref="N13:O13"/>
    <mergeCell ref="P13:Q13"/>
    <mergeCell ref="N12:O12"/>
    <mergeCell ref="S12:T12"/>
    <mergeCell ref="B7:C7"/>
    <mergeCell ref="A1:U1"/>
    <mergeCell ref="B4:C6"/>
    <mergeCell ref="D4:M4"/>
    <mergeCell ref="N4:U4"/>
    <mergeCell ref="D5:F6"/>
    <mergeCell ref="G5:H6"/>
    <mergeCell ref="I5:K6"/>
    <mergeCell ref="L5:M6"/>
    <mergeCell ref="A3:J3"/>
    <mergeCell ref="R5:R6"/>
    <mergeCell ref="N5:O6"/>
    <mergeCell ref="P5:Q6"/>
    <mergeCell ref="S5:U6"/>
    <mergeCell ref="L7:M7"/>
    <mergeCell ref="I7:J7"/>
    <mergeCell ref="D9:E9"/>
    <mergeCell ref="I9:J9"/>
    <mergeCell ref="B23:C23"/>
    <mergeCell ref="L23:M23"/>
    <mergeCell ref="L14:M14"/>
    <mergeCell ref="B15:C15"/>
    <mergeCell ref="D15:E15"/>
    <mergeCell ref="B9:C9"/>
    <mergeCell ref="L9:M9"/>
    <mergeCell ref="B11:C11"/>
    <mergeCell ref="L21:M21"/>
    <mergeCell ref="D21:E21"/>
    <mergeCell ref="B21:C21"/>
    <mergeCell ref="B13:C13"/>
    <mergeCell ref="D13:E13"/>
    <mergeCell ref="L13:M13"/>
    <mergeCell ref="D19:E19"/>
    <mergeCell ref="B19:C19"/>
    <mergeCell ref="I12:J12"/>
    <mergeCell ref="I14:J14"/>
    <mergeCell ref="L12:M12"/>
    <mergeCell ref="I15:J15"/>
    <mergeCell ref="D25:E25"/>
    <mergeCell ref="P19:Q19"/>
    <mergeCell ref="N23:O23"/>
    <mergeCell ref="P23:Q23"/>
    <mergeCell ref="D23:E23"/>
    <mergeCell ref="I27:J27"/>
    <mergeCell ref="I23:J23"/>
    <mergeCell ref="P21:Q21"/>
    <mergeCell ref="B27:C27"/>
    <mergeCell ref="B25:C25"/>
    <mergeCell ref="L25:M25"/>
    <mergeCell ref="N25:O25"/>
    <mergeCell ref="I25:J25"/>
    <mergeCell ref="P25:Q25"/>
    <mergeCell ref="D27:E27"/>
    <mergeCell ref="L27:M27"/>
    <mergeCell ref="N21:O21"/>
    <mergeCell ref="I21:J21"/>
    <mergeCell ref="I19:J19"/>
    <mergeCell ref="L19:M19"/>
    <mergeCell ref="N19:O19"/>
    <mergeCell ref="B35:E35"/>
    <mergeCell ref="B37:E37"/>
    <mergeCell ref="I37:J37"/>
    <mergeCell ref="I36:J36"/>
    <mergeCell ref="B34:E34"/>
    <mergeCell ref="K38:L38"/>
    <mergeCell ref="M38:O38"/>
    <mergeCell ref="M35:O35"/>
    <mergeCell ref="B36:E36"/>
    <mergeCell ref="G36:H36"/>
    <mergeCell ref="G37:H37"/>
    <mergeCell ref="K36:L36"/>
    <mergeCell ref="M36:O36"/>
    <mergeCell ref="G38:H38"/>
    <mergeCell ref="G35:H35"/>
    <mergeCell ref="G34:H34"/>
    <mergeCell ref="I35:J35"/>
    <mergeCell ref="I34:J34"/>
    <mergeCell ref="R45:S45"/>
    <mergeCell ref="R44:S44"/>
    <mergeCell ref="R43:S43"/>
    <mergeCell ref="R42:S42"/>
    <mergeCell ref="R34:S34"/>
    <mergeCell ref="T34:U34"/>
    <mergeCell ref="R38:S38"/>
    <mergeCell ref="R37:S37"/>
    <mergeCell ref="R36:S36"/>
    <mergeCell ref="R35:S35"/>
    <mergeCell ref="K43:L43"/>
    <mergeCell ref="M42:O42"/>
    <mergeCell ref="K34:L34"/>
    <mergeCell ref="P36:Q36"/>
    <mergeCell ref="T36:U36"/>
    <mergeCell ref="T37:U37"/>
    <mergeCell ref="T38:U38"/>
    <mergeCell ref="P37:Q37"/>
    <mergeCell ref="K37:L37"/>
    <mergeCell ref="M37:O37"/>
    <mergeCell ref="B45:E45"/>
    <mergeCell ref="M45:O45"/>
    <mergeCell ref="B44:E44"/>
    <mergeCell ref="I44:J44"/>
    <mergeCell ref="M44:O44"/>
    <mergeCell ref="K44:L44"/>
    <mergeCell ref="P45:Q45"/>
    <mergeCell ref="P44:Q44"/>
    <mergeCell ref="B38:E38"/>
    <mergeCell ref="K42:L42"/>
    <mergeCell ref="K45:L45"/>
    <mergeCell ref="I42:J42"/>
    <mergeCell ref="I45:J45"/>
    <mergeCell ref="P42:Q42"/>
    <mergeCell ref="P43:Q43"/>
    <mergeCell ref="I38:J38"/>
    <mergeCell ref="B43:E43"/>
    <mergeCell ref="B42:E42"/>
    <mergeCell ref="I43:J43"/>
    <mergeCell ref="G42:H42"/>
    <mergeCell ref="G43:H43"/>
    <mergeCell ref="G44:H44"/>
    <mergeCell ref="P38:Q38"/>
    <mergeCell ref="M43:O43"/>
    <mergeCell ref="L16:M16"/>
    <mergeCell ref="L15:M15"/>
    <mergeCell ref="T35:U35"/>
    <mergeCell ref="P14:Q14"/>
    <mergeCell ref="N14:O14"/>
    <mergeCell ref="S15:U15"/>
    <mergeCell ref="L28:U28"/>
    <mergeCell ref="P34:Q34"/>
    <mergeCell ref="P35:Q35"/>
    <mergeCell ref="P27:Q27"/>
    <mergeCell ref="N27:O27"/>
    <mergeCell ref="P15:Q15"/>
    <mergeCell ref="N15:O15"/>
    <mergeCell ref="M34:O34"/>
    <mergeCell ref="K35:L35"/>
    <mergeCell ref="S19:U19"/>
    <mergeCell ref="S21:U21"/>
    <mergeCell ref="S23:U23"/>
    <mergeCell ref="S25:U25"/>
    <mergeCell ref="S27:U27"/>
    <mergeCell ref="S14:T14"/>
  </mergeCells>
  <phoneticPr fontId="27"/>
  <printOptions horizontalCentered="1"/>
  <pageMargins left="0.59055118110236227" right="0.59055118110236227" top="0.59055118110236227" bottom="0.59055118110236227" header="0.39370078740157483" footer="0.39370078740157483"/>
  <pageSetup paperSize="9" scale="99" firstPageNumber="108" orientation="portrait" useFirstPageNumber="1" verticalDpi="300" r:id="rId1"/>
  <headerFooter scaleWithDoc="0" alignWithMargins="0">
    <oddHeader>&amp;L医療及び衛生</oddHeader>
    <oddFooter>&amp;C&amp;12&amp;A</oddFoot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50"/>
  <sheetViews>
    <sheetView view="pageBreakPreview" zoomScaleNormal="100" zoomScaleSheetLayoutView="115" workbookViewId="0">
      <selection activeCell="BH13" sqref="BH13"/>
    </sheetView>
  </sheetViews>
  <sheetFormatPr defaultRowHeight="17.45" customHeight="1" x14ac:dyDescent="0.15"/>
  <cols>
    <col min="1" max="1" width="8" style="57" customWidth="1"/>
    <col min="2" max="2" width="8.5703125" style="57" bestFit="1" customWidth="1"/>
    <col min="3" max="3" width="3.5703125" style="57" customWidth="1"/>
    <col min="4" max="7" width="1.7109375" style="57" customWidth="1"/>
    <col min="8" max="8" width="3.5703125" style="57" customWidth="1"/>
    <col min="9" max="9" width="7" style="57" customWidth="1"/>
    <col min="10" max="10" width="3.5703125" style="57" customWidth="1"/>
    <col min="11" max="14" width="1.7109375" style="57" customWidth="1"/>
    <col min="15" max="15" width="3.5703125" style="57" customWidth="1"/>
    <col min="16" max="16" width="7" style="57" customWidth="1"/>
    <col min="17" max="17" width="3.7109375" style="57" customWidth="1"/>
    <col min="18" max="21" width="1.7109375" style="57" customWidth="1"/>
    <col min="22" max="22" width="3.42578125" style="57" customWidth="1"/>
    <col min="23" max="23" width="7" style="57" customWidth="1"/>
    <col min="24" max="24" width="3.7109375" style="57" customWidth="1"/>
    <col min="25" max="28" width="1.7109375" style="57" customWidth="1"/>
    <col min="29" max="29" width="3.7109375" style="57" customWidth="1"/>
    <col min="30" max="30" width="7" style="57" customWidth="1"/>
    <col min="31" max="16384" width="9.140625" style="57"/>
  </cols>
  <sheetData>
    <row r="1" spans="1:59" ht="5.0999999999999996" customHeight="1" x14ac:dyDescent="0.15">
      <c r="AD1" s="36"/>
    </row>
    <row r="2" spans="1:59" ht="15" customHeight="1" thickBot="1" x14ac:dyDescent="0.2">
      <c r="A2" s="133" t="s">
        <v>302</v>
      </c>
      <c r="AD2" s="36" t="s">
        <v>13</v>
      </c>
    </row>
    <row r="3" spans="1:59" ht="30" customHeight="1" x14ac:dyDescent="0.15">
      <c r="A3" s="37" t="s">
        <v>22</v>
      </c>
      <c r="B3" s="122" t="s">
        <v>1</v>
      </c>
      <c r="C3" s="247" t="s">
        <v>23</v>
      </c>
      <c r="D3" s="347"/>
      <c r="E3" s="355"/>
      <c r="F3" s="247" t="s">
        <v>24</v>
      </c>
      <c r="G3" s="347"/>
      <c r="H3" s="355"/>
      <c r="I3" s="120" t="s">
        <v>25</v>
      </c>
      <c r="J3" s="247" t="s">
        <v>26</v>
      </c>
      <c r="K3" s="347"/>
      <c r="L3" s="355"/>
      <c r="M3" s="247" t="s">
        <v>27</v>
      </c>
      <c r="N3" s="347"/>
      <c r="O3" s="355"/>
      <c r="P3" s="122" t="s">
        <v>28</v>
      </c>
      <c r="Q3" s="247" t="s">
        <v>29</v>
      </c>
      <c r="R3" s="347"/>
      <c r="S3" s="355"/>
      <c r="T3" s="247" t="s">
        <v>30</v>
      </c>
      <c r="U3" s="347"/>
      <c r="V3" s="355"/>
      <c r="W3" s="122" t="s">
        <v>31</v>
      </c>
      <c r="X3" s="247" t="s">
        <v>32</v>
      </c>
      <c r="Y3" s="347"/>
      <c r="Z3" s="355"/>
      <c r="AA3" s="247" t="s">
        <v>33</v>
      </c>
      <c r="AB3" s="347"/>
      <c r="AC3" s="355"/>
      <c r="AD3" s="121" t="s">
        <v>34</v>
      </c>
      <c r="AE3" s="56"/>
    </row>
    <row r="4" spans="1:59" ht="20.100000000000001" customHeight="1" x14ac:dyDescent="0.15">
      <c r="A4" s="20" t="s">
        <v>238</v>
      </c>
      <c r="B4" s="151">
        <f>SUM(B5:B6)</f>
        <v>1400</v>
      </c>
      <c r="C4" s="374">
        <f>SUM(C5:E6)</f>
        <v>116</v>
      </c>
      <c r="D4" s="374"/>
      <c r="E4" s="374"/>
      <c r="F4" s="374">
        <f>SUM(F5:H6)</f>
        <v>100</v>
      </c>
      <c r="G4" s="374"/>
      <c r="H4" s="374"/>
      <c r="I4" s="152">
        <f>SUM(I5:I6)</f>
        <v>107</v>
      </c>
      <c r="J4" s="374">
        <f>SUM(J5:L6)</f>
        <v>96</v>
      </c>
      <c r="K4" s="374"/>
      <c r="L4" s="374"/>
      <c r="M4" s="374">
        <f>SUM(M5:O6)</f>
        <v>111</v>
      </c>
      <c r="N4" s="374"/>
      <c r="O4" s="374"/>
      <c r="P4" s="152">
        <f>SUM(P5:P6)</f>
        <v>111</v>
      </c>
      <c r="Q4" s="377">
        <f>SUM(Q5:S6)</f>
        <v>144</v>
      </c>
      <c r="R4" s="377"/>
      <c r="S4" s="377"/>
      <c r="T4" s="377">
        <f>SUM(T5:V6)</f>
        <v>133</v>
      </c>
      <c r="U4" s="377"/>
      <c r="V4" s="377"/>
      <c r="W4" s="152">
        <f>SUM(W5:W6)</f>
        <v>110</v>
      </c>
      <c r="X4" s="374">
        <f>SUM(X5:Z6)</f>
        <v>126</v>
      </c>
      <c r="Y4" s="374"/>
      <c r="Z4" s="374"/>
      <c r="AA4" s="374">
        <f>SUM(AA5:AC6)</f>
        <v>127</v>
      </c>
      <c r="AB4" s="374"/>
      <c r="AC4" s="374"/>
      <c r="AD4" s="153">
        <f>SUM(AD5:AD6)</f>
        <v>119</v>
      </c>
      <c r="AE4" s="56"/>
    </row>
    <row r="5" spans="1:59" ht="20.100000000000001" customHeight="1" x14ac:dyDescent="0.15">
      <c r="A5" s="168" t="s">
        <v>36</v>
      </c>
      <c r="B5" s="174">
        <f>SUM(C5:AD5)</f>
        <v>709</v>
      </c>
      <c r="C5" s="375">
        <v>59</v>
      </c>
      <c r="D5" s="375"/>
      <c r="E5" s="375"/>
      <c r="F5" s="375">
        <v>60</v>
      </c>
      <c r="G5" s="375"/>
      <c r="H5" s="375"/>
      <c r="I5" s="224">
        <v>55</v>
      </c>
      <c r="J5" s="375">
        <v>48</v>
      </c>
      <c r="K5" s="375"/>
      <c r="L5" s="375"/>
      <c r="M5" s="375">
        <v>49</v>
      </c>
      <c r="N5" s="375"/>
      <c r="O5" s="375"/>
      <c r="P5" s="224">
        <v>57</v>
      </c>
      <c r="Q5" s="373">
        <v>71</v>
      </c>
      <c r="R5" s="373"/>
      <c r="S5" s="373"/>
      <c r="T5" s="373">
        <v>76</v>
      </c>
      <c r="U5" s="373"/>
      <c r="V5" s="373"/>
      <c r="W5" s="224">
        <v>48</v>
      </c>
      <c r="X5" s="375">
        <v>65</v>
      </c>
      <c r="Y5" s="375"/>
      <c r="Z5" s="375"/>
      <c r="AA5" s="375">
        <v>61</v>
      </c>
      <c r="AB5" s="375"/>
      <c r="AC5" s="375"/>
      <c r="AD5" s="225">
        <v>60</v>
      </c>
      <c r="AE5" s="56"/>
    </row>
    <row r="6" spans="1:59" ht="20.100000000000001" customHeight="1" thickBot="1" x14ac:dyDescent="0.2">
      <c r="A6" s="170" t="s">
        <v>37</v>
      </c>
      <c r="B6" s="175">
        <f>SUM(C6:AD6)</f>
        <v>691</v>
      </c>
      <c r="C6" s="354">
        <v>57</v>
      </c>
      <c r="D6" s="354"/>
      <c r="E6" s="354"/>
      <c r="F6" s="354">
        <v>40</v>
      </c>
      <c r="G6" s="354"/>
      <c r="H6" s="354"/>
      <c r="I6" s="226">
        <v>52</v>
      </c>
      <c r="J6" s="354">
        <v>48</v>
      </c>
      <c r="K6" s="354"/>
      <c r="L6" s="354"/>
      <c r="M6" s="354">
        <v>62</v>
      </c>
      <c r="N6" s="354"/>
      <c r="O6" s="354"/>
      <c r="P6" s="226">
        <v>54</v>
      </c>
      <c r="Q6" s="360">
        <v>73</v>
      </c>
      <c r="R6" s="360"/>
      <c r="S6" s="360"/>
      <c r="T6" s="360">
        <v>57</v>
      </c>
      <c r="U6" s="360"/>
      <c r="V6" s="360"/>
      <c r="W6" s="226">
        <v>62</v>
      </c>
      <c r="X6" s="354">
        <v>61</v>
      </c>
      <c r="Y6" s="354"/>
      <c r="Z6" s="354"/>
      <c r="AA6" s="354">
        <v>66</v>
      </c>
      <c r="AB6" s="354"/>
      <c r="AC6" s="354"/>
      <c r="AD6" s="227">
        <v>59</v>
      </c>
      <c r="AE6" s="56"/>
    </row>
    <row r="7" spans="1:59" ht="15" customHeight="1" x14ac:dyDescent="0.15">
      <c r="W7" s="368" t="s">
        <v>281</v>
      </c>
      <c r="X7" s="369"/>
      <c r="Y7" s="369"/>
      <c r="Z7" s="369"/>
      <c r="AA7" s="369"/>
      <c r="AB7" s="369"/>
      <c r="AC7" s="369"/>
      <c r="AD7" s="369"/>
    </row>
    <row r="8" spans="1:59" ht="10.5" customHeight="1" x14ac:dyDescent="0.15"/>
    <row r="9" spans="1:59" ht="15" customHeight="1" thickBot="1" x14ac:dyDescent="0.2">
      <c r="A9" s="133" t="s">
        <v>303</v>
      </c>
      <c r="AD9" s="36" t="s">
        <v>13</v>
      </c>
    </row>
    <row r="10" spans="1:59" ht="30" customHeight="1" x14ac:dyDescent="0.15">
      <c r="A10" s="379" t="s">
        <v>22</v>
      </c>
      <c r="B10" s="379"/>
      <c r="C10" s="247" t="s">
        <v>239</v>
      </c>
      <c r="D10" s="347"/>
      <c r="E10" s="347"/>
      <c r="F10" s="347"/>
      <c r="G10" s="347"/>
      <c r="H10" s="370" t="s">
        <v>240</v>
      </c>
      <c r="I10" s="355"/>
      <c r="J10" s="247" t="s">
        <v>38</v>
      </c>
      <c r="K10" s="347"/>
      <c r="L10" s="347"/>
      <c r="M10" s="347"/>
      <c r="N10" s="378"/>
      <c r="O10" s="171"/>
      <c r="P10" s="5" t="s">
        <v>39</v>
      </c>
      <c r="Q10" s="6" t="s">
        <v>40</v>
      </c>
      <c r="R10" s="17"/>
      <c r="S10" s="17"/>
      <c r="T10" s="17"/>
      <c r="U10" s="18"/>
      <c r="V10" s="171"/>
      <c r="W10" s="5" t="s">
        <v>41</v>
      </c>
      <c r="X10" s="247" t="s">
        <v>42</v>
      </c>
      <c r="Y10" s="347"/>
      <c r="Z10" s="347"/>
      <c r="AA10" s="347"/>
      <c r="AB10" s="347"/>
      <c r="AC10" s="370" t="s">
        <v>43</v>
      </c>
      <c r="AD10" s="348"/>
    </row>
    <row r="11" spans="1:59" ht="20.100000000000001" customHeight="1" x14ac:dyDescent="0.15">
      <c r="A11" s="380" t="s">
        <v>35</v>
      </c>
      <c r="B11" s="380"/>
      <c r="C11" s="383">
        <f>SUM(C12:C13)</f>
        <v>30</v>
      </c>
      <c r="D11" s="353"/>
      <c r="E11" s="353"/>
      <c r="F11" s="353"/>
      <c r="G11" s="353"/>
      <c r="H11" s="353">
        <f>SUM(H12:I13)</f>
        <v>148</v>
      </c>
      <c r="I11" s="353"/>
      <c r="J11" s="353">
        <f>SUM(J12:N13)</f>
        <v>351</v>
      </c>
      <c r="K11" s="353"/>
      <c r="L11" s="353"/>
      <c r="M11" s="353"/>
      <c r="N11" s="353"/>
      <c r="O11" s="353">
        <f>SUM(O12:P13)</f>
        <v>455</v>
      </c>
      <c r="P11" s="353"/>
      <c r="Q11" s="353">
        <f>SUM(Q12:U13)</f>
        <v>330</v>
      </c>
      <c r="R11" s="353"/>
      <c r="S11" s="353"/>
      <c r="T11" s="353"/>
      <c r="U11" s="353"/>
      <c r="V11" s="353">
        <f>SUM(V12:W13)</f>
        <v>84</v>
      </c>
      <c r="W11" s="353"/>
      <c r="X11" s="363">
        <f>SUM(X12:AB13)</f>
        <v>2</v>
      </c>
      <c r="Y11" s="363"/>
      <c r="Z11" s="363"/>
      <c r="AA11" s="363"/>
      <c r="AB11" s="363"/>
      <c r="AC11" s="366">
        <f>SUM(AC12:AD13)</f>
        <v>0</v>
      </c>
      <c r="AD11" s="367"/>
      <c r="AF11" s="56"/>
      <c r="AG11" s="56"/>
      <c r="AH11" s="56"/>
      <c r="AI11" s="56"/>
      <c r="AJ11" s="56"/>
    </row>
    <row r="12" spans="1:59" ht="20.100000000000001" customHeight="1" x14ac:dyDescent="0.15">
      <c r="A12" s="381" t="s">
        <v>36</v>
      </c>
      <c r="B12" s="381"/>
      <c r="C12" s="382">
        <v>20</v>
      </c>
      <c r="D12" s="361"/>
      <c r="E12" s="361"/>
      <c r="F12" s="361"/>
      <c r="G12" s="361"/>
      <c r="H12" s="361">
        <v>69</v>
      </c>
      <c r="I12" s="361"/>
      <c r="J12" s="361">
        <v>182</v>
      </c>
      <c r="K12" s="361"/>
      <c r="L12" s="361"/>
      <c r="M12" s="361"/>
      <c r="N12" s="361"/>
      <c r="O12" s="361">
        <v>244</v>
      </c>
      <c r="P12" s="361"/>
      <c r="Q12" s="361">
        <v>147</v>
      </c>
      <c r="R12" s="361"/>
      <c r="S12" s="361"/>
      <c r="T12" s="361"/>
      <c r="U12" s="361"/>
      <c r="V12" s="361">
        <v>46</v>
      </c>
      <c r="W12" s="361"/>
      <c r="X12" s="362">
        <v>1</v>
      </c>
      <c r="Y12" s="362"/>
      <c r="Z12" s="362"/>
      <c r="AA12" s="362"/>
      <c r="AB12" s="362"/>
      <c r="AC12" s="358">
        <v>0</v>
      </c>
      <c r="AD12" s="359"/>
      <c r="AF12" s="361"/>
      <c r="AG12" s="361"/>
      <c r="AH12" s="361"/>
      <c r="AI12" s="361"/>
      <c r="AJ12" s="361"/>
      <c r="AK12" s="361"/>
      <c r="AL12" s="361"/>
      <c r="AM12" s="361"/>
      <c r="AN12" s="361"/>
      <c r="AO12" s="361"/>
      <c r="AP12" s="361"/>
      <c r="AQ12" s="361"/>
      <c r="AR12" s="361"/>
      <c r="AS12" s="361"/>
      <c r="AT12" s="361"/>
      <c r="AU12" s="361"/>
      <c r="AV12" s="361"/>
      <c r="AW12" s="361"/>
      <c r="AX12" s="361"/>
      <c r="AY12" s="361"/>
      <c r="AZ12" s="361"/>
      <c r="BA12" s="362"/>
      <c r="BB12" s="362"/>
      <c r="BC12" s="362"/>
      <c r="BD12" s="362"/>
      <c r="BE12" s="362"/>
      <c r="BF12" s="358"/>
      <c r="BG12" s="358"/>
    </row>
    <row r="13" spans="1:59" ht="20.100000000000001" customHeight="1" thickBot="1" x14ac:dyDescent="0.2">
      <c r="A13" s="387" t="s">
        <v>37</v>
      </c>
      <c r="B13" s="387"/>
      <c r="C13" s="376">
        <v>10</v>
      </c>
      <c r="D13" s="365"/>
      <c r="E13" s="365"/>
      <c r="F13" s="365"/>
      <c r="G13" s="365"/>
      <c r="H13" s="365">
        <v>79</v>
      </c>
      <c r="I13" s="365"/>
      <c r="J13" s="365">
        <v>169</v>
      </c>
      <c r="K13" s="365"/>
      <c r="L13" s="365"/>
      <c r="M13" s="365"/>
      <c r="N13" s="365"/>
      <c r="O13" s="365">
        <v>211</v>
      </c>
      <c r="P13" s="365"/>
      <c r="Q13" s="365">
        <v>183</v>
      </c>
      <c r="R13" s="365"/>
      <c r="S13" s="365"/>
      <c r="T13" s="365"/>
      <c r="U13" s="365"/>
      <c r="V13" s="365">
        <v>38</v>
      </c>
      <c r="W13" s="365"/>
      <c r="X13" s="364">
        <v>1</v>
      </c>
      <c r="Y13" s="364"/>
      <c r="Z13" s="364"/>
      <c r="AA13" s="364"/>
      <c r="AB13" s="364"/>
      <c r="AC13" s="356">
        <v>0</v>
      </c>
      <c r="AD13" s="357"/>
      <c r="AF13" s="361"/>
      <c r="AG13" s="361"/>
      <c r="AH13" s="361"/>
      <c r="AI13" s="361"/>
      <c r="AJ13" s="361"/>
      <c r="AK13" s="361"/>
      <c r="AL13" s="361"/>
      <c r="AM13" s="361"/>
      <c r="AN13" s="361"/>
      <c r="AO13" s="361"/>
      <c r="AP13" s="361"/>
      <c r="AQ13" s="361"/>
      <c r="AR13" s="361"/>
      <c r="AS13" s="361"/>
      <c r="AT13" s="361"/>
      <c r="AU13" s="361"/>
      <c r="AV13" s="361"/>
      <c r="AW13" s="361"/>
      <c r="AX13" s="361"/>
      <c r="AY13" s="361"/>
      <c r="AZ13" s="361"/>
      <c r="BA13" s="362"/>
      <c r="BB13" s="362"/>
      <c r="BC13" s="362"/>
      <c r="BD13" s="362"/>
      <c r="BE13" s="362"/>
      <c r="BF13" s="358"/>
      <c r="BG13" s="358"/>
    </row>
    <row r="14" spans="1:59" ht="15" customHeight="1" x14ac:dyDescent="0.15">
      <c r="X14" s="56"/>
      <c r="Y14" s="56"/>
      <c r="Z14" s="56"/>
      <c r="AA14" s="56"/>
      <c r="AB14" s="56"/>
      <c r="AC14" s="56"/>
      <c r="AD14" s="145" t="s">
        <v>282</v>
      </c>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row>
    <row r="15" spans="1:59" ht="10.5" customHeight="1" x14ac:dyDescent="0.15">
      <c r="X15" s="56"/>
      <c r="Y15" s="56"/>
      <c r="Z15" s="56"/>
      <c r="AA15" s="56"/>
      <c r="AB15" s="56"/>
      <c r="AC15" s="56"/>
      <c r="AD15" s="56"/>
      <c r="AF15" s="56"/>
      <c r="AG15" s="56"/>
      <c r="AH15" s="56"/>
      <c r="AI15" s="56"/>
      <c r="AJ15" s="56"/>
    </row>
    <row r="16" spans="1:59" ht="15" customHeight="1" thickBot="1" x14ac:dyDescent="0.2">
      <c r="A16" s="57" t="s">
        <v>241</v>
      </c>
      <c r="X16" s="56"/>
      <c r="Y16" s="56"/>
      <c r="Z16" s="56"/>
      <c r="AA16" s="56"/>
      <c r="AB16" s="56"/>
      <c r="AC16" s="56"/>
      <c r="AD16" s="123" t="s">
        <v>44</v>
      </c>
    </row>
    <row r="17" spans="1:30" ht="20.100000000000001" customHeight="1" x14ac:dyDescent="0.15">
      <c r="A17" s="73"/>
      <c r="B17" s="95"/>
      <c r="C17" s="346" t="s">
        <v>304</v>
      </c>
      <c r="D17" s="347"/>
      <c r="E17" s="347"/>
      <c r="F17" s="347"/>
      <c r="G17" s="347"/>
      <c r="H17" s="347"/>
      <c r="I17" s="355"/>
      <c r="J17" s="346" t="s">
        <v>305</v>
      </c>
      <c r="K17" s="347"/>
      <c r="L17" s="347"/>
      <c r="M17" s="347"/>
      <c r="N17" s="347"/>
      <c r="O17" s="347"/>
      <c r="P17" s="355"/>
      <c r="Q17" s="346" t="s">
        <v>306</v>
      </c>
      <c r="R17" s="347"/>
      <c r="S17" s="347"/>
      <c r="T17" s="347"/>
      <c r="U17" s="347"/>
      <c r="V17" s="347"/>
      <c r="W17" s="355"/>
      <c r="X17" s="346" t="s">
        <v>307</v>
      </c>
      <c r="Y17" s="347"/>
      <c r="Z17" s="347"/>
      <c r="AA17" s="347"/>
      <c r="AB17" s="347"/>
      <c r="AC17" s="347"/>
      <c r="AD17" s="348"/>
    </row>
    <row r="18" spans="1:30" ht="20.100000000000001" customHeight="1" x14ac:dyDescent="0.15">
      <c r="A18" s="388" t="s">
        <v>45</v>
      </c>
      <c r="B18" s="388"/>
      <c r="C18" s="371" t="s">
        <v>9</v>
      </c>
      <c r="D18" s="352"/>
      <c r="E18" s="352"/>
      <c r="F18" s="169"/>
      <c r="G18" s="169"/>
      <c r="H18" s="169"/>
      <c r="I18" s="173" t="s">
        <v>46</v>
      </c>
      <c r="J18" s="371" t="s">
        <v>9</v>
      </c>
      <c r="K18" s="352"/>
      <c r="L18" s="352"/>
      <c r="M18" s="169"/>
      <c r="N18" s="169"/>
      <c r="O18" s="169"/>
      <c r="P18" s="173" t="s">
        <v>46</v>
      </c>
      <c r="Q18" s="371" t="s">
        <v>9</v>
      </c>
      <c r="R18" s="352"/>
      <c r="S18" s="352"/>
      <c r="T18" s="38"/>
      <c r="U18" s="38"/>
      <c r="V18" s="39"/>
      <c r="W18" s="173" t="s">
        <v>46</v>
      </c>
      <c r="X18" s="352" t="s">
        <v>9</v>
      </c>
      <c r="Y18" s="352"/>
      <c r="Z18" s="352"/>
      <c r="AA18" s="169"/>
      <c r="AB18" s="169"/>
      <c r="AC18" s="169"/>
      <c r="AD18" s="176" t="s">
        <v>46</v>
      </c>
    </row>
    <row r="19" spans="1:30" ht="20.100000000000001" customHeight="1" x14ac:dyDescent="0.15">
      <c r="A19" s="96"/>
      <c r="B19" s="172"/>
      <c r="C19" s="33"/>
      <c r="D19" s="34"/>
      <c r="E19" s="40"/>
      <c r="F19" s="349" t="s">
        <v>47</v>
      </c>
      <c r="G19" s="350"/>
      <c r="H19" s="351"/>
      <c r="I19" s="41"/>
      <c r="J19" s="33"/>
      <c r="K19" s="34"/>
      <c r="L19" s="42"/>
      <c r="M19" s="350" t="s">
        <v>47</v>
      </c>
      <c r="N19" s="350"/>
      <c r="O19" s="351"/>
      <c r="P19" s="41"/>
      <c r="Q19" s="33"/>
      <c r="R19" s="34"/>
      <c r="S19" s="40"/>
      <c r="T19" s="384" t="s">
        <v>47</v>
      </c>
      <c r="U19" s="385"/>
      <c r="V19" s="386"/>
      <c r="W19" s="150"/>
      <c r="X19" s="34"/>
      <c r="Y19" s="34"/>
      <c r="Z19" s="34"/>
      <c r="AA19" s="349" t="s">
        <v>47</v>
      </c>
      <c r="AB19" s="350"/>
      <c r="AC19" s="351"/>
      <c r="AD19" s="177"/>
    </row>
    <row r="20" spans="1:30" ht="20.100000000000001" customHeight="1" x14ac:dyDescent="0.15">
      <c r="A20" s="394" t="s">
        <v>48</v>
      </c>
      <c r="B20" s="394"/>
      <c r="C20" s="372">
        <f>SUM(C21:C40)</f>
        <v>683</v>
      </c>
      <c r="D20" s="344"/>
      <c r="E20" s="344"/>
      <c r="F20" s="344">
        <f>SUM(F21:H40)</f>
        <v>369</v>
      </c>
      <c r="G20" s="344"/>
      <c r="H20" s="344"/>
      <c r="I20" s="147">
        <f>SUM(I21:I40)</f>
        <v>100</v>
      </c>
      <c r="J20" s="372">
        <f>SUM(J21:J40)</f>
        <v>636</v>
      </c>
      <c r="K20" s="344"/>
      <c r="L20" s="344"/>
      <c r="M20" s="344">
        <f>SUM(M21:O40)</f>
        <v>342</v>
      </c>
      <c r="N20" s="344"/>
      <c r="O20" s="344"/>
      <c r="P20" s="147">
        <f>SUM(P21:P40)</f>
        <v>100</v>
      </c>
      <c r="Q20" s="372">
        <f>SUM(Q21:Q40)</f>
        <v>642</v>
      </c>
      <c r="R20" s="344"/>
      <c r="S20" s="344"/>
      <c r="T20" s="344">
        <f>SUM(T21:V40)</f>
        <v>344</v>
      </c>
      <c r="U20" s="345"/>
      <c r="V20" s="345"/>
      <c r="W20" s="147">
        <f>SUM(W21:W40)</f>
        <v>99.999999999999986</v>
      </c>
      <c r="X20" s="344">
        <f>SUM(X21:X40)</f>
        <v>671</v>
      </c>
      <c r="Y20" s="344"/>
      <c r="Z20" s="344"/>
      <c r="AA20" s="344">
        <f>SUM(AA21:AC40)</f>
        <v>398</v>
      </c>
      <c r="AB20" s="345"/>
      <c r="AC20" s="345"/>
      <c r="AD20" s="35">
        <f>SUM(AD21:AD40)</f>
        <v>100</v>
      </c>
    </row>
    <row r="21" spans="1:30" ht="18" customHeight="1" x14ac:dyDescent="0.15">
      <c r="A21" s="388" t="s">
        <v>49</v>
      </c>
      <c r="B21" s="388"/>
      <c r="C21" s="342">
        <v>1</v>
      </c>
      <c r="D21" s="270"/>
      <c r="E21" s="270"/>
      <c r="F21" s="270">
        <v>1</v>
      </c>
      <c r="G21" s="270"/>
      <c r="H21" s="270"/>
      <c r="I21" s="148">
        <f>C21/C20*100</f>
        <v>0.14641288433382138</v>
      </c>
      <c r="J21" s="342">
        <v>5</v>
      </c>
      <c r="K21" s="270"/>
      <c r="L21" s="270"/>
      <c r="M21" s="270">
        <v>2</v>
      </c>
      <c r="N21" s="270"/>
      <c r="O21" s="270"/>
      <c r="P21" s="148">
        <f>J21/J20*100</f>
        <v>0.78616352201257866</v>
      </c>
      <c r="Q21" s="270">
        <v>3</v>
      </c>
      <c r="R21" s="270"/>
      <c r="S21" s="270"/>
      <c r="T21" s="270">
        <v>2</v>
      </c>
      <c r="U21" s="270"/>
      <c r="V21" s="270"/>
      <c r="W21" s="148">
        <f>Q21/Q20*100</f>
        <v>0.46728971962616817</v>
      </c>
      <c r="X21" s="270">
        <v>6</v>
      </c>
      <c r="Y21" s="270"/>
      <c r="Z21" s="270"/>
      <c r="AA21" s="270">
        <v>4</v>
      </c>
      <c r="AB21" s="270"/>
      <c r="AC21" s="270"/>
      <c r="AD21" s="178">
        <f>X21/$X$20*100</f>
        <v>0.89418777943368111</v>
      </c>
    </row>
    <row r="22" spans="1:30" ht="18" customHeight="1" x14ac:dyDescent="0.15">
      <c r="A22" s="388" t="s">
        <v>50</v>
      </c>
      <c r="B22" s="388"/>
      <c r="C22" s="342">
        <v>3</v>
      </c>
      <c r="D22" s="270"/>
      <c r="E22" s="270"/>
      <c r="F22" s="270">
        <v>2</v>
      </c>
      <c r="G22" s="270"/>
      <c r="H22" s="270"/>
      <c r="I22" s="218">
        <f>C22/C20*100</f>
        <v>0.43923865300146414</v>
      </c>
      <c r="J22" s="342">
        <v>1</v>
      </c>
      <c r="K22" s="270"/>
      <c r="L22" s="270"/>
      <c r="M22" s="270">
        <v>1</v>
      </c>
      <c r="N22" s="270"/>
      <c r="O22" s="270"/>
      <c r="P22" s="148">
        <f>J22/J20*100</f>
        <v>0.15723270440251574</v>
      </c>
      <c r="Q22" s="270">
        <v>1</v>
      </c>
      <c r="R22" s="270"/>
      <c r="S22" s="270"/>
      <c r="T22" s="270">
        <v>0</v>
      </c>
      <c r="U22" s="270"/>
      <c r="V22" s="270"/>
      <c r="W22" s="148">
        <f>Q22/Q20*100</f>
        <v>0.1557632398753894</v>
      </c>
      <c r="X22" s="270">
        <v>1</v>
      </c>
      <c r="Y22" s="270"/>
      <c r="Z22" s="270"/>
      <c r="AA22" s="270">
        <v>0</v>
      </c>
      <c r="AB22" s="270"/>
      <c r="AC22" s="270"/>
      <c r="AD22" s="178">
        <f>X22/$X$20*100</f>
        <v>0.14903129657228018</v>
      </c>
    </row>
    <row r="23" spans="1:30" ht="18" customHeight="1" x14ac:dyDescent="0.15">
      <c r="A23" s="388" t="s">
        <v>51</v>
      </c>
      <c r="B23" s="388"/>
      <c r="C23" s="342">
        <v>0</v>
      </c>
      <c r="D23" s="270"/>
      <c r="E23" s="270"/>
      <c r="F23" s="270">
        <v>0</v>
      </c>
      <c r="G23" s="270"/>
      <c r="H23" s="270"/>
      <c r="I23" s="219">
        <f>C23/C20*100</f>
        <v>0</v>
      </c>
      <c r="J23" s="342">
        <v>0</v>
      </c>
      <c r="K23" s="270"/>
      <c r="L23" s="270"/>
      <c r="M23" s="270">
        <v>0</v>
      </c>
      <c r="N23" s="270"/>
      <c r="O23" s="270"/>
      <c r="P23" s="219">
        <f>J23/J20*100</f>
        <v>0</v>
      </c>
      <c r="Q23" s="270">
        <v>0</v>
      </c>
      <c r="R23" s="270"/>
      <c r="S23" s="270"/>
      <c r="T23" s="270">
        <v>0</v>
      </c>
      <c r="U23" s="270"/>
      <c r="V23" s="270"/>
      <c r="W23" s="219">
        <f>Q23/Q20*100</f>
        <v>0</v>
      </c>
      <c r="X23" s="270">
        <v>0</v>
      </c>
      <c r="Y23" s="270"/>
      <c r="Z23" s="270"/>
      <c r="AA23" s="270">
        <v>0</v>
      </c>
      <c r="AB23" s="270"/>
      <c r="AC23" s="270"/>
      <c r="AD23" s="130">
        <f t="shared" ref="AD23:AD40" si="0">X23/$X$20*100</f>
        <v>0</v>
      </c>
    </row>
    <row r="24" spans="1:30" ht="18" customHeight="1" x14ac:dyDescent="0.15">
      <c r="A24" s="388" t="s">
        <v>52</v>
      </c>
      <c r="B24" s="388"/>
      <c r="C24" s="342">
        <v>4</v>
      </c>
      <c r="D24" s="270"/>
      <c r="E24" s="270"/>
      <c r="F24" s="270">
        <v>4</v>
      </c>
      <c r="G24" s="270"/>
      <c r="H24" s="270"/>
      <c r="I24" s="148">
        <f>C24/C20*100</f>
        <v>0.58565153733528552</v>
      </c>
      <c r="J24" s="342">
        <v>4</v>
      </c>
      <c r="K24" s="270"/>
      <c r="L24" s="270"/>
      <c r="M24" s="270">
        <v>4</v>
      </c>
      <c r="N24" s="270"/>
      <c r="O24" s="270"/>
      <c r="P24" s="148">
        <f>J24/J20*100</f>
        <v>0.62893081761006298</v>
      </c>
      <c r="Q24" s="270">
        <v>2</v>
      </c>
      <c r="R24" s="270"/>
      <c r="S24" s="270"/>
      <c r="T24" s="270">
        <v>2</v>
      </c>
      <c r="U24" s="270"/>
      <c r="V24" s="270"/>
      <c r="W24" s="148">
        <f>Q24/Q20*100</f>
        <v>0.3115264797507788</v>
      </c>
      <c r="X24" s="270">
        <v>1</v>
      </c>
      <c r="Y24" s="270"/>
      <c r="Z24" s="270"/>
      <c r="AA24" s="270">
        <v>0</v>
      </c>
      <c r="AB24" s="270"/>
      <c r="AC24" s="270"/>
      <c r="AD24" s="178">
        <f>X24/$X$20*100</f>
        <v>0.14903129657228018</v>
      </c>
    </row>
    <row r="25" spans="1:30" ht="18" customHeight="1" x14ac:dyDescent="0.15">
      <c r="A25" s="388" t="s">
        <v>53</v>
      </c>
      <c r="B25" s="388"/>
      <c r="C25" s="342">
        <v>2</v>
      </c>
      <c r="D25" s="270"/>
      <c r="E25" s="270"/>
      <c r="F25" s="270">
        <v>1</v>
      </c>
      <c r="G25" s="270"/>
      <c r="H25" s="270"/>
      <c r="I25" s="148">
        <f>C25/C20*100</f>
        <v>0.29282576866764276</v>
      </c>
      <c r="J25" s="342">
        <v>2</v>
      </c>
      <c r="K25" s="270"/>
      <c r="L25" s="270"/>
      <c r="M25" s="270">
        <v>2</v>
      </c>
      <c r="N25" s="270"/>
      <c r="O25" s="270"/>
      <c r="P25" s="148">
        <f>J25/J20*100</f>
        <v>0.31446540880503149</v>
      </c>
      <c r="Q25" s="270">
        <v>1</v>
      </c>
      <c r="R25" s="270"/>
      <c r="S25" s="270"/>
      <c r="T25" s="270">
        <v>1</v>
      </c>
      <c r="U25" s="270"/>
      <c r="V25" s="270"/>
      <c r="W25" s="148">
        <f>Q25/Q20*100</f>
        <v>0.1557632398753894</v>
      </c>
      <c r="X25" s="270">
        <v>0</v>
      </c>
      <c r="Y25" s="270"/>
      <c r="Z25" s="270"/>
      <c r="AA25" s="270">
        <v>0</v>
      </c>
      <c r="AB25" s="270"/>
      <c r="AC25" s="270"/>
      <c r="AD25" s="130">
        <f t="shared" si="0"/>
        <v>0</v>
      </c>
    </row>
    <row r="26" spans="1:30" ht="18" customHeight="1" x14ac:dyDescent="0.15">
      <c r="A26" s="388" t="s">
        <v>54</v>
      </c>
      <c r="B26" s="388"/>
      <c r="C26" s="342">
        <v>3</v>
      </c>
      <c r="D26" s="270"/>
      <c r="E26" s="270"/>
      <c r="F26" s="270">
        <v>2</v>
      </c>
      <c r="G26" s="270"/>
      <c r="H26" s="270"/>
      <c r="I26" s="148">
        <f>C26/C20*100</f>
        <v>0.43923865300146414</v>
      </c>
      <c r="J26" s="342">
        <v>2</v>
      </c>
      <c r="K26" s="270"/>
      <c r="L26" s="270"/>
      <c r="M26" s="270">
        <v>2</v>
      </c>
      <c r="N26" s="270"/>
      <c r="O26" s="270"/>
      <c r="P26" s="148">
        <f>J26/J20*100</f>
        <v>0.31446540880503149</v>
      </c>
      <c r="Q26" s="270">
        <v>7</v>
      </c>
      <c r="R26" s="270"/>
      <c r="S26" s="270"/>
      <c r="T26" s="270">
        <v>2</v>
      </c>
      <c r="U26" s="270"/>
      <c r="V26" s="270"/>
      <c r="W26" s="148">
        <f>Q26/Q20*100</f>
        <v>1.0903426791277258</v>
      </c>
      <c r="X26" s="270">
        <v>3</v>
      </c>
      <c r="Y26" s="270"/>
      <c r="Z26" s="270"/>
      <c r="AA26" s="270">
        <v>3</v>
      </c>
      <c r="AB26" s="270"/>
      <c r="AC26" s="270"/>
      <c r="AD26" s="178">
        <f t="shared" si="0"/>
        <v>0.44709388971684055</v>
      </c>
    </row>
    <row r="27" spans="1:30" ht="18" customHeight="1" x14ac:dyDescent="0.15">
      <c r="A27" s="388" t="s">
        <v>55</v>
      </c>
      <c r="B27" s="388"/>
      <c r="C27" s="342">
        <v>4</v>
      </c>
      <c r="D27" s="270"/>
      <c r="E27" s="270"/>
      <c r="F27" s="270">
        <v>3</v>
      </c>
      <c r="G27" s="270"/>
      <c r="H27" s="270"/>
      <c r="I27" s="148">
        <f>C27/C20*100</f>
        <v>0.58565153733528552</v>
      </c>
      <c r="J27" s="342">
        <v>7</v>
      </c>
      <c r="K27" s="270"/>
      <c r="L27" s="270"/>
      <c r="M27" s="270">
        <v>4</v>
      </c>
      <c r="N27" s="270"/>
      <c r="O27" s="270"/>
      <c r="P27" s="148">
        <f>J27/J20*100</f>
        <v>1.10062893081761</v>
      </c>
      <c r="Q27" s="270">
        <v>5</v>
      </c>
      <c r="R27" s="270"/>
      <c r="S27" s="270"/>
      <c r="T27" s="270">
        <v>3</v>
      </c>
      <c r="U27" s="270"/>
      <c r="V27" s="270"/>
      <c r="W27" s="148">
        <f>Q27/Q20*100</f>
        <v>0.77881619937694702</v>
      </c>
      <c r="X27" s="270">
        <v>5</v>
      </c>
      <c r="Y27" s="270"/>
      <c r="Z27" s="270"/>
      <c r="AA27" s="270">
        <v>4</v>
      </c>
      <c r="AB27" s="270"/>
      <c r="AC27" s="270"/>
      <c r="AD27" s="178">
        <f t="shared" si="0"/>
        <v>0.7451564828614009</v>
      </c>
    </row>
    <row r="28" spans="1:30" ht="18" customHeight="1" x14ac:dyDescent="0.15">
      <c r="A28" s="388" t="s">
        <v>56</v>
      </c>
      <c r="B28" s="388"/>
      <c r="C28" s="342">
        <v>9</v>
      </c>
      <c r="D28" s="270"/>
      <c r="E28" s="270"/>
      <c r="F28" s="270">
        <v>6</v>
      </c>
      <c r="G28" s="270"/>
      <c r="H28" s="270"/>
      <c r="I28" s="148">
        <f>C28/C20*100</f>
        <v>1.3177159590043925</v>
      </c>
      <c r="J28" s="342">
        <v>11</v>
      </c>
      <c r="K28" s="270"/>
      <c r="L28" s="270"/>
      <c r="M28" s="270">
        <v>6</v>
      </c>
      <c r="N28" s="270"/>
      <c r="O28" s="270"/>
      <c r="P28" s="148">
        <f>J28/J20*100</f>
        <v>1.729559748427673</v>
      </c>
      <c r="Q28" s="270">
        <v>8</v>
      </c>
      <c r="R28" s="270"/>
      <c r="S28" s="270"/>
      <c r="T28" s="270">
        <v>5</v>
      </c>
      <c r="U28" s="270"/>
      <c r="V28" s="270"/>
      <c r="W28" s="148">
        <f>Q28/Q20*100</f>
        <v>1.2461059190031152</v>
      </c>
      <c r="X28" s="270">
        <v>6</v>
      </c>
      <c r="Y28" s="270"/>
      <c r="Z28" s="270"/>
      <c r="AA28" s="270">
        <v>6</v>
      </c>
      <c r="AB28" s="270"/>
      <c r="AC28" s="270"/>
      <c r="AD28" s="178">
        <f t="shared" si="0"/>
        <v>0.89418777943368111</v>
      </c>
    </row>
    <row r="29" spans="1:30" ht="18" customHeight="1" x14ac:dyDescent="0.15">
      <c r="A29" s="388" t="s">
        <v>57</v>
      </c>
      <c r="B29" s="388"/>
      <c r="C29" s="342">
        <v>11</v>
      </c>
      <c r="D29" s="270"/>
      <c r="E29" s="270"/>
      <c r="F29" s="270">
        <v>8</v>
      </c>
      <c r="G29" s="270"/>
      <c r="H29" s="270"/>
      <c r="I29" s="148">
        <f>C29/C20*100</f>
        <v>1.6105417276720351</v>
      </c>
      <c r="J29" s="342">
        <v>10</v>
      </c>
      <c r="K29" s="270"/>
      <c r="L29" s="270"/>
      <c r="M29" s="270">
        <v>9</v>
      </c>
      <c r="N29" s="270"/>
      <c r="O29" s="270"/>
      <c r="P29" s="148">
        <f>J29/J20*100</f>
        <v>1.5723270440251573</v>
      </c>
      <c r="Q29" s="270">
        <v>10</v>
      </c>
      <c r="R29" s="270"/>
      <c r="S29" s="270"/>
      <c r="T29" s="270">
        <v>6</v>
      </c>
      <c r="U29" s="270"/>
      <c r="V29" s="270"/>
      <c r="W29" s="148">
        <f>Q29/Q20*100</f>
        <v>1.557632398753894</v>
      </c>
      <c r="X29" s="270">
        <v>14</v>
      </c>
      <c r="Y29" s="270"/>
      <c r="Z29" s="270"/>
      <c r="AA29" s="270">
        <v>8</v>
      </c>
      <c r="AB29" s="270"/>
      <c r="AC29" s="270"/>
      <c r="AD29" s="178">
        <f t="shared" si="0"/>
        <v>2.0864381520119228</v>
      </c>
    </row>
    <row r="30" spans="1:30" ht="18" customHeight="1" x14ac:dyDescent="0.15">
      <c r="A30" s="388" t="s">
        <v>58</v>
      </c>
      <c r="B30" s="388"/>
      <c r="C30" s="342">
        <v>16</v>
      </c>
      <c r="D30" s="270"/>
      <c r="E30" s="270"/>
      <c r="F30" s="270">
        <v>11</v>
      </c>
      <c r="G30" s="270"/>
      <c r="H30" s="270"/>
      <c r="I30" s="148">
        <f>C30/C20*100</f>
        <v>2.3426061493411421</v>
      </c>
      <c r="J30" s="342">
        <v>9</v>
      </c>
      <c r="K30" s="270"/>
      <c r="L30" s="270"/>
      <c r="M30" s="270">
        <v>7</v>
      </c>
      <c r="N30" s="270"/>
      <c r="O30" s="270"/>
      <c r="P30" s="148">
        <f>J30/J20*100</f>
        <v>1.4150943396226416</v>
      </c>
      <c r="Q30" s="270">
        <v>10</v>
      </c>
      <c r="R30" s="270"/>
      <c r="S30" s="270"/>
      <c r="T30" s="270">
        <v>7</v>
      </c>
      <c r="U30" s="270"/>
      <c r="V30" s="270"/>
      <c r="W30" s="148">
        <f>Q30/Q20*100</f>
        <v>1.557632398753894</v>
      </c>
      <c r="X30" s="270">
        <v>15</v>
      </c>
      <c r="Y30" s="270"/>
      <c r="Z30" s="270"/>
      <c r="AA30" s="270">
        <v>10</v>
      </c>
      <c r="AB30" s="270"/>
      <c r="AC30" s="270"/>
      <c r="AD30" s="178">
        <f t="shared" si="0"/>
        <v>2.2354694485842028</v>
      </c>
    </row>
    <row r="31" spans="1:30" ht="18" customHeight="1" x14ac:dyDescent="0.15">
      <c r="A31" s="388" t="s">
        <v>59</v>
      </c>
      <c r="B31" s="388"/>
      <c r="C31" s="342">
        <v>25</v>
      </c>
      <c r="D31" s="270"/>
      <c r="E31" s="270"/>
      <c r="F31" s="270">
        <v>19</v>
      </c>
      <c r="G31" s="270"/>
      <c r="H31" s="270"/>
      <c r="I31" s="148">
        <f>C31/C20*100</f>
        <v>3.6603221083455346</v>
      </c>
      <c r="J31" s="342">
        <v>22</v>
      </c>
      <c r="K31" s="270"/>
      <c r="L31" s="270"/>
      <c r="M31" s="270">
        <v>14</v>
      </c>
      <c r="N31" s="270"/>
      <c r="O31" s="270"/>
      <c r="P31" s="148">
        <f>J31/J20*100</f>
        <v>3.459119496855346</v>
      </c>
      <c r="Q31" s="270">
        <v>24</v>
      </c>
      <c r="R31" s="270"/>
      <c r="S31" s="270"/>
      <c r="T31" s="270">
        <v>16</v>
      </c>
      <c r="U31" s="270"/>
      <c r="V31" s="270"/>
      <c r="W31" s="148">
        <f>Q31/Q20*100</f>
        <v>3.7383177570093453</v>
      </c>
      <c r="X31" s="270">
        <v>23</v>
      </c>
      <c r="Y31" s="270"/>
      <c r="Z31" s="270"/>
      <c r="AA31" s="270">
        <v>16</v>
      </c>
      <c r="AB31" s="270"/>
      <c r="AC31" s="270"/>
      <c r="AD31" s="178">
        <f t="shared" si="0"/>
        <v>3.427719821162444</v>
      </c>
    </row>
    <row r="32" spans="1:30" ht="18" customHeight="1" x14ac:dyDescent="0.15">
      <c r="A32" s="388" t="s">
        <v>60</v>
      </c>
      <c r="B32" s="388"/>
      <c r="C32" s="342">
        <v>37</v>
      </c>
      <c r="D32" s="270"/>
      <c r="E32" s="270"/>
      <c r="F32" s="270">
        <v>26</v>
      </c>
      <c r="G32" s="270"/>
      <c r="H32" s="270"/>
      <c r="I32" s="148">
        <f>C32/C20*100</f>
        <v>5.4172767203513912</v>
      </c>
      <c r="J32" s="342">
        <v>34</v>
      </c>
      <c r="K32" s="270"/>
      <c r="L32" s="270"/>
      <c r="M32" s="270">
        <v>23</v>
      </c>
      <c r="N32" s="270"/>
      <c r="O32" s="270"/>
      <c r="P32" s="148">
        <f>J32/J20*100</f>
        <v>5.3459119496855347</v>
      </c>
      <c r="Q32" s="270">
        <v>29</v>
      </c>
      <c r="R32" s="270"/>
      <c r="S32" s="270"/>
      <c r="T32" s="270">
        <v>16</v>
      </c>
      <c r="U32" s="270"/>
      <c r="V32" s="270"/>
      <c r="W32" s="148">
        <f>Q32/Q20*100</f>
        <v>4.5171339563862922</v>
      </c>
      <c r="X32" s="270">
        <v>40</v>
      </c>
      <c r="Y32" s="270"/>
      <c r="Z32" s="270"/>
      <c r="AA32" s="270">
        <v>27</v>
      </c>
      <c r="AB32" s="270"/>
      <c r="AC32" s="270"/>
      <c r="AD32" s="178">
        <f>X32/$X$20*100</f>
        <v>5.9612518628912072</v>
      </c>
    </row>
    <row r="33" spans="1:30" ht="18" customHeight="1" x14ac:dyDescent="0.15">
      <c r="A33" s="388" t="s">
        <v>61</v>
      </c>
      <c r="B33" s="388"/>
      <c r="C33" s="342">
        <v>51</v>
      </c>
      <c r="D33" s="270"/>
      <c r="E33" s="270"/>
      <c r="F33" s="270">
        <v>40</v>
      </c>
      <c r="G33" s="270"/>
      <c r="H33" s="270"/>
      <c r="I33" s="148">
        <f>C33/C20*100</f>
        <v>7.4670571010248903</v>
      </c>
      <c r="J33" s="342">
        <v>48</v>
      </c>
      <c r="K33" s="270"/>
      <c r="L33" s="270"/>
      <c r="M33" s="270">
        <v>33</v>
      </c>
      <c r="N33" s="270"/>
      <c r="O33" s="270"/>
      <c r="P33" s="148">
        <f>J33/J20*100</f>
        <v>7.5471698113207548</v>
      </c>
      <c r="Q33" s="270">
        <v>52</v>
      </c>
      <c r="R33" s="270"/>
      <c r="S33" s="270"/>
      <c r="T33" s="270">
        <v>38</v>
      </c>
      <c r="U33" s="270"/>
      <c r="V33" s="270"/>
      <c r="W33" s="148">
        <f>Q33/Q20*100</f>
        <v>8.0996884735202492</v>
      </c>
      <c r="X33" s="270">
        <v>43</v>
      </c>
      <c r="Y33" s="270"/>
      <c r="Z33" s="270"/>
      <c r="AA33" s="270">
        <v>28</v>
      </c>
      <c r="AB33" s="270"/>
      <c r="AC33" s="270"/>
      <c r="AD33" s="178">
        <f t="shared" si="0"/>
        <v>6.4083457526080485</v>
      </c>
    </row>
    <row r="34" spans="1:30" ht="18" customHeight="1" x14ac:dyDescent="0.15">
      <c r="A34" s="388" t="s">
        <v>62</v>
      </c>
      <c r="B34" s="388"/>
      <c r="C34" s="342">
        <v>30</v>
      </c>
      <c r="D34" s="270"/>
      <c r="E34" s="270"/>
      <c r="F34" s="270">
        <v>20</v>
      </c>
      <c r="G34" s="270"/>
      <c r="H34" s="270"/>
      <c r="I34" s="148">
        <f>C34/C20*100</f>
        <v>4.3923865300146412</v>
      </c>
      <c r="J34" s="342">
        <v>39</v>
      </c>
      <c r="K34" s="270"/>
      <c r="L34" s="270"/>
      <c r="M34" s="270">
        <v>24</v>
      </c>
      <c r="N34" s="270"/>
      <c r="O34" s="270"/>
      <c r="P34" s="148">
        <f>J34/J20*100</f>
        <v>6.132075471698113</v>
      </c>
      <c r="Q34" s="270">
        <v>30</v>
      </c>
      <c r="R34" s="270"/>
      <c r="S34" s="270"/>
      <c r="T34" s="270">
        <v>19</v>
      </c>
      <c r="U34" s="270"/>
      <c r="V34" s="270"/>
      <c r="W34" s="148">
        <f>Q34/Q20*100</f>
        <v>4.6728971962616823</v>
      </c>
      <c r="X34" s="270">
        <v>44</v>
      </c>
      <c r="Y34" s="270"/>
      <c r="Z34" s="270"/>
      <c r="AA34" s="270">
        <v>40</v>
      </c>
      <c r="AB34" s="270"/>
      <c r="AC34" s="270"/>
      <c r="AD34" s="178">
        <f t="shared" si="0"/>
        <v>6.557377049180328</v>
      </c>
    </row>
    <row r="35" spans="1:30" ht="18" customHeight="1" x14ac:dyDescent="0.15">
      <c r="A35" s="388" t="s">
        <v>63</v>
      </c>
      <c r="B35" s="388"/>
      <c r="C35" s="342">
        <v>84</v>
      </c>
      <c r="D35" s="270"/>
      <c r="E35" s="270"/>
      <c r="F35" s="270">
        <v>48</v>
      </c>
      <c r="G35" s="270"/>
      <c r="H35" s="270"/>
      <c r="I35" s="148">
        <f>C35/C20*100</f>
        <v>12.298682284040996</v>
      </c>
      <c r="J35" s="342">
        <v>62</v>
      </c>
      <c r="K35" s="270"/>
      <c r="L35" s="270"/>
      <c r="M35" s="270">
        <v>45</v>
      </c>
      <c r="N35" s="270"/>
      <c r="O35" s="270"/>
      <c r="P35" s="148">
        <f>J35/J20*100</f>
        <v>9.7484276729559749</v>
      </c>
      <c r="Q35" s="270">
        <v>62</v>
      </c>
      <c r="R35" s="270"/>
      <c r="S35" s="270"/>
      <c r="T35" s="270">
        <v>37</v>
      </c>
      <c r="U35" s="270"/>
      <c r="V35" s="270"/>
      <c r="W35" s="148">
        <f>Q35/Q20*100</f>
        <v>9.657320872274143</v>
      </c>
      <c r="X35" s="270">
        <v>60</v>
      </c>
      <c r="Y35" s="270"/>
      <c r="Z35" s="270"/>
      <c r="AA35" s="270">
        <v>45</v>
      </c>
      <c r="AB35" s="270"/>
      <c r="AC35" s="270"/>
      <c r="AD35" s="178">
        <f t="shared" si="0"/>
        <v>8.9418777943368113</v>
      </c>
    </row>
    <row r="36" spans="1:30" ht="18" customHeight="1" x14ac:dyDescent="0.15">
      <c r="A36" s="388" t="s">
        <v>64</v>
      </c>
      <c r="B36" s="388"/>
      <c r="C36" s="342">
        <v>83</v>
      </c>
      <c r="D36" s="270"/>
      <c r="E36" s="270"/>
      <c r="F36" s="270">
        <v>51</v>
      </c>
      <c r="G36" s="270"/>
      <c r="H36" s="270"/>
      <c r="I36" s="148">
        <f>C36/C20*100</f>
        <v>12.152269399707174</v>
      </c>
      <c r="J36" s="342">
        <v>76</v>
      </c>
      <c r="K36" s="270"/>
      <c r="L36" s="270"/>
      <c r="M36" s="270">
        <v>54</v>
      </c>
      <c r="N36" s="270"/>
      <c r="O36" s="270"/>
      <c r="P36" s="148">
        <f>J36/J20*100</f>
        <v>11.949685534591195</v>
      </c>
      <c r="Q36" s="270">
        <v>87</v>
      </c>
      <c r="R36" s="270"/>
      <c r="S36" s="270"/>
      <c r="T36" s="270">
        <v>50</v>
      </c>
      <c r="U36" s="270"/>
      <c r="V36" s="270"/>
      <c r="W36" s="148">
        <f>Q36/Q20*100</f>
        <v>13.551401869158877</v>
      </c>
      <c r="X36" s="270">
        <v>76</v>
      </c>
      <c r="Y36" s="270"/>
      <c r="Z36" s="270"/>
      <c r="AA36" s="270">
        <v>46</v>
      </c>
      <c r="AB36" s="270"/>
      <c r="AC36" s="270"/>
      <c r="AD36" s="178">
        <f t="shared" si="0"/>
        <v>11.326378539493295</v>
      </c>
    </row>
    <row r="37" spans="1:30" ht="18" customHeight="1" x14ac:dyDescent="0.15">
      <c r="A37" s="388" t="s">
        <v>65</v>
      </c>
      <c r="B37" s="388"/>
      <c r="C37" s="342">
        <v>97</v>
      </c>
      <c r="D37" s="270"/>
      <c r="E37" s="270"/>
      <c r="F37" s="270">
        <v>53</v>
      </c>
      <c r="G37" s="270"/>
      <c r="H37" s="270"/>
      <c r="I37" s="148">
        <f>C37/C20*100</f>
        <v>14.202049780380674</v>
      </c>
      <c r="J37" s="342">
        <v>96</v>
      </c>
      <c r="K37" s="270"/>
      <c r="L37" s="270"/>
      <c r="M37" s="270">
        <v>57</v>
      </c>
      <c r="N37" s="270"/>
      <c r="O37" s="270"/>
      <c r="P37" s="148">
        <f>J37/J20*100</f>
        <v>15.09433962264151</v>
      </c>
      <c r="Q37" s="270">
        <v>94</v>
      </c>
      <c r="R37" s="270"/>
      <c r="S37" s="270"/>
      <c r="T37" s="270">
        <v>56</v>
      </c>
      <c r="U37" s="270"/>
      <c r="V37" s="270"/>
      <c r="W37" s="148">
        <f>Q37/Q20*100</f>
        <v>14.641744548286603</v>
      </c>
      <c r="X37" s="270">
        <v>132</v>
      </c>
      <c r="Y37" s="270"/>
      <c r="Z37" s="270"/>
      <c r="AA37" s="270">
        <v>92</v>
      </c>
      <c r="AB37" s="270"/>
      <c r="AC37" s="270"/>
      <c r="AD37" s="178">
        <f t="shared" si="0"/>
        <v>19.672131147540984</v>
      </c>
    </row>
    <row r="38" spans="1:30" ht="18" customHeight="1" x14ac:dyDescent="0.15">
      <c r="A38" s="388" t="s">
        <v>66</v>
      </c>
      <c r="B38" s="388"/>
      <c r="C38" s="342">
        <v>84</v>
      </c>
      <c r="D38" s="270"/>
      <c r="E38" s="270"/>
      <c r="F38" s="270">
        <v>37</v>
      </c>
      <c r="G38" s="270"/>
      <c r="H38" s="270"/>
      <c r="I38" s="148">
        <f>C38/C20*100</f>
        <v>12.298682284040996</v>
      </c>
      <c r="J38" s="342">
        <v>80</v>
      </c>
      <c r="K38" s="270"/>
      <c r="L38" s="270"/>
      <c r="M38" s="270">
        <v>32</v>
      </c>
      <c r="N38" s="270"/>
      <c r="O38" s="270"/>
      <c r="P38" s="148">
        <f>J38/J20*100</f>
        <v>12.578616352201259</v>
      </c>
      <c r="Q38" s="270">
        <v>78</v>
      </c>
      <c r="R38" s="270"/>
      <c r="S38" s="270"/>
      <c r="T38" s="270">
        <v>39</v>
      </c>
      <c r="U38" s="270"/>
      <c r="V38" s="270"/>
      <c r="W38" s="148">
        <f>Q38/Q20*100</f>
        <v>12.149532710280374</v>
      </c>
      <c r="X38" s="270">
        <v>87</v>
      </c>
      <c r="Y38" s="270"/>
      <c r="Z38" s="270"/>
      <c r="AA38" s="270">
        <v>42</v>
      </c>
      <c r="AB38" s="270"/>
      <c r="AC38" s="270"/>
      <c r="AD38" s="178">
        <f t="shared" si="0"/>
        <v>12.965722801788376</v>
      </c>
    </row>
    <row r="39" spans="1:30" ht="18" customHeight="1" x14ac:dyDescent="0.15">
      <c r="A39" s="388" t="s">
        <v>67</v>
      </c>
      <c r="B39" s="388"/>
      <c r="C39" s="342">
        <v>139</v>
      </c>
      <c r="D39" s="270"/>
      <c r="E39" s="270"/>
      <c r="F39" s="270">
        <v>37</v>
      </c>
      <c r="G39" s="270"/>
      <c r="H39" s="270"/>
      <c r="I39" s="148">
        <f>C39/C20*100</f>
        <v>20.351390922401173</v>
      </c>
      <c r="J39" s="342">
        <v>128</v>
      </c>
      <c r="K39" s="270"/>
      <c r="L39" s="270"/>
      <c r="M39" s="270">
        <v>23</v>
      </c>
      <c r="N39" s="270"/>
      <c r="O39" s="270"/>
      <c r="P39" s="148">
        <f>J39/J20*100</f>
        <v>20.125786163522015</v>
      </c>
      <c r="Q39" s="270">
        <v>139</v>
      </c>
      <c r="R39" s="270"/>
      <c r="S39" s="270"/>
      <c r="T39" s="270">
        <v>45</v>
      </c>
      <c r="U39" s="270"/>
      <c r="V39" s="270"/>
      <c r="W39" s="148">
        <f>Q39/Q20*100</f>
        <v>21.651090342679126</v>
      </c>
      <c r="X39" s="270">
        <v>115</v>
      </c>
      <c r="Y39" s="270"/>
      <c r="Z39" s="270"/>
      <c r="AA39" s="270">
        <v>27</v>
      </c>
      <c r="AB39" s="270"/>
      <c r="AC39" s="270"/>
      <c r="AD39" s="178">
        <f t="shared" si="0"/>
        <v>17.138599105812222</v>
      </c>
    </row>
    <row r="40" spans="1:30" ht="18" customHeight="1" x14ac:dyDescent="0.15">
      <c r="A40" s="393" t="s">
        <v>68</v>
      </c>
      <c r="B40" s="393"/>
      <c r="C40" s="341">
        <v>0</v>
      </c>
      <c r="D40" s="340"/>
      <c r="E40" s="340"/>
      <c r="F40" s="340">
        <v>0</v>
      </c>
      <c r="G40" s="340"/>
      <c r="H40" s="340"/>
      <c r="I40" s="181">
        <f t="shared" ref="I40" si="1">C40/$J$20*100</f>
        <v>0</v>
      </c>
      <c r="J40" s="343">
        <v>0</v>
      </c>
      <c r="K40" s="339"/>
      <c r="L40" s="339"/>
      <c r="M40" s="270">
        <v>0</v>
      </c>
      <c r="N40" s="270"/>
      <c r="O40" s="270"/>
      <c r="P40" s="181">
        <f t="shared" ref="P40" si="2">J40/$Q$20*100</f>
        <v>0</v>
      </c>
      <c r="Q40" s="339">
        <v>0</v>
      </c>
      <c r="R40" s="339"/>
      <c r="S40" s="339"/>
      <c r="T40" s="339">
        <v>0</v>
      </c>
      <c r="U40" s="339"/>
      <c r="V40" s="339"/>
      <c r="W40" s="201">
        <f>Q40/Q21*100</f>
        <v>0</v>
      </c>
      <c r="X40" s="339">
        <v>0</v>
      </c>
      <c r="Y40" s="339"/>
      <c r="Z40" s="339"/>
      <c r="AA40" s="339">
        <v>0</v>
      </c>
      <c r="AB40" s="339"/>
      <c r="AC40" s="339"/>
      <c r="AD40" s="183">
        <f t="shared" si="0"/>
        <v>0</v>
      </c>
    </row>
    <row r="41" spans="1:30" ht="18" customHeight="1" x14ac:dyDescent="0.15">
      <c r="A41" s="391" t="s">
        <v>283</v>
      </c>
      <c r="B41" s="392"/>
      <c r="C41" s="316">
        <v>111977</v>
      </c>
      <c r="D41" s="317"/>
      <c r="E41" s="317"/>
      <c r="F41" s="317"/>
      <c r="G41" s="317"/>
      <c r="H41" s="317"/>
      <c r="I41" s="318"/>
      <c r="J41" s="316">
        <v>112815</v>
      </c>
      <c r="K41" s="317"/>
      <c r="L41" s="317"/>
      <c r="M41" s="317"/>
      <c r="N41" s="317"/>
      <c r="O41" s="317"/>
      <c r="P41" s="318"/>
      <c r="Q41" s="316">
        <v>113364</v>
      </c>
      <c r="R41" s="317"/>
      <c r="S41" s="317"/>
      <c r="T41" s="317"/>
      <c r="U41" s="317"/>
      <c r="V41" s="317"/>
      <c r="W41" s="318"/>
      <c r="X41" s="317">
        <v>113320</v>
      </c>
      <c r="Y41" s="317"/>
      <c r="Z41" s="317"/>
      <c r="AA41" s="317"/>
      <c r="AB41" s="317"/>
      <c r="AC41" s="317"/>
      <c r="AD41" s="319"/>
    </row>
    <row r="42" spans="1:30" s="97" customFormat="1" ht="18" customHeight="1" thickBot="1" x14ac:dyDescent="0.2">
      <c r="A42" s="389" t="s">
        <v>284</v>
      </c>
      <c r="B42" s="390"/>
      <c r="C42" s="335"/>
      <c r="D42" s="336"/>
      <c r="E42" s="336"/>
      <c r="F42" s="336">
        <f>C20/C41*1000</f>
        <v>6.0994668548005402</v>
      </c>
      <c r="G42" s="336"/>
      <c r="H42" s="336"/>
      <c r="I42" s="149"/>
      <c r="J42" s="338"/>
      <c r="K42" s="337"/>
      <c r="L42" s="337"/>
      <c r="M42" s="337">
        <f>J20/J41*1000</f>
        <v>5.6375481983778748</v>
      </c>
      <c r="N42" s="337"/>
      <c r="O42" s="337"/>
      <c r="P42" s="149"/>
      <c r="Q42" s="335"/>
      <c r="R42" s="336"/>
      <c r="S42" s="336"/>
      <c r="T42" s="336">
        <f>Q20/Q41*1000</f>
        <v>5.663173494230973</v>
      </c>
      <c r="U42" s="336"/>
      <c r="V42" s="336"/>
      <c r="W42" s="149"/>
      <c r="X42" s="336"/>
      <c r="Y42" s="336"/>
      <c r="Z42" s="336"/>
      <c r="AA42" s="336">
        <f>X20/X41*1000</f>
        <v>5.9212848570420045</v>
      </c>
      <c r="AB42" s="336"/>
      <c r="AC42" s="336"/>
      <c r="AD42" s="179"/>
    </row>
    <row r="43" spans="1:30" ht="15" customHeight="1" x14ac:dyDescent="0.15">
      <c r="A43" s="57" t="s">
        <v>70</v>
      </c>
      <c r="X43" s="98"/>
      <c r="Y43" s="56"/>
      <c r="Z43" s="56"/>
      <c r="AA43" s="56"/>
      <c r="AB43" s="56"/>
      <c r="AD43" s="146" t="s">
        <v>282</v>
      </c>
    </row>
    <row r="44" spans="1:30" ht="15" customHeight="1" x14ac:dyDescent="0.15">
      <c r="A44" s="334" t="s">
        <v>224</v>
      </c>
      <c r="B44" s="334"/>
      <c r="C44" s="334"/>
      <c r="D44" s="334"/>
      <c r="E44" s="334"/>
      <c r="F44" s="334"/>
      <c r="G44" s="334"/>
      <c r="H44" s="334"/>
      <c r="I44" s="334"/>
      <c r="J44" s="334"/>
      <c r="K44" s="334"/>
      <c r="L44" s="334"/>
      <c r="M44" s="334"/>
      <c r="N44" s="334"/>
      <c r="O44" s="334"/>
      <c r="P44" s="334"/>
      <c r="X44" s="56"/>
      <c r="Y44" s="56"/>
      <c r="Z44" s="56"/>
      <c r="AA44" s="56"/>
      <c r="AB44" s="56"/>
    </row>
    <row r="45" spans="1:30" ht="17.45" customHeight="1" thickBot="1" x14ac:dyDescent="0.2"/>
    <row r="46" spans="1:30" ht="17.45" customHeight="1" x14ac:dyDescent="0.15">
      <c r="B46" s="324" t="s">
        <v>162</v>
      </c>
      <c r="C46" s="320" t="s">
        <v>280</v>
      </c>
      <c r="D46" s="321"/>
      <c r="E46" s="321"/>
      <c r="F46" s="321"/>
      <c r="G46" s="321"/>
      <c r="H46" s="321"/>
      <c r="I46" s="322">
        <v>113364</v>
      </c>
      <c r="J46" s="323"/>
    </row>
    <row r="47" spans="1:30" ht="17.45" customHeight="1" x14ac:dyDescent="0.15">
      <c r="B47" s="325"/>
      <c r="C47" s="327" t="s">
        <v>166</v>
      </c>
      <c r="D47" s="291"/>
      <c r="E47" s="291"/>
      <c r="F47" s="291"/>
      <c r="G47" s="291"/>
      <c r="H47" s="291"/>
      <c r="I47" s="328">
        <v>112815</v>
      </c>
      <c r="J47" s="329"/>
    </row>
    <row r="48" spans="1:30" ht="17.45" customHeight="1" x14ac:dyDescent="0.15">
      <c r="B48" s="325"/>
      <c r="C48" s="327" t="s">
        <v>159</v>
      </c>
      <c r="D48" s="291"/>
      <c r="E48" s="291"/>
      <c r="F48" s="291"/>
      <c r="G48" s="291"/>
      <c r="H48" s="291"/>
      <c r="I48" s="328">
        <v>111977</v>
      </c>
      <c r="J48" s="329"/>
    </row>
    <row r="49" spans="2:10" ht="17.45" customHeight="1" x14ac:dyDescent="0.15">
      <c r="B49" s="325"/>
      <c r="C49" s="327" t="s">
        <v>160</v>
      </c>
      <c r="D49" s="291"/>
      <c r="E49" s="291"/>
      <c r="F49" s="291"/>
      <c r="G49" s="291"/>
      <c r="H49" s="291"/>
      <c r="I49" s="328">
        <v>111343</v>
      </c>
      <c r="J49" s="329"/>
    </row>
    <row r="50" spans="2:10" ht="17.45" customHeight="1" thickBot="1" x14ac:dyDescent="0.2">
      <c r="B50" s="326"/>
      <c r="C50" s="330" t="s">
        <v>161</v>
      </c>
      <c r="D50" s="331"/>
      <c r="E50" s="331"/>
      <c r="F50" s="331"/>
      <c r="G50" s="331"/>
      <c r="H50" s="331"/>
      <c r="I50" s="332">
        <v>110730</v>
      </c>
      <c r="J50" s="333"/>
    </row>
  </sheetData>
  <sheetProtection selectLockedCells="1" selectUnlockedCells="1"/>
  <mergeCells count="310">
    <mergeCell ref="F39:H39"/>
    <mergeCell ref="F32:H32"/>
    <mergeCell ref="F28:H28"/>
    <mergeCell ref="C28:E28"/>
    <mergeCell ref="F29:H29"/>
    <mergeCell ref="C29:E29"/>
    <mergeCell ref="C32:E32"/>
    <mergeCell ref="C31:E31"/>
    <mergeCell ref="F30:H30"/>
    <mergeCell ref="F37:H37"/>
    <mergeCell ref="C34:E34"/>
    <mergeCell ref="C33:E33"/>
    <mergeCell ref="C30:E30"/>
    <mergeCell ref="C39:E39"/>
    <mergeCell ref="C36:E36"/>
    <mergeCell ref="C35:E35"/>
    <mergeCell ref="F34:H34"/>
    <mergeCell ref="F31:H31"/>
    <mergeCell ref="F33:H33"/>
    <mergeCell ref="AY12:AZ12"/>
    <mergeCell ref="BA12:BE12"/>
    <mergeCell ref="BF12:BG12"/>
    <mergeCell ref="AF13:AJ13"/>
    <mergeCell ref="AK13:AL13"/>
    <mergeCell ref="AM13:AQ13"/>
    <mergeCell ref="AR13:AS13"/>
    <mergeCell ref="AT13:AX13"/>
    <mergeCell ref="AY13:AZ13"/>
    <mergeCell ref="BA13:BE13"/>
    <mergeCell ref="BF13:BG13"/>
    <mergeCell ref="AF12:AJ12"/>
    <mergeCell ref="AK12:AL12"/>
    <mergeCell ref="AM12:AQ12"/>
    <mergeCell ref="AR12:AS12"/>
    <mergeCell ref="AT12:AX12"/>
    <mergeCell ref="A18:B18"/>
    <mergeCell ref="J13:N13"/>
    <mergeCell ref="O13:P13"/>
    <mergeCell ref="J18:L18"/>
    <mergeCell ref="A20:B20"/>
    <mergeCell ref="A21:B21"/>
    <mergeCell ref="T20:V20"/>
    <mergeCell ref="Q20:S20"/>
    <mergeCell ref="J21:L21"/>
    <mergeCell ref="T21:V21"/>
    <mergeCell ref="Q21:S21"/>
    <mergeCell ref="C21:E21"/>
    <mergeCell ref="A29:B29"/>
    <mergeCell ref="A22:B22"/>
    <mergeCell ref="A23:B23"/>
    <mergeCell ref="A24:B24"/>
    <mergeCell ref="A42:B42"/>
    <mergeCell ref="A25:B25"/>
    <mergeCell ref="A26:B26"/>
    <mergeCell ref="A30:B30"/>
    <mergeCell ref="A31:B31"/>
    <mergeCell ref="A32:B32"/>
    <mergeCell ref="A41:B41"/>
    <mergeCell ref="A35:B35"/>
    <mergeCell ref="A33:B33"/>
    <mergeCell ref="A28:B28"/>
    <mergeCell ref="A40:B40"/>
    <mergeCell ref="A36:B36"/>
    <mergeCell ref="A37:B37"/>
    <mergeCell ref="A38:B38"/>
    <mergeCell ref="A39:B39"/>
    <mergeCell ref="A27:B27"/>
    <mergeCell ref="A34:B34"/>
    <mergeCell ref="C22:E22"/>
    <mergeCell ref="C25:E25"/>
    <mergeCell ref="C24:E24"/>
    <mergeCell ref="F24:H24"/>
    <mergeCell ref="F27:H27"/>
    <mergeCell ref="F26:H26"/>
    <mergeCell ref="F22:H22"/>
    <mergeCell ref="C26:E26"/>
    <mergeCell ref="F25:H25"/>
    <mergeCell ref="C27:E27"/>
    <mergeCell ref="C23:E23"/>
    <mergeCell ref="A10:B10"/>
    <mergeCell ref="A11:B11"/>
    <mergeCell ref="A12:B12"/>
    <mergeCell ref="C12:G12"/>
    <mergeCell ref="C11:G11"/>
    <mergeCell ref="C10:G10"/>
    <mergeCell ref="F23:H23"/>
    <mergeCell ref="T4:V4"/>
    <mergeCell ref="F4:H4"/>
    <mergeCell ref="T22:V22"/>
    <mergeCell ref="Q22:S22"/>
    <mergeCell ref="J4:L4"/>
    <mergeCell ref="F5:H5"/>
    <mergeCell ref="C4:E4"/>
    <mergeCell ref="C5:E5"/>
    <mergeCell ref="H11:I11"/>
    <mergeCell ref="F19:H19"/>
    <mergeCell ref="C18:E18"/>
    <mergeCell ref="F21:H21"/>
    <mergeCell ref="F20:H20"/>
    <mergeCell ref="C20:E20"/>
    <mergeCell ref="T19:V19"/>
    <mergeCell ref="A13:B13"/>
    <mergeCell ref="C17:I17"/>
    <mergeCell ref="J24:L24"/>
    <mergeCell ref="Q17:W17"/>
    <mergeCell ref="H10:I10"/>
    <mergeCell ref="H13:I13"/>
    <mergeCell ref="H12:I12"/>
    <mergeCell ref="C13:G13"/>
    <mergeCell ref="Q4:S4"/>
    <mergeCell ref="Q3:S3"/>
    <mergeCell ref="J12:N12"/>
    <mergeCell ref="M6:O6"/>
    <mergeCell ref="M5:O5"/>
    <mergeCell ref="O11:P11"/>
    <mergeCell ref="J11:N11"/>
    <mergeCell ref="J10:N10"/>
    <mergeCell ref="V11:W11"/>
    <mergeCell ref="C3:E3"/>
    <mergeCell ref="J6:L6"/>
    <mergeCell ref="J5:L5"/>
    <mergeCell ref="M21:O21"/>
    <mergeCell ref="O12:P12"/>
    <mergeCell ref="T23:V23"/>
    <mergeCell ref="Q23:S23"/>
    <mergeCell ref="T3:V3"/>
    <mergeCell ref="M3:O3"/>
    <mergeCell ref="Q5:S5"/>
    <mergeCell ref="F6:H6"/>
    <mergeCell ref="C6:E6"/>
    <mergeCell ref="AA3:AC3"/>
    <mergeCell ref="X3:Z3"/>
    <mergeCell ref="AA4:AC4"/>
    <mergeCell ref="X4:Z4"/>
    <mergeCell ref="F3:H3"/>
    <mergeCell ref="M4:O4"/>
    <mergeCell ref="AA5:AC5"/>
    <mergeCell ref="X5:Z5"/>
    <mergeCell ref="T5:V5"/>
    <mergeCell ref="J3:L3"/>
    <mergeCell ref="M23:O23"/>
    <mergeCell ref="J23:L23"/>
    <mergeCell ref="M22:O22"/>
    <mergeCell ref="Q12:U12"/>
    <mergeCell ref="Q18:S18"/>
    <mergeCell ref="Q13:U13"/>
    <mergeCell ref="J22:L22"/>
    <mergeCell ref="M20:O20"/>
    <mergeCell ref="J20:L20"/>
    <mergeCell ref="X17:AD17"/>
    <mergeCell ref="AA19:AC19"/>
    <mergeCell ref="X18:Z18"/>
    <mergeCell ref="M19:O19"/>
    <mergeCell ref="Q11:U11"/>
    <mergeCell ref="X6:Z6"/>
    <mergeCell ref="J17:P17"/>
    <mergeCell ref="AC13:AD13"/>
    <mergeCell ref="AC12:AD12"/>
    <mergeCell ref="T6:V6"/>
    <mergeCell ref="V12:W12"/>
    <mergeCell ref="X12:AB12"/>
    <mergeCell ref="X11:AB11"/>
    <mergeCell ref="X13:AB13"/>
    <mergeCell ref="V13:W13"/>
    <mergeCell ref="AC11:AD11"/>
    <mergeCell ref="W7:AD7"/>
    <mergeCell ref="AC10:AD10"/>
    <mergeCell ref="AA6:AC6"/>
    <mergeCell ref="X10:AB10"/>
    <mergeCell ref="Q6:S6"/>
    <mergeCell ref="J25:L25"/>
    <mergeCell ref="M27:O27"/>
    <mergeCell ref="J27:L27"/>
    <mergeCell ref="M26:O26"/>
    <mergeCell ref="J26:L26"/>
    <mergeCell ref="M25:O25"/>
    <mergeCell ref="M29:O29"/>
    <mergeCell ref="J29:L29"/>
    <mergeCell ref="M33:O33"/>
    <mergeCell ref="J33:L33"/>
    <mergeCell ref="M30:O30"/>
    <mergeCell ref="J30:L30"/>
    <mergeCell ref="M31:O31"/>
    <mergeCell ref="J32:L32"/>
    <mergeCell ref="M28:O28"/>
    <mergeCell ref="J28:L28"/>
    <mergeCell ref="J31:L31"/>
    <mergeCell ref="M32:O32"/>
    <mergeCell ref="M39:O39"/>
    <mergeCell ref="J39:L39"/>
    <mergeCell ref="M38:O38"/>
    <mergeCell ref="J38:L38"/>
    <mergeCell ref="M37:O37"/>
    <mergeCell ref="J37:L37"/>
    <mergeCell ref="M36:O36"/>
    <mergeCell ref="J36:L36"/>
    <mergeCell ref="T35:V35"/>
    <mergeCell ref="Q35:S35"/>
    <mergeCell ref="Q36:S36"/>
    <mergeCell ref="AA20:AC20"/>
    <mergeCell ref="X20:Z20"/>
    <mergeCell ref="AA23:AC23"/>
    <mergeCell ref="X23:Z23"/>
    <mergeCell ref="AA22:AC22"/>
    <mergeCell ref="X22:Z22"/>
    <mergeCell ref="AA21:AC21"/>
    <mergeCell ref="X21:Z21"/>
    <mergeCell ref="X31:Z31"/>
    <mergeCell ref="AA24:AC24"/>
    <mergeCell ref="AA25:AC25"/>
    <mergeCell ref="AA26:AC26"/>
    <mergeCell ref="X26:Z26"/>
    <mergeCell ref="X24:Z24"/>
    <mergeCell ref="X25:Z25"/>
    <mergeCell ref="AA29:AC29"/>
    <mergeCell ref="X29:Z29"/>
    <mergeCell ref="AA28:AC28"/>
    <mergeCell ref="X28:Z28"/>
    <mergeCell ref="AA27:AC27"/>
    <mergeCell ref="X27:Z27"/>
    <mergeCell ref="AA30:AC30"/>
    <mergeCell ref="X30:Z30"/>
    <mergeCell ref="AA31:AC31"/>
    <mergeCell ref="AA32:AC32"/>
    <mergeCell ref="X32:Z32"/>
    <mergeCell ref="Q38:S38"/>
    <mergeCell ref="T37:V37"/>
    <mergeCell ref="Q37:S37"/>
    <mergeCell ref="F40:H40"/>
    <mergeCell ref="C40:E40"/>
    <mergeCell ref="C38:E38"/>
    <mergeCell ref="F38:H38"/>
    <mergeCell ref="F36:H36"/>
    <mergeCell ref="F35:H35"/>
    <mergeCell ref="X34:Z34"/>
    <mergeCell ref="C37:E37"/>
    <mergeCell ref="M34:O34"/>
    <mergeCell ref="J34:L34"/>
    <mergeCell ref="M35:O35"/>
    <mergeCell ref="J35:L35"/>
    <mergeCell ref="M40:O40"/>
    <mergeCell ref="J40:L40"/>
    <mergeCell ref="T40:V40"/>
    <mergeCell ref="Q40:S40"/>
    <mergeCell ref="T38:V38"/>
    <mergeCell ref="T39:V39"/>
    <mergeCell ref="Q39:S39"/>
    <mergeCell ref="AA36:AC36"/>
    <mergeCell ref="AA34:AC34"/>
    <mergeCell ref="AA42:AC42"/>
    <mergeCell ref="X42:Z42"/>
    <mergeCell ref="AA40:AC40"/>
    <mergeCell ref="X40:Z40"/>
    <mergeCell ref="AA33:AC33"/>
    <mergeCell ref="X33:Z33"/>
    <mergeCell ref="X36:Z36"/>
    <mergeCell ref="X38:Z38"/>
    <mergeCell ref="AA37:AC37"/>
    <mergeCell ref="X37:Z37"/>
    <mergeCell ref="AA39:AC39"/>
    <mergeCell ref="X39:Z39"/>
    <mergeCell ref="AA38:AC38"/>
    <mergeCell ref="AA35:AC35"/>
    <mergeCell ref="X35:Z35"/>
    <mergeCell ref="Q34:S34"/>
    <mergeCell ref="T33:V33"/>
    <mergeCell ref="Q33:S33"/>
    <mergeCell ref="T31:V31"/>
    <mergeCell ref="Q31:S31"/>
    <mergeCell ref="T36:V36"/>
    <mergeCell ref="M24:O24"/>
    <mergeCell ref="T27:V27"/>
    <mergeCell ref="Q27:S27"/>
    <mergeCell ref="Q32:S32"/>
    <mergeCell ref="T34:V34"/>
    <mergeCell ref="Q24:S24"/>
    <mergeCell ref="Q28:S28"/>
    <mergeCell ref="T28:V28"/>
    <mergeCell ref="T26:V26"/>
    <mergeCell ref="Q26:S26"/>
    <mergeCell ref="T25:V25"/>
    <mergeCell ref="Q25:S25"/>
    <mergeCell ref="T24:V24"/>
    <mergeCell ref="T29:V29"/>
    <mergeCell ref="Q29:S29"/>
    <mergeCell ref="T30:V30"/>
    <mergeCell ref="Q30:S30"/>
    <mergeCell ref="T32:V32"/>
    <mergeCell ref="C41:I41"/>
    <mergeCell ref="J41:P41"/>
    <mergeCell ref="Q41:W41"/>
    <mergeCell ref="X41:AD41"/>
    <mergeCell ref="C46:H46"/>
    <mergeCell ref="I46:J46"/>
    <mergeCell ref="B46:B50"/>
    <mergeCell ref="C47:H47"/>
    <mergeCell ref="I47:J47"/>
    <mergeCell ref="C48:H48"/>
    <mergeCell ref="I48:J48"/>
    <mergeCell ref="C50:H50"/>
    <mergeCell ref="I49:J49"/>
    <mergeCell ref="C49:H49"/>
    <mergeCell ref="I50:J50"/>
    <mergeCell ref="A44:P44"/>
    <mergeCell ref="C42:E42"/>
    <mergeCell ref="M42:O42"/>
    <mergeCell ref="J42:L42"/>
    <mergeCell ref="F42:H42"/>
    <mergeCell ref="T42:V42"/>
    <mergeCell ref="Q42:S42"/>
  </mergeCells>
  <phoneticPr fontId="27"/>
  <printOptions horizontalCentered="1"/>
  <pageMargins left="0.59055118110236227" right="0.59055118110236227" top="0.59055118110236227" bottom="0.59055118110236227" header="0.39370078740157483" footer="0.39370078740157483"/>
  <pageSetup paperSize="9" firstPageNumber="109" orientation="portrait" useFirstPageNumber="1" verticalDpi="300" r:id="rId1"/>
  <headerFooter scaleWithDoc="0" alignWithMargins="0">
    <oddHeader>&amp;R医療及び衛生</oddHeader>
    <oddFooter>&amp;C&amp;12&amp;A</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61"/>
  <sheetViews>
    <sheetView view="pageBreakPreview" topLeftCell="R40" zoomScaleNormal="100" zoomScaleSheetLayoutView="100" workbookViewId="0">
      <selection activeCell="BO60" sqref="BO60"/>
    </sheetView>
  </sheetViews>
  <sheetFormatPr defaultRowHeight="18.95" customHeight="1" x14ac:dyDescent="0.15"/>
  <cols>
    <col min="1" max="3" width="3.7109375" style="16" customWidth="1"/>
    <col min="4" max="35" width="3.28515625" style="16" customWidth="1"/>
    <col min="36" max="62" width="3.140625" style="16" customWidth="1"/>
    <col min="63" max="80" width="3.28515625" style="16" customWidth="1"/>
    <col min="81" max="16384" width="9.140625" style="16"/>
  </cols>
  <sheetData>
    <row r="1" spans="1:60" ht="4.5" customHeight="1" x14ac:dyDescent="0.15">
      <c r="A1" s="395"/>
      <c r="B1" s="395"/>
      <c r="C1" s="395"/>
      <c r="D1" s="395"/>
      <c r="E1" s="395"/>
      <c r="F1" s="395"/>
      <c r="G1" s="395"/>
      <c r="H1" s="395"/>
      <c r="I1" s="395"/>
      <c r="J1" s="395"/>
      <c r="K1" s="395"/>
      <c r="L1" s="395"/>
      <c r="M1" s="395"/>
      <c r="N1" s="395"/>
      <c r="O1" s="395"/>
      <c r="P1" s="395"/>
      <c r="Q1" s="395"/>
      <c r="R1" s="395"/>
      <c r="S1" s="395"/>
      <c r="T1" s="395"/>
      <c r="U1" s="246"/>
      <c r="V1" s="246"/>
      <c r="W1" s="246"/>
      <c r="X1" s="246"/>
      <c r="Y1" s="246"/>
      <c r="Z1" s="246"/>
      <c r="AA1" s="246"/>
      <c r="AB1" s="246"/>
      <c r="AC1" s="246"/>
    </row>
    <row r="2" spans="1:60" ht="14.25" customHeight="1" x14ac:dyDescent="0.15">
      <c r="A2" s="395" t="s">
        <v>256</v>
      </c>
      <c r="B2" s="395"/>
      <c r="C2" s="395"/>
      <c r="D2" s="395"/>
      <c r="E2" s="395"/>
      <c r="F2" s="395"/>
      <c r="G2" s="395"/>
      <c r="H2" s="395"/>
      <c r="I2" s="395"/>
      <c r="J2" s="395"/>
      <c r="K2" s="395"/>
      <c r="L2" s="395"/>
      <c r="M2" s="395"/>
      <c r="N2" s="395"/>
      <c r="O2" s="395"/>
      <c r="P2" s="395"/>
      <c r="Q2" s="395"/>
      <c r="R2" s="395"/>
      <c r="S2" s="395"/>
      <c r="T2" s="395"/>
      <c r="U2" s="34"/>
      <c r="V2" s="34"/>
      <c r="W2" s="34"/>
      <c r="X2" s="34"/>
      <c r="Y2" s="396" t="s">
        <v>44</v>
      </c>
      <c r="Z2" s="396"/>
      <c r="AA2" s="396"/>
      <c r="AB2" s="396"/>
      <c r="AC2" s="396"/>
      <c r="AD2" s="396"/>
      <c r="AE2" s="57" t="s">
        <v>247</v>
      </c>
      <c r="AF2" s="57"/>
      <c r="AG2" s="57"/>
      <c r="AH2" s="57"/>
      <c r="AI2" s="57"/>
      <c r="AJ2" s="57"/>
      <c r="AK2" s="57"/>
      <c r="AL2" s="57"/>
      <c r="AM2" s="57"/>
      <c r="AN2" s="57"/>
      <c r="AT2" s="246"/>
      <c r="AU2" s="246"/>
      <c r="AV2" s="246"/>
      <c r="AW2" s="246"/>
      <c r="AX2" s="246"/>
      <c r="AY2" s="137"/>
      <c r="AZ2" s="137"/>
      <c r="BA2" s="137"/>
      <c r="BB2" s="137"/>
      <c r="BC2" s="137"/>
      <c r="BD2" s="246" t="s">
        <v>13</v>
      </c>
      <c r="BE2" s="246"/>
      <c r="BF2" s="246"/>
      <c r="BG2" s="246"/>
      <c r="BH2" s="246"/>
    </row>
    <row r="3" spans="1:60" ht="14.25" customHeight="1" x14ac:dyDescent="0.15">
      <c r="A3" s="294"/>
      <c r="B3" s="294"/>
      <c r="C3" s="294"/>
      <c r="D3" s="294"/>
      <c r="E3" s="294"/>
      <c r="F3" s="294"/>
      <c r="G3" s="294"/>
      <c r="H3" s="294"/>
      <c r="I3" s="294"/>
      <c r="J3" s="294"/>
      <c r="K3" s="294"/>
      <c r="L3" s="294"/>
      <c r="M3" s="294"/>
      <c r="N3" s="294"/>
      <c r="O3" s="294"/>
      <c r="P3" s="400" t="s">
        <v>257</v>
      </c>
      <c r="Q3" s="299"/>
      <c r="R3" s="299"/>
      <c r="S3" s="400" t="s">
        <v>258</v>
      </c>
      <c r="T3" s="299"/>
      <c r="U3" s="299"/>
      <c r="V3" s="400" t="s">
        <v>259</v>
      </c>
      <c r="W3" s="299"/>
      <c r="X3" s="299"/>
      <c r="Y3" s="299" t="s">
        <v>308</v>
      </c>
      <c r="Z3" s="299"/>
      <c r="AA3" s="299"/>
      <c r="AB3" s="401" t="s">
        <v>309</v>
      </c>
      <c r="AC3" s="401"/>
      <c r="AD3" s="401"/>
      <c r="AE3" s="397"/>
      <c r="AF3" s="397"/>
      <c r="AG3" s="397"/>
      <c r="AH3" s="397"/>
      <c r="AI3" s="397"/>
      <c r="AJ3" s="294" t="s">
        <v>184</v>
      </c>
      <c r="AK3" s="294"/>
      <c r="AL3" s="294"/>
      <c r="AM3" s="294"/>
      <c r="AN3" s="294"/>
      <c r="AO3" s="294" t="s">
        <v>185</v>
      </c>
      <c r="AP3" s="294"/>
      <c r="AQ3" s="294"/>
      <c r="AR3" s="294"/>
      <c r="AS3" s="294"/>
      <c r="AT3" s="399" t="s">
        <v>186</v>
      </c>
      <c r="AU3" s="399"/>
      <c r="AV3" s="399"/>
      <c r="AW3" s="399"/>
      <c r="AX3" s="399"/>
      <c r="AY3" s="399" t="s">
        <v>315</v>
      </c>
      <c r="AZ3" s="399"/>
      <c r="BA3" s="399"/>
      <c r="BB3" s="399"/>
      <c r="BC3" s="399"/>
      <c r="BD3" s="529" t="s">
        <v>309</v>
      </c>
      <c r="BE3" s="529"/>
      <c r="BF3" s="529"/>
      <c r="BG3" s="529"/>
      <c r="BH3" s="529"/>
    </row>
    <row r="4" spans="1:60" ht="14.25" customHeight="1" x14ac:dyDescent="0.15">
      <c r="A4" s="402" t="s">
        <v>71</v>
      </c>
      <c r="B4" s="402"/>
      <c r="C4" s="402"/>
      <c r="D4" s="294" t="s">
        <v>187</v>
      </c>
      <c r="E4" s="294"/>
      <c r="F4" s="294"/>
      <c r="G4" s="294"/>
      <c r="H4" s="294"/>
      <c r="I4" s="294"/>
      <c r="J4" s="294"/>
      <c r="K4" s="294"/>
      <c r="L4" s="294"/>
      <c r="M4" s="294"/>
      <c r="N4" s="294"/>
      <c r="O4" s="294"/>
      <c r="P4" s="403">
        <f>SUM(P5:R10)</f>
        <v>1565</v>
      </c>
      <c r="Q4" s="403"/>
      <c r="R4" s="403"/>
      <c r="S4" s="404">
        <f>SUM(S5:U10)</f>
        <v>1695</v>
      </c>
      <c r="T4" s="404"/>
      <c r="U4" s="404"/>
      <c r="V4" s="405">
        <f>SUM(V5:X10)</f>
        <v>1514</v>
      </c>
      <c r="W4" s="405"/>
      <c r="X4" s="404"/>
      <c r="Y4" s="405">
        <v>1534</v>
      </c>
      <c r="Z4" s="405"/>
      <c r="AA4" s="404"/>
      <c r="AB4" s="409">
        <v>1488</v>
      </c>
      <c r="AC4" s="409"/>
      <c r="AD4" s="410"/>
      <c r="AE4" s="398"/>
      <c r="AF4" s="397"/>
      <c r="AG4" s="397"/>
      <c r="AH4" s="397"/>
      <c r="AI4" s="397"/>
      <c r="AJ4" s="294"/>
      <c r="AK4" s="294"/>
      <c r="AL4" s="294"/>
      <c r="AM4" s="294"/>
      <c r="AN4" s="294"/>
      <c r="AO4" s="294"/>
      <c r="AP4" s="294"/>
      <c r="AQ4" s="294"/>
      <c r="AR4" s="294"/>
      <c r="AS4" s="294"/>
      <c r="AT4" s="399"/>
      <c r="AU4" s="399"/>
      <c r="AV4" s="399"/>
      <c r="AW4" s="399"/>
      <c r="AX4" s="399"/>
      <c r="AY4" s="399"/>
      <c r="AZ4" s="399"/>
      <c r="BA4" s="399"/>
      <c r="BB4" s="399"/>
      <c r="BC4" s="399"/>
      <c r="BD4" s="529"/>
      <c r="BE4" s="529"/>
      <c r="BF4" s="529"/>
      <c r="BG4" s="529"/>
      <c r="BH4" s="529"/>
    </row>
    <row r="5" spans="1:60" ht="14.25" customHeight="1" x14ac:dyDescent="0.15">
      <c r="A5" s="402"/>
      <c r="B5" s="402"/>
      <c r="C5" s="402"/>
      <c r="D5" s="296" t="s">
        <v>72</v>
      </c>
      <c r="E5" s="296"/>
      <c r="F5" s="296"/>
      <c r="G5" s="296"/>
      <c r="H5" s="296"/>
      <c r="I5" s="296"/>
      <c r="J5" s="408" t="s">
        <v>73</v>
      </c>
      <c r="K5" s="408"/>
      <c r="L5" s="408"/>
      <c r="M5" s="408"/>
      <c r="N5" s="408"/>
      <c r="O5" s="408"/>
      <c r="P5" s="406">
        <v>1301</v>
      </c>
      <c r="Q5" s="406"/>
      <c r="R5" s="406"/>
      <c r="S5" s="406">
        <v>1397</v>
      </c>
      <c r="T5" s="406"/>
      <c r="U5" s="406"/>
      <c r="V5" s="407">
        <v>1264</v>
      </c>
      <c r="W5" s="407"/>
      <c r="X5" s="406"/>
      <c r="Y5" s="407">
        <v>1280</v>
      </c>
      <c r="Z5" s="407"/>
      <c r="AA5" s="406"/>
      <c r="AB5" s="411">
        <v>1258</v>
      </c>
      <c r="AC5" s="411"/>
      <c r="AD5" s="412"/>
      <c r="AE5" s="413" t="s">
        <v>97</v>
      </c>
      <c r="AF5" s="414"/>
      <c r="AG5" s="414"/>
      <c r="AH5" s="414"/>
      <c r="AI5" s="414"/>
      <c r="AJ5" s="404">
        <v>111463</v>
      </c>
      <c r="AK5" s="404"/>
      <c r="AL5" s="404"/>
      <c r="AM5" s="404"/>
      <c r="AN5" s="404"/>
      <c r="AO5" s="404">
        <v>112413</v>
      </c>
      <c r="AP5" s="404"/>
      <c r="AQ5" s="404"/>
      <c r="AR5" s="404"/>
      <c r="AS5" s="404"/>
      <c r="AT5" s="405">
        <v>113752</v>
      </c>
      <c r="AU5" s="404"/>
      <c r="AV5" s="404"/>
      <c r="AW5" s="404"/>
      <c r="AX5" s="404"/>
      <c r="AY5" s="405">
        <v>113893</v>
      </c>
      <c r="AZ5" s="405"/>
      <c r="BA5" s="405"/>
      <c r="BB5" s="405"/>
      <c r="BC5" s="404"/>
      <c r="BD5" s="409">
        <v>113974</v>
      </c>
      <c r="BE5" s="409"/>
      <c r="BF5" s="409"/>
      <c r="BG5" s="409"/>
      <c r="BH5" s="409"/>
    </row>
    <row r="6" spans="1:60" ht="14.25" customHeight="1" x14ac:dyDescent="0.15">
      <c r="A6" s="402"/>
      <c r="B6" s="402"/>
      <c r="C6" s="402"/>
      <c r="D6" s="296"/>
      <c r="E6" s="296"/>
      <c r="F6" s="296"/>
      <c r="G6" s="296"/>
      <c r="H6" s="296"/>
      <c r="I6" s="296"/>
      <c r="J6" s="408" t="s">
        <v>74</v>
      </c>
      <c r="K6" s="408"/>
      <c r="L6" s="408"/>
      <c r="M6" s="408"/>
      <c r="N6" s="408"/>
      <c r="O6" s="408"/>
      <c r="P6" s="406">
        <v>203</v>
      </c>
      <c r="Q6" s="406"/>
      <c r="R6" s="406"/>
      <c r="S6" s="406">
        <v>210</v>
      </c>
      <c r="T6" s="406"/>
      <c r="U6" s="406"/>
      <c r="V6" s="407">
        <v>167</v>
      </c>
      <c r="W6" s="407"/>
      <c r="X6" s="406"/>
      <c r="Y6" s="407">
        <v>162</v>
      </c>
      <c r="Z6" s="407"/>
      <c r="AA6" s="406"/>
      <c r="AB6" s="411">
        <v>174</v>
      </c>
      <c r="AC6" s="411"/>
      <c r="AD6" s="412"/>
      <c r="AE6" s="413"/>
      <c r="AF6" s="414"/>
      <c r="AG6" s="414"/>
      <c r="AH6" s="414"/>
      <c r="AI6" s="414"/>
      <c r="AJ6" s="406"/>
      <c r="AK6" s="406"/>
      <c r="AL6" s="406"/>
      <c r="AM6" s="406"/>
      <c r="AN6" s="406"/>
      <c r="AO6" s="406"/>
      <c r="AP6" s="406"/>
      <c r="AQ6" s="406"/>
      <c r="AR6" s="406"/>
      <c r="AS6" s="406"/>
      <c r="AT6" s="405"/>
      <c r="AU6" s="404"/>
      <c r="AV6" s="404"/>
      <c r="AW6" s="404"/>
      <c r="AX6" s="404"/>
      <c r="AY6" s="405"/>
      <c r="AZ6" s="405"/>
      <c r="BA6" s="405"/>
      <c r="BB6" s="405"/>
      <c r="BC6" s="404"/>
      <c r="BD6" s="409"/>
      <c r="BE6" s="409"/>
      <c r="BF6" s="409"/>
      <c r="BG6" s="409"/>
      <c r="BH6" s="409"/>
    </row>
    <row r="7" spans="1:60" ht="14.25" customHeight="1" x14ac:dyDescent="0.15">
      <c r="A7" s="402"/>
      <c r="B7" s="402"/>
      <c r="C7" s="402"/>
      <c r="D7" s="296"/>
      <c r="E7" s="296"/>
      <c r="F7" s="296"/>
      <c r="G7" s="296"/>
      <c r="H7" s="296"/>
      <c r="I7" s="296"/>
      <c r="J7" s="408" t="s">
        <v>75</v>
      </c>
      <c r="K7" s="408"/>
      <c r="L7" s="408"/>
      <c r="M7" s="408"/>
      <c r="N7" s="408"/>
      <c r="O7" s="408"/>
      <c r="P7" s="406">
        <v>28</v>
      </c>
      <c r="Q7" s="406"/>
      <c r="R7" s="406"/>
      <c r="S7" s="406">
        <v>20</v>
      </c>
      <c r="T7" s="406"/>
      <c r="U7" s="406"/>
      <c r="V7" s="407">
        <v>17</v>
      </c>
      <c r="W7" s="407"/>
      <c r="X7" s="406"/>
      <c r="Y7" s="407">
        <v>22</v>
      </c>
      <c r="Z7" s="407"/>
      <c r="AA7" s="406"/>
      <c r="AB7" s="411">
        <v>12</v>
      </c>
      <c r="AC7" s="411"/>
      <c r="AD7" s="412"/>
      <c r="AE7" s="413" t="s">
        <v>197</v>
      </c>
      <c r="AF7" s="414"/>
      <c r="AG7" s="414"/>
      <c r="AH7" s="414"/>
      <c r="AI7" s="414"/>
      <c r="AJ7" s="406">
        <v>51774</v>
      </c>
      <c r="AK7" s="406"/>
      <c r="AL7" s="406"/>
      <c r="AM7" s="406"/>
      <c r="AN7" s="406"/>
      <c r="AO7" s="406">
        <v>52982</v>
      </c>
      <c r="AP7" s="406"/>
      <c r="AQ7" s="406"/>
      <c r="AR7" s="406"/>
      <c r="AS7" s="406"/>
      <c r="AT7" s="407">
        <v>54611</v>
      </c>
      <c r="AU7" s="406"/>
      <c r="AV7" s="406"/>
      <c r="AW7" s="406"/>
      <c r="AX7" s="406"/>
      <c r="AY7" s="407">
        <v>55747</v>
      </c>
      <c r="AZ7" s="407"/>
      <c r="BA7" s="407"/>
      <c r="BB7" s="407"/>
      <c r="BC7" s="406"/>
      <c r="BD7" s="411">
        <v>56857</v>
      </c>
      <c r="BE7" s="411"/>
      <c r="BF7" s="411"/>
      <c r="BG7" s="411"/>
      <c r="BH7" s="411"/>
    </row>
    <row r="8" spans="1:60" ht="14.25" customHeight="1" x14ac:dyDescent="0.15">
      <c r="A8" s="402"/>
      <c r="B8" s="402"/>
      <c r="C8" s="402"/>
      <c r="D8" s="296"/>
      <c r="E8" s="296"/>
      <c r="F8" s="296"/>
      <c r="G8" s="296"/>
      <c r="H8" s="296"/>
      <c r="I8" s="296"/>
      <c r="J8" s="408" t="s">
        <v>76</v>
      </c>
      <c r="K8" s="408"/>
      <c r="L8" s="408"/>
      <c r="M8" s="408"/>
      <c r="N8" s="408"/>
      <c r="O8" s="408"/>
      <c r="P8" s="406">
        <v>6</v>
      </c>
      <c r="Q8" s="406"/>
      <c r="R8" s="406"/>
      <c r="S8" s="406">
        <v>3</v>
      </c>
      <c r="T8" s="406"/>
      <c r="U8" s="406"/>
      <c r="V8" s="407">
        <v>5</v>
      </c>
      <c r="W8" s="407"/>
      <c r="X8" s="406"/>
      <c r="Y8" s="407">
        <v>11</v>
      </c>
      <c r="Z8" s="407"/>
      <c r="AA8" s="406"/>
      <c r="AB8" s="411">
        <v>4</v>
      </c>
      <c r="AC8" s="411"/>
      <c r="AD8" s="412"/>
      <c r="AE8" s="413"/>
      <c r="AF8" s="414"/>
      <c r="AG8" s="414"/>
      <c r="AH8" s="414"/>
      <c r="AI8" s="414"/>
      <c r="AJ8" s="406"/>
      <c r="AK8" s="406"/>
      <c r="AL8" s="406"/>
      <c r="AM8" s="406"/>
      <c r="AN8" s="406"/>
      <c r="AO8" s="406"/>
      <c r="AP8" s="406"/>
      <c r="AQ8" s="406"/>
      <c r="AR8" s="406"/>
      <c r="AS8" s="406"/>
      <c r="AT8" s="407"/>
      <c r="AU8" s="406"/>
      <c r="AV8" s="406"/>
      <c r="AW8" s="406"/>
      <c r="AX8" s="406"/>
      <c r="AY8" s="407"/>
      <c r="AZ8" s="407"/>
      <c r="BA8" s="407"/>
      <c r="BB8" s="407"/>
      <c r="BC8" s="406"/>
      <c r="BD8" s="411"/>
      <c r="BE8" s="411"/>
      <c r="BF8" s="411"/>
      <c r="BG8" s="411"/>
      <c r="BH8" s="411"/>
    </row>
    <row r="9" spans="1:60" ht="14.25" customHeight="1" x14ac:dyDescent="0.15">
      <c r="A9" s="402"/>
      <c r="B9" s="402"/>
      <c r="C9" s="402"/>
      <c r="D9" s="415" t="s">
        <v>77</v>
      </c>
      <c r="E9" s="415"/>
      <c r="F9" s="415"/>
      <c r="G9" s="415"/>
      <c r="H9" s="415"/>
      <c r="I9" s="415"/>
      <c r="J9" s="408" t="s">
        <v>78</v>
      </c>
      <c r="K9" s="408"/>
      <c r="L9" s="408"/>
      <c r="M9" s="408"/>
      <c r="N9" s="408"/>
      <c r="O9" s="408"/>
      <c r="P9" s="406">
        <v>9</v>
      </c>
      <c r="Q9" s="406"/>
      <c r="R9" s="406"/>
      <c r="S9" s="406">
        <v>2</v>
      </c>
      <c r="T9" s="406"/>
      <c r="U9" s="406"/>
      <c r="V9" s="407">
        <v>1</v>
      </c>
      <c r="W9" s="407"/>
      <c r="X9" s="406"/>
      <c r="Y9" s="407">
        <v>3</v>
      </c>
      <c r="Z9" s="407"/>
      <c r="AA9" s="406"/>
      <c r="AB9" s="418">
        <v>0</v>
      </c>
      <c r="AC9" s="418"/>
      <c r="AD9" s="419"/>
      <c r="AE9" s="420" t="s">
        <v>198</v>
      </c>
      <c r="AF9" s="402" t="s">
        <v>199</v>
      </c>
      <c r="AG9" s="425" t="s">
        <v>260</v>
      </c>
      <c r="AH9" s="426"/>
      <c r="AI9" s="427"/>
      <c r="AJ9" s="268" t="s">
        <v>69</v>
      </c>
      <c r="AK9" s="268"/>
      <c r="AL9" s="268"/>
      <c r="AM9" s="268"/>
      <c r="AN9" s="268"/>
      <c r="AO9" s="268">
        <v>0</v>
      </c>
      <c r="AP9" s="268"/>
      <c r="AQ9" s="268"/>
      <c r="AR9" s="268"/>
      <c r="AS9" s="268"/>
      <c r="AT9" s="416" t="s">
        <v>69</v>
      </c>
      <c r="AU9" s="268"/>
      <c r="AV9" s="268"/>
      <c r="AW9" s="268"/>
      <c r="AX9" s="268"/>
      <c r="AY9" s="416">
        <v>0</v>
      </c>
      <c r="AZ9" s="416"/>
      <c r="BA9" s="416"/>
      <c r="BB9" s="416"/>
      <c r="BC9" s="268"/>
      <c r="BD9" s="522">
        <v>0</v>
      </c>
      <c r="BE9" s="522"/>
      <c r="BF9" s="522"/>
      <c r="BG9" s="522"/>
      <c r="BH9" s="522"/>
    </row>
    <row r="10" spans="1:60" ht="14.25" customHeight="1" x14ac:dyDescent="0.15">
      <c r="A10" s="402"/>
      <c r="B10" s="402"/>
      <c r="C10" s="402"/>
      <c r="D10" s="415"/>
      <c r="E10" s="415"/>
      <c r="F10" s="415"/>
      <c r="G10" s="415"/>
      <c r="H10" s="415"/>
      <c r="I10" s="415"/>
      <c r="J10" s="417" t="s">
        <v>79</v>
      </c>
      <c r="K10" s="417"/>
      <c r="L10" s="417"/>
      <c r="M10" s="417"/>
      <c r="N10" s="417"/>
      <c r="O10" s="417"/>
      <c r="P10" s="406">
        <v>18</v>
      </c>
      <c r="Q10" s="406"/>
      <c r="R10" s="406"/>
      <c r="S10" s="406">
        <v>63</v>
      </c>
      <c r="T10" s="406"/>
      <c r="U10" s="406"/>
      <c r="V10" s="407">
        <v>60</v>
      </c>
      <c r="W10" s="407"/>
      <c r="X10" s="406"/>
      <c r="Y10" s="407">
        <v>56</v>
      </c>
      <c r="Z10" s="407"/>
      <c r="AA10" s="406"/>
      <c r="AB10" s="411">
        <v>40</v>
      </c>
      <c r="AC10" s="411"/>
      <c r="AD10" s="412"/>
      <c r="AE10" s="421"/>
      <c r="AF10" s="423"/>
      <c r="AG10" s="428"/>
      <c r="AH10" s="429"/>
      <c r="AI10" s="430"/>
      <c r="AJ10" s="268"/>
      <c r="AK10" s="268"/>
      <c r="AL10" s="268"/>
      <c r="AM10" s="268"/>
      <c r="AN10" s="268"/>
      <c r="AO10" s="268"/>
      <c r="AP10" s="268"/>
      <c r="AQ10" s="268"/>
      <c r="AR10" s="268"/>
      <c r="AS10" s="268"/>
      <c r="AT10" s="416"/>
      <c r="AU10" s="268"/>
      <c r="AV10" s="268"/>
      <c r="AW10" s="268"/>
      <c r="AX10" s="268"/>
      <c r="AY10" s="416"/>
      <c r="AZ10" s="416"/>
      <c r="BA10" s="416"/>
      <c r="BB10" s="416"/>
      <c r="BC10" s="268"/>
      <c r="BD10" s="522"/>
      <c r="BE10" s="522"/>
      <c r="BF10" s="522"/>
      <c r="BG10" s="522"/>
      <c r="BH10" s="522"/>
    </row>
    <row r="11" spans="1:60" ht="14.25" customHeight="1" x14ac:dyDescent="0.15">
      <c r="A11" s="447" t="s">
        <v>219</v>
      </c>
      <c r="B11" s="448"/>
      <c r="C11" s="448"/>
      <c r="D11" s="437" t="s">
        <v>220</v>
      </c>
      <c r="E11" s="437"/>
      <c r="F11" s="437"/>
      <c r="G11" s="437"/>
      <c r="H11" s="437"/>
      <c r="I11" s="437"/>
      <c r="J11" s="437"/>
      <c r="K11" s="437"/>
      <c r="L11" s="437"/>
      <c r="M11" s="437"/>
      <c r="N11" s="437"/>
      <c r="O11" s="437"/>
      <c r="P11" s="406">
        <v>82</v>
      </c>
      <c r="Q11" s="406"/>
      <c r="R11" s="406"/>
      <c r="S11" s="375">
        <v>67</v>
      </c>
      <c r="T11" s="375"/>
      <c r="U11" s="375"/>
      <c r="V11" s="438">
        <v>0</v>
      </c>
      <c r="W11" s="438"/>
      <c r="X11" s="268"/>
      <c r="Y11" s="438">
        <v>0</v>
      </c>
      <c r="Z11" s="438"/>
      <c r="AA11" s="268"/>
      <c r="AB11" s="418">
        <v>0</v>
      </c>
      <c r="AC11" s="418"/>
      <c r="AD11" s="419"/>
      <c r="AE11" s="421"/>
      <c r="AF11" s="423"/>
      <c r="AG11" s="428" t="s">
        <v>261</v>
      </c>
      <c r="AH11" s="429"/>
      <c r="AI11" s="430"/>
      <c r="AJ11" s="268" t="s">
        <v>69</v>
      </c>
      <c r="AK11" s="268"/>
      <c r="AL11" s="268"/>
      <c r="AM11" s="268"/>
      <c r="AN11" s="268"/>
      <c r="AO11" s="268">
        <v>0</v>
      </c>
      <c r="AP11" s="268"/>
      <c r="AQ11" s="268"/>
      <c r="AR11" s="268"/>
      <c r="AS11" s="268"/>
      <c r="AT11" s="416" t="s">
        <v>69</v>
      </c>
      <c r="AU11" s="268"/>
      <c r="AV11" s="268"/>
      <c r="AW11" s="268"/>
      <c r="AX11" s="268"/>
      <c r="AY11" s="416">
        <v>0</v>
      </c>
      <c r="AZ11" s="416"/>
      <c r="BA11" s="416"/>
      <c r="BB11" s="416"/>
      <c r="BC11" s="268"/>
      <c r="BD11" s="522">
        <v>0</v>
      </c>
      <c r="BE11" s="522"/>
      <c r="BF11" s="522"/>
      <c r="BG11" s="522"/>
      <c r="BH11" s="522"/>
    </row>
    <row r="12" spans="1:60" ht="14.25" customHeight="1" x14ac:dyDescent="0.15">
      <c r="A12" s="449"/>
      <c r="B12" s="450"/>
      <c r="C12" s="450"/>
      <c r="D12" s="435" t="s">
        <v>221</v>
      </c>
      <c r="E12" s="435"/>
      <c r="F12" s="435"/>
      <c r="G12" s="435"/>
      <c r="H12" s="435"/>
      <c r="I12" s="435"/>
      <c r="J12" s="408" t="s">
        <v>80</v>
      </c>
      <c r="K12" s="408"/>
      <c r="L12" s="408"/>
      <c r="M12" s="408"/>
      <c r="N12" s="408"/>
      <c r="O12" s="408"/>
      <c r="P12" s="268">
        <v>0</v>
      </c>
      <c r="Q12" s="268"/>
      <c r="R12" s="268"/>
      <c r="S12" s="268">
        <v>0</v>
      </c>
      <c r="T12" s="268"/>
      <c r="U12" s="268"/>
      <c r="V12" s="273">
        <v>0</v>
      </c>
      <c r="W12" s="273"/>
      <c r="X12" s="273"/>
      <c r="Y12" s="273">
        <v>0</v>
      </c>
      <c r="Z12" s="273"/>
      <c r="AA12" s="273"/>
      <c r="AB12" s="266">
        <v>0</v>
      </c>
      <c r="AC12" s="266"/>
      <c r="AD12" s="434"/>
      <c r="AE12" s="421"/>
      <c r="AF12" s="424"/>
      <c r="AG12" s="431"/>
      <c r="AH12" s="432"/>
      <c r="AI12" s="433"/>
      <c r="AJ12" s="268"/>
      <c r="AK12" s="268"/>
      <c r="AL12" s="268"/>
      <c r="AM12" s="268"/>
      <c r="AN12" s="268"/>
      <c r="AO12" s="268"/>
      <c r="AP12" s="268"/>
      <c r="AQ12" s="268"/>
      <c r="AR12" s="268"/>
      <c r="AS12" s="268"/>
      <c r="AT12" s="416"/>
      <c r="AU12" s="268"/>
      <c r="AV12" s="268"/>
      <c r="AW12" s="268"/>
      <c r="AX12" s="268"/>
      <c r="AY12" s="416"/>
      <c r="AZ12" s="416"/>
      <c r="BA12" s="416"/>
      <c r="BB12" s="416"/>
      <c r="BC12" s="268"/>
      <c r="BD12" s="522"/>
      <c r="BE12" s="522"/>
      <c r="BF12" s="522"/>
      <c r="BG12" s="522"/>
      <c r="BH12" s="522"/>
    </row>
    <row r="13" spans="1:60" ht="14.25" customHeight="1" x14ac:dyDescent="0.15">
      <c r="A13" s="451"/>
      <c r="B13" s="452"/>
      <c r="C13" s="452"/>
      <c r="D13" s="436"/>
      <c r="E13" s="436"/>
      <c r="F13" s="436"/>
      <c r="G13" s="436"/>
      <c r="H13" s="436"/>
      <c r="I13" s="436"/>
      <c r="J13" s="439" t="s">
        <v>81</v>
      </c>
      <c r="K13" s="439"/>
      <c r="L13" s="439"/>
      <c r="M13" s="439"/>
      <c r="N13" s="439"/>
      <c r="O13" s="439"/>
      <c r="P13" s="406">
        <v>19</v>
      </c>
      <c r="Q13" s="406"/>
      <c r="R13" s="406"/>
      <c r="S13" s="406">
        <v>11</v>
      </c>
      <c r="T13" s="406"/>
      <c r="U13" s="406"/>
      <c r="V13" s="440">
        <v>0</v>
      </c>
      <c r="W13" s="440"/>
      <c r="X13" s="441"/>
      <c r="Y13" s="440">
        <v>0</v>
      </c>
      <c r="Z13" s="440"/>
      <c r="AA13" s="441"/>
      <c r="AB13" s="266">
        <v>0</v>
      </c>
      <c r="AC13" s="266"/>
      <c r="AD13" s="434"/>
      <c r="AE13" s="421"/>
      <c r="AF13" s="442" t="s">
        <v>200</v>
      </c>
      <c r="AG13" s="442"/>
      <c r="AH13" s="442"/>
      <c r="AI13" s="442"/>
      <c r="AJ13" s="406">
        <v>517</v>
      </c>
      <c r="AK13" s="406"/>
      <c r="AL13" s="406"/>
      <c r="AM13" s="406"/>
      <c r="AN13" s="406"/>
      <c r="AO13" s="406">
        <v>1068</v>
      </c>
      <c r="AP13" s="406"/>
      <c r="AQ13" s="406"/>
      <c r="AR13" s="406"/>
      <c r="AS13" s="406"/>
      <c r="AT13" s="407">
        <v>513</v>
      </c>
      <c r="AU13" s="406"/>
      <c r="AV13" s="406"/>
      <c r="AW13" s="406"/>
      <c r="AX13" s="406"/>
      <c r="AY13" s="407">
        <v>353</v>
      </c>
      <c r="AZ13" s="407"/>
      <c r="BA13" s="407"/>
      <c r="BB13" s="407"/>
      <c r="BC13" s="406"/>
      <c r="BD13" s="411">
        <v>471</v>
      </c>
      <c r="BE13" s="411"/>
      <c r="BF13" s="411"/>
      <c r="BG13" s="411"/>
      <c r="BH13" s="411"/>
    </row>
    <row r="14" spans="1:60" ht="14.25" customHeight="1" x14ac:dyDescent="0.15">
      <c r="A14" s="424" t="s">
        <v>188</v>
      </c>
      <c r="B14" s="424"/>
      <c r="C14" s="424"/>
      <c r="D14" s="470" t="s">
        <v>82</v>
      </c>
      <c r="E14" s="470"/>
      <c r="F14" s="470"/>
      <c r="G14" s="470"/>
      <c r="H14" s="470"/>
      <c r="I14" s="470"/>
      <c r="J14" s="471" t="s">
        <v>83</v>
      </c>
      <c r="K14" s="471"/>
      <c r="L14" s="471"/>
      <c r="M14" s="471"/>
      <c r="N14" s="471"/>
      <c r="O14" s="471"/>
      <c r="P14" s="406">
        <v>16828</v>
      </c>
      <c r="Q14" s="406"/>
      <c r="R14" s="406"/>
      <c r="S14" s="406">
        <v>17909</v>
      </c>
      <c r="T14" s="406"/>
      <c r="U14" s="406"/>
      <c r="V14" s="472">
        <f>17630+157</f>
        <v>17787</v>
      </c>
      <c r="W14" s="472"/>
      <c r="X14" s="473"/>
      <c r="Y14" s="445">
        <v>16969</v>
      </c>
      <c r="Z14" s="445"/>
      <c r="AA14" s="446"/>
      <c r="AB14" s="474">
        <v>16939</v>
      </c>
      <c r="AC14" s="474"/>
      <c r="AD14" s="475"/>
      <c r="AE14" s="422"/>
      <c r="AF14" s="442"/>
      <c r="AG14" s="442"/>
      <c r="AH14" s="442"/>
      <c r="AI14" s="442"/>
      <c r="AJ14" s="406"/>
      <c r="AK14" s="406"/>
      <c r="AL14" s="406"/>
      <c r="AM14" s="406"/>
      <c r="AN14" s="406"/>
      <c r="AO14" s="406"/>
      <c r="AP14" s="406"/>
      <c r="AQ14" s="406"/>
      <c r="AR14" s="406"/>
      <c r="AS14" s="406"/>
      <c r="AT14" s="407"/>
      <c r="AU14" s="406"/>
      <c r="AV14" s="406"/>
      <c r="AW14" s="406"/>
      <c r="AX14" s="406"/>
      <c r="AY14" s="407"/>
      <c r="AZ14" s="407"/>
      <c r="BA14" s="407"/>
      <c r="BB14" s="407"/>
      <c r="BC14" s="406"/>
      <c r="BD14" s="411"/>
      <c r="BE14" s="411"/>
      <c r="BF14" s="411"/>
      <c r="BG14" s="411"/>
      <c r="BH14" s="411"/>
    </row>
    <row r="15" spans="1:60" ht="14.25" customHeight="1" x14ac:dyDescent="0.15">
      <c r="A15" s="424"/>
      <c r="B15" s="424"/>
      <c r="C15" s="424"/>
      <c r="D15" s="296" t="s">
        <v>84</v>
      </c>
      <c r="E15" s="296"/>
      <c r="F15" s="296"/>
      <c r="G15" s="296"/>
      <c r="H15" s="296"/>
      <c r="I15" s="296"/>
      <c r="J15" s="408" t="s">
        <v>85</v>
      </c>
      <c r="K15" s="408"/>
      <c r="L15" s="408"/>
      <c r="M15" s="408"/>
      <c r="N15" s="408"/>
      <c r="O15" s="408"/>
      <c r="P15" s="406">
        <v>3033</v>
      </c>
      <c r="Q15" s="406"/>
      <c r="R15" s="406"/>
      <c r="S15" s="406">
        <v>3010</v>
      </c>
      <c r="T15" s="406"/>
      <c r="U15" s="406"/>
      <c r="V15" s="407">
        <v>3201</v>
      </c>
      <c r="W15" s="407"/>
      <c r="X15" s="406"/>
      <c r="Y15" s="407">
        <v>2838</v>
      </c>
      <c r="Z15" s="407"/>
      <c r="AA15" s="406"/>
      <c r="AB15" s="411">
        <v>2812</v>
      </c>
      <c r="AC15" s="411"/>
      <c r="AD15" s="412"/>
      <c r="AE15" s="453" t="s">
        <v>201</v>
      </c>
      <c r="AF15" s="408" t="s">
        <v>98</v>
      </c>
      <c r="AG15" s="408"/>
      <c r="AH15" s="408"/>
      <c r="AI15" s="408"/>
      <c r="AJ15" s="406">
        <v>26</v>
      </c>
      <c r="AK15" s="406"/>
      <c r="AL15" s="406"/>
      <c r="AM15" s="406"/>
      <c r="AN15" s="406"/>
      <c r="AO15" s="406">
        <v>14</v>
      </c>
      <c r="AP15" s="406"/>
      <c r="AQ15" s="406"/>
      <c r="AR15" s="406"/>
      <c r="AS15" s="406"/>
      <c r="AT15" s="407">
        <v>20</v>
      </c>
      <c r="AU15" s="406"/>
      <c r="AV15" s="406"/>
      <c r="AW15" s="406"/>
      <c r="AX15" s="406"/>
      <c r="AY15" s="407">
        <v>10</v>
      </c>
      <c r="AZ15" s="407"/>
      <c r="BA15" s="407"/>
      <c r="BB15" s="407"/>
      <c r="BC15" s="406"/>
      <c r="BD15" s="411">
        <v>39</v>
      </c>
      <c r="BE15" s="411"/>
      <c r="BF15" s="411"/>
      <c r="BG15" s="411"/>
      <c r="BH15" s="411"/>
    </row>
    <row r="16" spans="1:60" ht="14.25" customHeight="1" x14ac:dyDescent="0.15">
      <c r="A16" s="424"/>
      <c r="B16" s="424"/>
      <c r="C16" s="424"/>
      <c r="D16" s="296"/>
      <c r="E16" s="296"/>
      <c r="F16" s="296"/>
      <c r="G16" s="296"/>
      <c r="H16" s="296"/>
      <c r="I16" s="296"/>
      <c r="J16" s="408" t="s">
        <v>83</v>
      </c>
      <c r="K16" s="408"/>
      <c r="L16" s="408"/>
      <c r="M16" s="408"/>
      <c r="N16" s="408"/>
      <c r="O16" s="408"/>
      <c r="P16" s="406">
        <v>2816</v>
      </c>
      <c r="Q16" s="406"/>
      <c r="R16" s="406"/>
      <c r="S16" s="406">
        <v>2818</v>
      </c>
      <c r="T16" s="406"/>
      <c r="U16" s="406"/>
      <c r="V16" s="407">
        <v>2912</v>
      </c>
      <c r="W16" s="407"/>
      <c r="X16" s="406"/>
      <c r="Y16" s="407">
        <v>2685</v>
      </c>
      <c r="Z16" s="407"/>
      <c r="AA16" s="406"/>
      <c r="AB16" s="411">
        <v>2591</v>
      </c>
      <c r="AC16" s="411"/>
      <c r="AD16" s="412"/>
      <c r="AE16" s="453"/>
      <c r="AF16" s="408"/>
      <c r="AG16" s="408"/>
      <c r="AH16" s="408"/>
      <c r="AI16" s="408"/>
      <c r="AJ16" s="406"/>
      <c r="AK16" s="406"/>
      <c r="AL16" s="406"/>
      <c r="AM16" s="406"/>
      <c r="AN16" s="406"/>
      <c r="AO16" s="406"/>
      <c r="AP16" s="406"/>
      <c r="AQ16" s="406"/>
      <c r="AR16" s="406"/>
      <c r="AS16" s="406"/>
      <c r="AT16" s="407"/>
      <c r="AU16" s="406"/>
      <c r="AV16" s="406"/>
      <c r="AW16" s="406"/>
      <c r="AX16" s="406"/>
      <c r="AY16" s="407"/>
      <c r="AZ16" s="407"/>
      <c r="BA16" s="407"/>
      <c r="BB16" s="407"/>
      <c r="BC16" s="406"/>
      <c r="BD16" s="411"/>
      <c r="BE16" s="411"/>
      <c r="BF16" s="411"/>
      <c r="BG16" s="411"/>
      <c r="BH16" s="411"/>
    </row>
    <row r="17" spans="1:60" ht="14.25" customHeight="1" x14ac:dyDescent="0.15">
      <c r="A17" s="424"/>
      <c r="B17" s="424"/>
      <c r="C17" s="424"/>
      <c r="D17" s="296"/>
      <c r="E17" s="296"/>
      <c r="F17" s="296"/>
      <c r="G17" s="296"/>
      <c r="H17" s="296"/>
      <c r="I17" s="296"/>
      <c r="J17" s="408" t="s">
        <v>86</v>
      </c>
      <c r="K17" s="408"/>
      <c r="L17" s="408"/>
      <c r="M17" s="408"/>
      <c r="N17" s="408"/>
      <c r="O17" s="408"/>
      <c r="P17" s="444">
        <v>92.844999999999999</v>
      </c>
      <c r="Q17" s="444"/>
      <c r="R17" s="444"/>
      <c r="S17" s="258">
        <v>93.6</v>
      </c>
      <c r="T17" s="258"/>
      <c r="U17" s="258"/>
      <c r="V17" s="443">
        <v>91</v>
      </c>
      <c r="W17" s="443"/>
      <c r="X17" s="444"/>
      <c r="Y17" s="443">
        <v>94.6</v>
      </c>
      <c r="Z17" s="443"/>
      <c r="AA17" s="444"/>
      <c r="AB17" s="455">
        <v>92.1</v>
      </c>
      <c r="AC17" s="455"/>
      <c r="AD17" s="456"/>
      <c r="AE17" s="453"/>
      <c r="AF17" s="457" t="s">
        <v>262</v>
      </c>
      <c r="AG17" s="442"/>
      <c r="AH17" s="442"/>
      <c r="AI17" s="442"/>
      <c r="AJ17" s="406">
        <v>179</v>
      </c>
      <c r="AK17" s="406"/>
      <c r="AL17" s="406"/>
      <c r="AM17" s="406"/>
      <c r="AN17" s="406"/>
      <c r="AO17" s="406">
        <v>121</v>
      </c>
      <c r="AP17" s="406"/>
      <c r="AQ17" s="406"/>
      <c r="AR17" s="406"/>
      <c r="AS17" s="406"/>
      <c r="AT17" s="407">
        <v>175</v>
      </c>
      <c r="AU17" s="406"/>
      <c r="AV17" s="406"/>
      <c r="AW17" s="406"/>
      <c r="AX17" s="406"/>
      <c r="AY17" s="407">
        <v>96</v>
      </c>
      <c r="AZ17" s="407"/>
      <c r="BA17" s="407"/>
      <c r="BB17" s="407"/>
      <c r="BC17" s="406"/>
      <c r="BD17" s="411">
        <v>198</v>
      </c>
      <c r="BE17" s="411"/>
      <c r="BF17" s="411"/>
      <c r="BG17" s="411"/>
      <c r="BH17" s="411"/>
    </row>
    <row r="18" spans="1:60" ht="14.25" customHeight="1" x14ac:dyDescent="0.15">
      <c r="A18" s="424"/>
      <c r="B18" s="424"/>
      <c r="C18" s="424"/>
      <c r="D18" s="454" t="s">
        <v>276</v>
      </c>
      <c r="E18" s="296"/>
      <c r="F18" s="296"/>
      <c r="G18" s="296"/>
      <c r="H18" s="296"/>
      <c r="I18" s="296"/>
      <c r="J18" s="408" t="s">
        <v>85</v>
      </c>
      <c r="K18" s="408"/>
      <c r="L18" s="408"/>
      <c r="M18" s="408"/>
      <c r="N18" s="408"/>
      <c r="O18" s="408"/>
      <c r="P18" s="406">
        <v>1471</v>
      </c>
      <c r="Q18" s="406"/>
      <c r="R18" s="406"/>
      <c r="S18" s="406">
        <v>1484</v>
      </c>
      <c r="T18" s="406"/>
      <c r="U18" s="406"/>
      <c r="V18" s="407">
        <v>1468</v>
      </c>
      <c r="W18" s="407"/>
      <c r="X18" s="406"/>
      <c r="Y18" s="407">
        <v>1468</v>
      </c>
      <c r="Z18" s="407"/>
      <c r="AA18" s="406"/>
      <c r="AB18" s="411">
        <v>1495</v>
      </c>
      <c r="AC18" s="411"/>
      <c r="AD18" s="412"/>
      <c r="AE18" s="453"/>
      <c r="AF18" s="442"/>
      <c r="AG18" s="442"/>
      <c r="AH18" s="442"/>
      <c r="AI18" s="442"/>
      <c r="AJ18" s="406"/>
      <c r="AK18" s="406"/>
      <c r="AL18" s="406"/>
      <c r="AM18" s="406"/>
      <c r="AN18" s="406"/>
      <c r="AO18" s="406"/>
      <c r="AP18" s="406"/>
      <c r="AQ18" s="406"/>
      <c r="AR18" s="406"/>
      <c r="AS18" s="406"/>
      <c r="AT18" s="407"/>
      <c r="AU18" s="406"/>
      <c r="AV18" s="406"/>
      <c r="AW18" s="406"/>
      <c r="AX18" s="406"/>
      <c r="AY18" s="407"/>
      <c r="AZ18" s="407"/>
      <c r="BA18" s="407"/>
      <c r="BB18" s="407"/>
      <c r="BC18" s="406"/>
      <c r="BD18" s="411"/>
      <c r="BE18" s="411"/>
      <c r="BF18" s="411"/>
      <c r="BG18" s="411"/>
      <c r="BH18" s="411"/>
    </row>
    <row r="19" spans="1:60" ht="14.25" customHeight="1" x14ac:dyDescent="0.15">
      <c r="A19" s="424"/>
      <c r="B19" s="424"/>
      <c r="C19" s="424"/>
      <c r="D19" s="296"/>
      <c r="E19" s="296"/>
      <c r="F19" s="296"/>
      <c r="G19" s="296"/>
      <c r="H19" s="296"/>
      <c r="I19" s="296"/>
      <c r="J19" s="408" t="s">
        <v>83</v>
      </c>
      <c r="K19" s="408"/>
      <c r="L19" s="408"/>
      <c r="M19" s="408"/>
      <c r="N19" s="408"/>
      <c r="O19" s="408"/>
      <c r="P19" s="406">
        <v>1347</v>
      </c>
      <c r="Q19" s="406"/>
      <c r="R19" s="406"/>
      <c r="S19" s="406">
        <v>1370</v>
      </c>
      <c r="T19" s="406"/>
      <c r="U19" s="406"/>
      <c r="V19" s="407">
        <v>1332</v>
      </c>
      <c r="W19" s="407"/>
      <c r="X19" s="406"/>
      <c r="Y19" s="407">
        <v>1319</v>
      </c>
      <c r="Z19" s="407"/>
      <c r="AA19" s="406"/>
      <c r="AB19" s="411">
        <v>1349</v>
      </c>
      <c r="AC19" s="411"/>
      <c r="AD19" s="412"/>
      <c r="AE19" s="458" t="s">
        <v>202</v>
      </c>
      <c r="AF19" s="442" t="s">
        <v>98</v>
      </c>
      <c r="AG19" s="442"/>
      <c r="AH19" s="442"/>
      <c r="AI19" s="442"/>
      <c r="AJ19" s="406">
        <v>114</v>
      </c>
      <c r="AK19" s="406"/>
      <c r="AL19" s="406"/>
      <c r="AM19" s="406"/>
      <c r="AN19" s="406"/>
      <c r="AO19" s="406">
        <v>136</v>
      </c>
      <c r="AP19" s="406"/>
      <c r="AQ19" s="406"/>
      <c r="AR19" s="406"/>
      <c r="AS19" s="406"/>
      <c r="AT19" s="407">
        <v>146</v>
      </c>
      <c r="AU19" s="406"/>
      <c r="AV19" s="406"/>
      <c r="AW19" s="406"/>
      <c r="AX19" s="406"/>
      <c r="AY19" s="407">
        <v>123</v>
      </c>
      <c r="AZ19" s="407"/>
      <c r="BA19" s="407"/>
      <c r="BB19" s="407"/>
      <c r="BC19" s="406"/>
      <c r="BD19" s="411">
        <v>151</v>
      </c>
      <c r="BE19" s="411"/>
      <c r="BF19" s="411"/>
      <c r="BG19" s="411"/>
      <c r="BH19" s="411"/>
    </row>
    <row r="20" spans="1:60" ht="14.25" customHeight="1" x14ac:dyDescent="0.15">
      <c r="A20" s="424"/>
      <c r="B20" s="424"/>
      <c r="C20" s="424"/>
      <c r="D20" s="296"/>
      <c r="E20" s="296"/>
      <c r="F20" s="296"/>
      <c r="G20" s="296"/>
      <c r="H20" s="296"/>
      <c r="I20" s="296"/>
      <c r="J20" s="408" t="s">
        <v>86</v>
      </c>
      <c r="K20" s="408"/>
      <c r="L20" s="408"/>
      <c r="M20" s="408"/>
      <c r="N20" s="408"/>
      <c r="O20" s="408"/>
      <c r="P20" s="444">
        <v>91.57</v>
      </c>
      <c r="Q20" s="444"/>
      <c r="R20" s="444"/>
      <c r="S20" s="444">
        <v>92.317999999999998</v>
      </c>
      <c r="T20" s="444"/>
      <c r="U20" s="444"/>
      <c r="V20" s="443">
        <v>90.7</v>
      </c>
      <c r="W20" s="443"/>
      <c r="X20" s="444"/>
      <c r="Y20" s="443">
        <v>89.9</v>
      </c>
      <c r="Z20" s="443"/>
      <c r="AA20" s="444"/>
      <c r="AB20" s="455">
        <v>90.2</v>
      </c>
      <c r="AC20" s="455"/>
      <c r="AD20" s="456"/>
      <c r="AE20" s="458"/>
      <c r="AF20" s="442"/>
      <c r="AG20" s="442"/>
      <c r="AH20" s="442"/>
      <c r="AI20" s="442"/>
      <c r="AJ20" s="406"/>
      <c r="AK20" s="406"/>
      <c r="AL20" s="406"/>
      <c r="AM20" s="406"/>
      <c r="AN20" s="406"/>
      <c r="AO20" s="406"/>
      <c r="AP20" s="406"/>
      <c r="AQ20" s="406"/>
      <c r="AR20" s="406"/>
      <c r="AS20" s="406"/>
      <c r="AT20" s="407"/>
      <c r="AU20" s="406"/>
      <c r="AV20" s="406"/>
      <c r="AW20" s="406"/>
      <c r="AX20" s="406"/>
      <c r="AY20" s="407"/>
      <c r="AZ20" s="407"/>
      <c r="BA20" s="407"/>
      <c r="BB20" s="407"/>
      <c r="BC20" s="406"/>
      <c r="BD20" s="411"/>
      <c r="BE20" s="411"/>
      <c r="BF20" s="411"/>
      <c r="BG20" s="411"/>
      <c r="BH20" s="411"/>
    </row>
    <row r="21" spans="1:60" ht="14.25" customHeight="1" x14ac:dyDescent="0.15">
      <c r="A21" s="424"/>
      <c r="B21" s="424"/>
      <c r="C21" s="424"/>
      <c r="D21" s="296" t="s">
        <v>87</v>
      </c>
      <c r="E21" s="296"/>
      <c r="F21" s="296"/>
      <c r="G21" s="296"/>
      <c r="H21" s="296"/>
      <c r="I21" s="296"/>
      <c r="J21" s="408" t="s">
        <v>85</v>
      </c>
      <c r="K21" s="408"/>
      <c r="L21" s="408"/>
      <c r="M21" s="408"/>
      <c r="N21" s="408"/>
      <c r="O21" s="408"/>
      <c r="P21" s="406">
        <v>1448</v>
      </c>
      <c r="Q21" s="406"/>
      <c r="R21" s="406"/>
      <c r="S21" s="406">
        <v>1438</v>
      </c>
      <c r="T21" s="406"/>
      <c r="U21" s="406"/>
      <c r="V21" s="407">
        <v>1449</v>
      </c>
      <c r="W21" s="407"/>
      <c r="X21" s="406"/>
      <c r="Y21" s="407">
        <v>1448</v>
      </c>
      <c r="Z21" s="407"/>
      <c r="AA21" s="406"/>
      <c r="AB21" s="411">
        <v>1473</v>
      </c>
      <c r="AC21" s="411"/>
      <c r="AD21" s="412"/>
      <c r="AE21" s="458"/>
      <c r="AF21" s="457" t="s">
        <v>262</v>
      </c>
      <c r="AG21" s="408"/>
      <c r="AH21" s="408"/>
      <c r="AI21" s="408"/>
      <c r="AJ21" s="406">
        <v>1081</v>
      </c>
      <c r="AK21" s="406"/>
      <c r="AL21" s="406"/>
      <c r="AM21" s="406"/>
      <c r="AN21" s="406"/>
      <c r="AO21" s="406">
        <v>1696</v>
      </c>
      <c r="AP21" s="406"/>
      <c r="AQ21" s="406"/>
      <c r="AR21" s="406"/>
      <c r="AS21" s="406"/>
      <c r="AT21" s="407">
        <v>1915</v>
      </c>
      <c r="AU21" s="406"/>
      <c r="AV21" s="406"/>
      <c r="AW21" s="406"/>
      <c r="AX21" s="406"/>
      <c r="AY21" s="407">
        <v>1699</v>
      </c>
      <c r="AZ21" s="407"/>
      <c r="BA21" s="407"/>
      <c r="BB21" s="407"/>
      <c r="BC21" s="406"/>
      <c r="BD21" s="411">
        <v>1643</v>
      </c>
      <c r="BE21" s="411"/>
      <c r="BF21" s="411"/>
      <c r="BG21" s="411"/>
      <c r="BH21" s="411"/>
    </row>
    <row r="22" spans="1:60" ht="14.25" customHeight="1" x14ac:dyDescent="0.15">
      <c r="A22" s="424"/>
      <c r="B22" s="424"/>
      <c r="C22" s="424"/>
      <c r="D22" s="296"/>
      <c r="E22" s="296"/>
      <c r="F22" s="296"/>
      <c r="G22" s="296"/>
      <c r="H22" s="296"/>
      <c r="I22" s="296"/>
      <c r="J22" s="408" t="s">
        <v>83</v>
      </c>
      <c r="K22" s="408"/>
      <c r="L22" s="408"/>
      <c r="M22" s="408"/>
      <c r="N22" s="408"/>
      <c r="O22" s="408"/>
      <c r="P22" s="406">
        <v>1266</v>
      </c>
      <c r="Q22" s="406"/>
      <c r="R22" s="406"/>
      <c r="S22" s="406">
        <v>1268</v>
      </c>
      <c r="T22" s="406"/>
      <c r="U22" s="406"/>
      <c r="V22" s="407">
        <v>1290</v>
      </c>
      <c r="W22" s="407"/>
      <c r="X22" s="406"/>
      <c r="Y22" s="407">
        <v>1271</v>
      </c>
      <c r="Z22" s="407"/>
      <c r="AA22" s="406"/>
      <c r="AB22" s="411">
        <v>1293</v>
      </c>
      <c r="AC22" s="411"/>
      <c r="AD22" s="412"/>
      <c r="AE22" s="458"/>
      <c r="AF22" s="408"/>
      <c r="AG22" s="408"/>
      <c r="AH22" s="408"/>
      <c r="AI22" s="408"/>
      <c r="AJ22" s="406"/>
      <c r="AK22" s="406"/>
      <c r="AL22" s="406"/>
      <c r="AM22" s="406"/>
      <c r="AN22" s="406"/>
      <c r="AO22" s="406"/>
      <c r="AP22" s="406"/>
      <c r="AQ22" s="406"/>
      <c r="AR22" s="406"/>
      <c r="AS22" s="406"/>
      <c r="AT22" s="407"/>
      <c r="AU22" s="406"/>
      <c r="AV22" s="406"/>
      <c r="AW22" s="406"/>
      <c r="AX22" s="406"/>
      <c r="AY22" s="407"/>
      <c r="AZ22" s="407"/>
      <c r="BA22" s="407"/>
      <c r="BB22" s="407"/>
      <c r="BC22" s="406"/>
      <c r="BD22" s="411"/>
      <c r="BE22" s="411"/>
      <c r="BF22" s="411"/>
      <c r="BG22" s="411"/>
      <c r="BH22" s="411"/>
    </row>
    <row r="23" spans="1:60" ht="14.25" customHeight="1" x14ac:dyDescent="0.15">
      <c r="A23" s="424"/>
      <c r="B23" s="424"/>
      <c r="C23" s="424"/>
      <c r="D23" s="296"/>
      <c r="E23" s="296"/>
      <c r="F23" s="296"/>
      <c r="G23" s="296"/>
      <c r="H23" s="296"/>
      <c r="I23" s="296"/>
      <c r="J23" s="408" t="s">
        <v>86</v>
      </c>
      <c r="K23" s="408"/>
      <c r="L23" s="408"/>
      <c r="M23" s="408"/>
      <c r="N23" s="408"/>
      <c r="O23" s="408"/>
      <c r="P23" s="444">
        <v>87.430999999999997</v>
      </c>
      <c r="Q23" s="444"/>
      <c r="R23" s="444"/>
      <c r="S23" s="444">
        <v>88.177999999999997</v>
      </c>
      <c r="T23" s="444"/>
      <c r="U23" s="444"/>
      <c r="V23" s="443">
        <v>89</v>
      </c>
      <c r="W23" s="443"/>
      <c r="X23" s="444"/>
      <c r="Y23" s="443">
        <v>87.8</v>
      </c>
      <c r="Z23" s="443"/>
      <c r="AA23" s="444"/>
      <c r="AB23" s="455">
        <v>87.8</v>
      </c>
      <c r="AC23" s="455"/>
      <c r="AD23" s="456"/>
      <c r="AE23" s="460" t="s">
        <v>203</v>
      </c>
      <c r="AF23" s="461" t="s">
        <v>204</v>
      </c>
      <c r="AG23" s="461"/>
      <c r="AH23" s="461"/>
      <c r="AI23" s="461"/>
      <c r="AJ23" s="406">
        <v>48</v>
      </c>
      <c r="AK23" s="406"/>
      <c r="AL23" s="406"/>
      <c r="AM23" s="406"/>
      <c r="AN23" s="406"/>
      <c r="AO23" s="406">
        <v>70</v>
      </c>
      <c r="AP23" s="406"/>
      <c r="AQ23" s="406"/>
      <c r="AR23" s="406"/>
      <c r="AS23" s="406"/>
      <c r="AT23" s="407">
        <v>99</v>
      </c>
      <c r="AU23" s="406"/>
      <c r="AV23" s="406"/>
      <c r="AW23" s="406"/>
      <c r="AX23" s="406"/>
      <c r="AY23" s="407">
        <v>118</v>
      </c>
      <c r="AZ23" s="407"/>
      <c r="BA23" s="407"/>
      <c r="BB23" s="407"/>
      <c r="BC23" s="406"/>
      <c r="BD23" s="411">
        <v>91</v>
      </c>
      <c r="BE23" s="411"/>
      <c r="BF23" s="411"/>
      <c r="BG23" s="411"/>
      <c r="BH23" s="411"/>
    </row>
    <row r="24" spans="1:60" ht="14.25" customHeight="1" x14ac:dyDescent="0.15">
      <c r="A24" s="424"/>
      <c r="B24" s="424"/>
      <c r="C24" s="424"/>
      <c r="D24" s="294" t="s">
        <v>88</v>
      </c>
      <c r="E24" s="294"/>
      <c r="F24" s="294"/>
      <c r="G24" s="294"/>
      <c r="H24" s="294"/>
      <c r="I24" s="294"/>
      <c r="J24" s="408" t="s">
        <v>189</v>
      </c>
      <c r="K24" s="408"/>
      <c r="L24" s="408"/>
      <c r="M24" s="408"/>
      <c r="N24" s="408"/>
      <c r="O24" s="408"/>
      <c r="P24" s="406">
        <v>149</v>
      </c>
      <c r="Q24" s="406"/>
      <c r="R24" s="406"/>
      <c r="S24" s="406">
        <v>108</v>
      </c>
      <c r="T24" s="406"/>
      <c r="U24" s="406"/>
      <c r="V24" s="407">
        <v>143</v>
      </c>
      <c r="W24" s="407"/>
      <c r="X24" s="406"/>
      <c r="Y24" s="445">
        <v>140</v>
      </c>
      <c r="Z24" s="445"/>
      <c r="AA24" s="446"/>
      <c r="AB24" s="411">
        <v>167</v>
      </c>
      <c r="AC24" s="411"/>
      <c r="AD24" s="412"/>
      <c r="AE24" s="460"/>
      <c r="AF24" s="459" t="s">
        <v>158</v>
      </c>
      <c r="AG24" s="459"/>
      <c r="AH24" s="459"/>
      <c r="AI24" s="459"/>
      <c r="AJ24" s="406"/>
      <c r="AK24" s="406"/>
      <c r="AL24" s="406"/>
      <c r="AM24" s="406"/>
      <c r="AN24" s="406"/>
      <c r="AO24" s="406"/>
      <c r="AP24" s="406"/>
      <c r="AQ24" s="406"/>
      <c r="AR24" s="406"/>
      <c r="AS24" s="406"/>
      <c r="AT24" s="407"/>
      <c r="AU24" s="406"/>
      <c r="AV24" s="406"/>
      <c r="AW24" s="406"/>
      <c r="AX24" s="406"/>
      <c r="AY24" s="407"/>
      <c r="AZ24" s="407"/>
      <c r="BA24" s="407"/>
      <c r="BB24" s="407"/>
      <c r="BC24" s="406"/>
      <c r="BD24" s="411"/>
      <c r="BE24" s="411"/>
      <c r="BF24" s="411"/>
      <c r="BG24" s="411"/>
      <c r="BH24" s="411"/>
    </row>
    <row r="25" spans="1:60" ht="14.25" customHeight="1" x14ac:dyDescent="0.15">
      <c r="A25" s="424"/>
      <c r="B25" s="424"/>
      <c r="C25" s="424"/>
      <c r="D25" s="294"/>
      <c r="E25" s="294"/>
      <c r="F25" s="294"/>
      <c r="G25" s="294"/>
      <c r="H25" s="294"/>
      <c r="I25" s="294"/>
      <c r="J25" s="408" t="s">
        <v>190</v>
      </c>
      <c r="K25" s="408"/>
      <c r="L25" s="408"/>
      <c r="M25" s="408"/>
      <c r="N25" s="408"/>
      <c r="O25" s="408"/>
      <c r="P25" s="406">
        <v>118</v>
      </c>
      <c r="Q25" s="406"/>
      <c r="R25" s="406"/>
      <c r="S25" s="406">
        <v>92</v>
      </c>
      <c r="T25" s="406"/>
      <c r="U25" s="406"/>
      <c r="V25" s="407">
        <v>122</v>
      </c>
      <c r="W25" s="407"/>
      <c r="X25" s="406"/>
      <c r="Y25" s="445">
        <v>110</v>
      </c>
      <c r="Z25" s="445"/>
      <c r="AA25" s="446"/>
      <c r="AB25" s="411">
        <v>128</v>
      </c>
      <c r="AC25" s="411"/>
      <c r="AD25" s="412"/>
      <c r="AE25" s="464" t="s">
        <v>205</v>
      </c>
      <c r="AF25" s="461" t="s">
        <v>206</v>
      </c>
      <c r="AG25" s="461"/>
      <c r="AH25" s="461"/>
      <c r="AI25" s="461"/>
      <c r="AJ25" s="468" t="s">
        <v>167</v>
      </c>
      <c r="AK25" s="468"/>
      <c r="AL25" s="468"/>
      <c r="AM25" s="468"/>
      <c r="AN25" s="468"/>
      <c r="AO25" s="469" t="s">
        <v>169</v>
      </c>
      <c r="AP25" s="469"/>
      <c r="AQ25" s="469"/>
      <c r="AR25" s="469"/>
      <c r="AS25" s="469"/>
      <c r="AT25" s="462" t="s">
        <v>207</v>
      </c>
      <c r="AU25" s="463"/>
      <c r="AV25" s="463"/>
      <c r="AW25" s="463"/>
      <c r="AX25" s="463"/>
      <c r="AY25" s="462" t="s">
        <v>310</v>
      </c>
      <c r="AZ25" s="462"/>
      <c r="BA25" s="462"/>
      <c r="BB25" s="462"/>
      <c r="BC25" s="463"/>
      <c r="BD25" s="519">
        <v>4234</v>
      </c>
      <c r="BE25" s="519"/>
      <c r="BF25" s="519"/>
      <c r="BG25" s="519"/>
      <c r="BH25" s="519"/>
    </row>
    <row r="26" spans="1:60" ht="14.25" customHeight="1" x14ac:dyDescent="0.15">
      <c r="A26" s="424"/>
      <c r="B26" s="424"/>
      <c r="C26" s="424"/>
      <c r="D26" s="294"/>
      <c r="E26" s="294"/>
      <c r="F26" s="294"/>
      <c r="G26" s="294"/>
      <c r="H26" s="294"/>
      <c r="I26" s="294"/>
      <c r="J26" s="408" t="s">
        <v>86</v>
      </c>
      <c r="K26" s="408"/>
      <c r="L26" s="408"/>
      <c r="M26" s="408"/>
      <c r="N26" s="408"/>
      <c r="O26" s="408"/>
      <c r="P26" s="444">
        <v>79.194999999999993</v>
      </c>
      <c r="Q26" s="444"/>
      <c r="R26" s="444"/>
      <c r="S26" s="444">
        <v>85.185000000000002</v>
      </c>
      <c r="T26" s="444"/>
      <c r="U26" s="444"/>
      <c r="V26" s="443">
        <v>85.3</v>
      </c>
      <c r="W26" s="443"/>
      <c r="X26" s="444"/>
      <c r="Y26" s="466">
        <v>78.599999999999994</v>
      </c>
      <c r="Z26" s="466"/>
      <c r="AA26" s="467"/>
      <c r="AB26" s="455">
        <v>76.599999999999994</v>
      </c>
      <c r="AC26" s="455"/>
      <c r="AD26" s="456"/>
      <c r="AE26" s="464"/>
      <c r="AF26" s="459" t="s">
        <v>158</v>
      </c>
      <c r="AG26" s="459"/>
      <c r="AH26" s="459"/>
      <c r="AI26" s="459"/>
      <c r="AJ26" s="468"/>
      <c r="AK26" s="468"/>
      <c r="AL26" s="468"/>
      <c r="AM26" s="468"/>
      <c r="AN26" s="468"/>
      <c r="AO26" s="469"/>
      <c r="AP26" s="469"/>
      <c r="AQ26" s="469"/>
      <c r="AR26" s="469"/>
      <c r="AS26" s="469"/>
      <c r="AT26" s="462"/>
      <c r="AU26" s="463"/>
      <c r="AV26" s="463"/>
      <c r="AW26" s="463"/>
      <c r="AX26" s="463"/>
      <c r="AY26" s="462"/>
      <c r="AZ26" s="462"/>
      <c r="BA26" s="462"/>
      <c r="BB26" s="462"/>
      <c r="BC26" s="463"/>
      <c r="BD26" s="519"/>
      <c r="BE26" s="519"/>
      <c r="BF26" s="519"/>
      <c r="BG26" s="519"/>
      <c r="BH26" s="519"/>
    </row>
    <row r="27" spans="1:60" ht="14.25" customHeight="1" x14ac:dyDescent="0.15">
      <c r="A27" s="424"/>
      <c r="B27" s="424"/>
      <c r="C27" s="424"/>
      <c r="D27" s="454" t="s">
        <v>277</v>
      </c>
      <c r="E27" s="296"/>
      <c r="F27" s="296"/>
      <c r="G27" s="296"/>
      <c r="H27" s="296"/>
      <c r="I27" s="296"/>
      <c r="J27" s="408" t="s">
        <v>189</v>
      </c>
      <c r="K27" s="408"/>
      <c r="L27" s="408"/>
      <c r="M27" s="408"/>
      <c r="N27" s="408"/>
      <c r="O27" s="408"/>
      <c r="P27" s="406">
        <v>44</v>
      </c>
      <c r="Q27" s="406"/>
      <c r="R27" s="406"/>
      <c r="S27" s="406">
        <v>39</v>
      </c>
      <c r="T27" s="406"/>
      <c r="U27" s="406"/>
      <c r="V27" s="407">
        <v>50</v>
      </c>
      <c r="W27" s="407"/>
      <c r="X27" s="406"/>
      <c r="Y27" s="445">
        <v>44</v>
      </c>
      <c r="Z27" s="445"/>
      <c r="AA27" s="446"/>
      <c r="AB27" s="411">
        <v>68</v>
      </c>
      <c r="AC27" s="411"/>
      <c r="AD27" s="412"/>
      <c r="AE27" s="464"/>
      <c r="AF27" s="461" t="s">
        <v>208</v>
      </c>
      <c r="AG27" s="461"/>
      <c r="AH27" s="461"/>
      <c r="AI27" s="461"/>
      <c r="AJ27" s="468" t="s">
        <v>209</v>
      </c>
      <c r="AK27" s="468"/>
      <c r="AL27" s="468"/>
      <c r="AM27" s="468"/>
      <c r="AN27" s="468"/>
      <c r="AO27" s="469" t="s">
        <v>170</v>
      </c>
      <c r="AP27" s="469"/>
      <c r="AQ27" s="469"/>
      <c r="AR27" s="469"/>
      <c r="AS27" s="469"/>
      <c r="AT27" s="462" t="s">
        <v>210</v>
      </c>
      <c r="AU27" s="463"/>
      <c r="AV27" s="463"/>
      <c r="AW27" s="463"/>
      <c r="AX27" s="463"/>
      <c r="AY27" s="462" t="s">
        <v>311</v>
      </c>
      <c r="AZ27" s="462"/>
      <c r="BA27" s="462"/>
      <c r="BB27" s="462"/>
      <c r="BC27" s="463"/>
      <c r="BD27" s="519">
        <v>2945</v>
      </c>
      <c r="BE27" s="519"/>
      <c r="BF27" s="519"/>
      <c r="BG27" s="519"/>
      <c r="BH27" s="519"/>
    </row>
    <row r="28" spans="1:60" ht="14.25" customHeight="1" x14ac:dyDescent="0.15">
      <c r="A28" s="424"/>
      <c r="B28" s="424"/>
      <c r="C28" s="424"/>
      <c r="D28" s="296"/>
      <c r="E28" s="296"/>
      <c r="F28" s="296"/>
      <c r="G28" s="296"/>
      <c r="H28" s="296"/>
      <c r="I28" s="296"/>
      <c r="J28" s="408" t="s">
        <v>190</v>
      </c>
      <c r="K28" s="408"/>
      <c r="L28" s="408"/>
      <c r="M28" s="408"/>
      <c r="N28" s="408"/>
      <c r="O28" s="408"/>
      <c r="P28" s="406">
        <v>34</v>
      </c>
      <c r="Q28" s="406"/>
      <c r="R28" s="406"/>
      <c r="S28" s="406">
        <v>35</v>
      </c>
      <c r="T28" s="406"/>
      <c r="U28" s="406"/>
      <c r="V28" s="407">
        <v>38</v>
      </c>
      <c r="W28" s="407"/>
      <c r="X28" s="406"/>
      <c r="Y28" s="445">
        <v>33</v>
      </c>
      <c r="Z28" s="445"/>
      <c r="AA28" s="446"/>
      <c r="AB28" s="411">
        <v>49</v>
      </c>
      <c r="AC28" s="411"/>
      <c r="AD28" s="412"/>
      <c r="AE28" s="464"/>
      <c r="AF28" s="459" t="s">
        <v>158</v>
      </c>
      <c r="AG28" s="459"/>
      <c r="AH28" s="459"/>
      <c r="AI28" s="459"/>
      <c r="AJ28" s="468"/>
      <c r="AK28" s="468"/>
      <c r="AL28" s="468"/>
      <c r="AM28" s="468"/>
      <c r="AN28" s="468"/>
      <c r="AO28" s="469"/>
      <c r="AP28" s="469"/>
      <c r="AQ28" s="469"/>
      <c r="AR28" s="469"/>
      <c r="AS28" s="469"/>
      <c r="AT28" s="462"/>
      <c r="AU28" s="463"/>
      <c r="AV28" s="463"/>
      <c r="AW28" s="463"/>
      <c r="AX28" s="463"/>
      <c r="AY28" s="462"/>
      <c r="AZ28" s="462"/>
      <c r="BA28" s="462"/>
      <c r="BB28" s="462"/>
      <c r="BC28" s="463"/>
      <c r="BD28" s="519"/>
      <c r="BE28" s="519"/>
      <c r="BF28" s="519"/>
      <c r="BG28" s="519"/>
      <c r="BH28" s="519"/>
    </row>
    <row r="29" spans="1:60" ht="14.25" customHeight="1" x14ac:dyDescent="0.15">
      <c r="A29" s="424"/>
      <c r="B29" s="424"/>
      <c r="C29" s="424"/>
      <c r="D29" s="296"/>
      <c r="E29" s="296"/>
      <c r="F29" s="296"/>
      <c r="G29" s="296"/>
      <c r="H29" s="296"/>
      <c r="I29" s="296"/>
      <c r="J29" s="408" t="s">
        <v>86</v>
      </c>
      <c r="K29" s="408"/>
      <c r="L29" s="408"/>
      <c r="M29" s="408"/>
      <c r="N29" s="408"/>
      <c r="O29" s="408"/>
      <c r="P29" s="444">
        <v>77.272999999999996</v>
      </c>
      <c r="Q29" s="444"/>
      <c r="R29" s="444"/>
      <c r="S29" s="444">
        <v>89.744</v>
      </c>
      <c r="T29" s="444"/>
      <c r="U29" s="444"/>
      <c r="V29" s="443">
        <v>76</v>
      </c>
      <c r="W29" s="443"/>
      <c r="X29" s="444"/>
      <c r="Y29" s="466">
        <v>75</v>
      </c>
      <c r="Z29" s="466"/>
      <c r="AA29" s="467"/>
      <c r="AB29" s="455">
        <v>72.099999999999994</v>
      </c>
      <c r="AC29" s="455"/>
      <c r="AD29" s="456"/>
      <c r="AE29" s="464"/>
      <c r="AF29" s="461" t="s">
        <v>211</v>
      </c>
      <c r="AG29" s="461"/>
      <c r="AH29" s="461"/>
      <c r="AI29" s="461"/>
      <c r="AJ29" s="468" t="s">
        <v>212</v>
      </c>
      <c r="AK29" s="468"/>
      <c r="AL29" s="468"/>
      <c r="AM29" s="468"/>
      <c r="AN29" s="468"/>
      <c r="AO29" s="469" t="s">
        <v>171</v>
      </c>
      <c r="AP29" s="469"/>
      <c r="AQ29" s="469"/>
      <c r="AR29" s="469"/>
      <c r="AS29" s="469"/>
      <c r="AT29" s="462" t="s">
        <v>213</v>
      </c>
      <c r="AU29" s="463"/>
      <c r="AV29" s="463"/>
      <c r="AW29" s="463"/>
      <c r="AX29" s="463"/>
      <c r="AY29" s="462" t="s">
        <v>312</v>
      </c>
      <c r="AZ29" s="462"/>
      <c r="BA29" s="462"/>
      <c r="BB29" s="462"/>
      <c r="BC29" s="463"/>
      <c r="BD29" s="519">
        <v>2010</v>
      </c>
      <c r="BE29" s="519"/>
      <c r="BF29" s="519"/>
      <c r="BG29" s="519"/>
      <c r="BH29" s="519"/>
    </row>
    <row r="30" spans="1:60" ht="14.25" customHeight="1" x14ac:dyDescent="0.15">
      <c r="A30" s="424"/>
      <c r="B30" s="424"/>
      <c r="C30" s="424"/>
      <c r="D30" s="296" t="s">
        <v>89</v>
      </c>
      <c r="E30" s="296"/>
      <c r="F30" s="296"/>
      <c r="G30" s="296"/>
      <c r="H30" s="296"/>
      <c r="I30" s="296"/>
      <c r="J30" s="408" t="s">
        <v>189</v>
      </c>
      <c r="K30" s="408"/>
      <c r="L30" s="408"/>
      <c r="M30" s="408"/>
      <c r="N30" s="408"/>
      <c r="O30" s="408"/>
      <c r="P30" s="406">
        <v>218</v>
      </c>
      <c r="Q30" s="406"/>
      <c r="R30" s="406"/>
      <c r="S30" s="406">
        <v>213</v>
      </c>
      <c r="T30" s="406"/>
      <c r="U30" s="406"/>
      <c r="V30" s="407">
        <v>193</v>
      </c>
      <c r="W30" s="407"/>
      <c r="X30" s="406"/>
      <c r="Y30" s="445">
        <v>205</v>
      </c>
      <c r="Z30" s="445"/>
      <c r="AA30" s="446"/>
      <c r="AB30" s="411">
        <v>243</v>
      </c>
      <c r="AC30" s="411"/>
      <c r="AD30" s="412"/>
      <c r="AE30" s="464"/>
      <c r="AF30" s="459" t="s">
        <v>158</v>
      </c>
      <c r="AG30" s="459"/>
      <c r="AH30" s="459"/>
      <c r="AI30" s="459"/>
      <c r="AJ30" s="468"/>
      <c r="AK30" s="468"/>
      <c r="AL30" s="468"/>
      <c r="AM30" s="468"/>
      <c r="AN30" s="468"/>
      <c r="AO30" s="469"/>
      <c r="AP30" s="469"/>
      <c r="AQ30" s="469"/>
      <c r="AR30" s="469"/>
      <c r="AS30" s="469"/>
      <c r="AT30" s="462"/>
      <c r="AU30" s="463"/>
      <c r="AV30" s="463"/>
      <c r="AW30" s="463"/>
      <c r="AX30" s="463"/>
      <c r="AY30" s="462"/>
      <c r="AZ30" s="462"/>
      <c r="BA30" s="462"/>
      <c r="BB30" s="462"/>
      <c r="BC30" s="463"/>
      <c r="BD30" s="519"/>
      <c r="BE30" s="519"/>
      <c r="BF30" s="519"/>
      <c r="BG30" s="519"/>
      <c r="BH30" s="519"/>
    </row>
    <row r="31" spans="1:60" ht="14.25" customHeight="1" x14ac:dyDescent="0.15">
      <c r="A31" s="424"/>
      <c r="B31" s="424"/>
      <c r="C31" s="424"/>
      <c r="D31" s="296"/>
      <c r="E31" s="296"/>
      <c r="F31" s="296"/>
      <c r="G31" s="296"/>
      <c r="H31" s="296"/>
      <c r="I31" s="296"/>
      <c r="J31" s="408" t="s">
        <v>190</v>
      </c>
      <c r="K31" s="408"/>
      <c r="L31" s="408"/>
      <c r="M31" s="408"/>
      <c r="N31" s="408"/>
      <c r="O31" s="408"/>
      <c r="P31" s="406">
        <v>143</v>
      </c>
      <c r="Q31" s="406"/>
      <c r="R31" s="406"/>
      <c r="S31" s="406">
        <v>163</v>
      </c>
      <c r="T31" s="406"/>
      <c r="U31" s="406"/>
      <c r="V31" s="407">
        <v>149</v>
      </c>
      <c r="W31" s="407"/>
      <c r="X31" s="406"/>
      <c r="Y31" s="445">
        <v>150</v>
      </c>
      <c r="Z31" s="445"/>
      <c r="AA31" s="446"/>
      <c r="AB31" s="411">
        <v>174</v>
      </c>
      <c r="AC31" s="411"/>
      <c r="AD31" s="412"/>
      <c r="AE31" s="464"/>
      <c r="AF31" s="461" t="s">
        <v>214</v>
      </c>
      <c r="AG31" s="461"/>
      <c r="AH31" s="461"/>
      <c r="AI31" s="461"/>
      <c r="AJ31" s="468" t="s">
        <v>168</v>
      </c>
      <c r="AK31" s="468"/>
      <c r="AL31" s="468"/>
      <c r="AM31" s="468"/>
      <c r="AN31" s="468"/>
      <c r="AO31" s="469" t="s">
        <v>172</v>
      </c>
      <c r="AP31" s="469"/>
      <c r="AQ31" s="469"/>
      <c r="AR31" s="469"/>
      <c r="AS31" s="469"/>
      <c r="AT31" s="462" t="s">
        <v>215</v>
      </c>
      <c r="AU31" s="463"/>
      <c r="AV31" s="463"/>
      <c r="AW31" s="463"/>
      <c r="AX31" s="463"/>
      <c r="AY31" s="462" t="s">
        <v>313</v>
      </c>
      <c r="AZ31" s="462"/>
      <c r="BA31" s="462"/>
      <c r="BB31" s="462"/>
      <c r="BC31" s="463"/>
      <c r="BD31" s="519">
        <v>5541</v>
      </c>
      <c r="BE31" s="519"/>
      <c r="BF31" s="519"/>
      <c r="BG31" s="519"/>
      <c r="BH31" s="519"/>
    </row>
    <row r="32" spans="1:60" ht="14.25" customHeight="1" x14ac:dyDescent="0.15">
      <c r="A32" s="424"/>
      <c r="B32" s="424"/>
      <c r="C32" s="424"/>
      <c r="D32" s="296"/>
      <c r="E32" s="296"/>
      <c r="F32" s="296"/>
      <c r="G32" s="296"/>
      <c r="H32" s="296"/>
      <c r="I32" s="296"/>
      <c r="J32" s="408" t="s">
        <v>86</v>
      </c>
      <c r="K32" s="408"/>
      <c r="L32" s="408"/>
      <c r="M32" s="408"/>
      <c r="N32" s="408"/>
      <c r="O32" s="408"/>
      <c r="P32" s="444">
        <v>65.596000000000004</v>
      </c>
      <c r="Q32" s="444"/>
      <c r="R32" s="444"/>
      <c r="S32" s="444">
        <v>76.52600000000001</v>
      </c>
      <c r="T32" s="444"/>
      <c r="U32" s="444"/>
      <c r="V32" s="443">
        <v>77.2</v>
      </c>
      <c r="W32" s="443"/>
      <c r="X32" s="444"/>
      <c r="Y32" s="466">
        <v>73.2</v>
      </c>
      <c r="Z32" s="466"/>
      <c r="AA32" s="467"/>
      <c r="AB32" s="455">
        <v>71.599999999999994</v>
      </c>
      <c r="AC32" s="455"/>
      <c r="AD32" s="456"/>
      <c r="AE32" s="464"/>
      <c r="AF32" s="459" t="s">
        <v>158</v>
      </c>
      <c r="AG32" s="459"/>
      <c r="AH32" s="459"/>
      <c r="AI32" s="459"/>
      <c r="AJ32" s="468"/>
      <c r="AK32" s="468"/>
      <c r="AL32" s="468"/>
      <c r="AM32" s="468"/>
      <c r="AN32" s="468"/>
      <c r="AO32" s="469"/>
      <c r="AP32" s="469"/>
      <c r="AQ32" s="469"/>
      <c r="AR32" s="469"/>
      <c r="AS32" s="469"/>
      <c r="AT32" s="462"/>
      <c r="AU32" s="463"/>
      <c r="AV32" s="463"/>
      <c r="AW32" s="463"/>
      <c r="AX32" s="463"/>
      <c r="AY32" s="462"/>
      <c r="AZ32" s="462"/>
      <c r="BA32" s="462"/>
      <c r="BB32" s="462"/>
      <c r="BC32" s="463"/>
      <c r="BD32" s="519"/>
      <c r="BE32" s="519"/>
      <c r="BF32" s="519"/>
      <c r="BG32" s="519"/>
      <c r="BH32" s="519"/>
    </row>
    <row r="33" spans="1:64" ht="14.25" customHeight="1" x14ac:dyDescent="0.15">
      <c r="A33" s="294" t="s">
        <v>191</v>
      </c>
      <c r="B33" s="294"/>
      <c r="C33" s="294"/>
      <c r="D33" s="294"/>
      <c r="E33" s="294"/>
      <c r="F33" s="294"/>
      <c r="G33" s="294"/>
      <c r="H33" s="294"/>
      <c r="I33" s="294"/>
      <c r="J33" s="408" t="s">
        <v>90</v>
      </c>
      <c r="K33" s="408"/>
      <c r="L33" s="408"/>
      <c r="M33" s="408"/>
      <c r="N33" s="408"/>
      <c r="O33" s="408"/>
      <c r="P33" s="406">
        <v>37</v>
      </c>
      <c r="Q33" s="406"/>
      <c r="R33" s="406"/>
      <c r="S33" s="406">
        <v>22</v>
      </c>
      <c r="T33" s="406"/>
      <c r="U33" s="406"/>
      <c r="V33" s="407">
        <v>35</v>
      </c>
      <c r="W33" s="407"/>
      <c r="X33" s="406"/>
      <c r="Y33" s="407">
        <v>25</v>
      </c>
      <c r="Z33" s="407"/>
      <c r="AA33" s="406"/>
      <c r="AB33" s="411">
        <v>27</v>
      </c>
      <c r="AC33" s="411"/>
      <c r="AD33" s="412"/>
      <c r="AE33" s="464"/>
      <c r="AF33" s="461" t="s">
        <v>216</v>
      </c>
      <c r="AG33" s="461"/>
      <c r="AH33" s="461"/>
      <c r="AI33" s="461"/>
      <c r="AJ33" s="468" t="s">
        <v>155</v>
      </c>
      <c r="AK33" s="468"/>
      <c r="AL33" s="468"/>
      <c r="AM33" s="468"/>
      <c r="AN33" s="468"/>
      <c r="AO33" s="469" t="s">
        <v>173</v>
      </c>
      <c r="AP33" s="469"/>
      <c r="AQ33" s="469"/>
      <c r="AR33" s="469"/>
      <c r="AS33" s="469"/>
      <c r="AT33" s="462" t="s">
        <v>217</v>
      </c>
      <c r="AU33" s="463"/>
      <c r="AV33" s="463"/>
      <c r="AW33" s="463"/>
      <c r="AX33" s="463"/>
      <c r="AY33" s="462" t="s">
        <v>314</v>
      </c>
      <c r="AZ33" s="462"/>
      <c r="BA33" s="462"/>
      <c r="BB33" s="462"/>
      <c r="BC33" s="463"/>
      <c r="BD33" s="519">
        <v>5349</v>
      </c>
      <c r="BE33" s="519"/>
      <c r="BF33" s="519"/>
      <c r="BG33" s="519"/>
      <c r="BH33" s="519"/>
    </row>
    <row r="34" spans="1:64" ht="14.25" customHeight="1" x14ac:dyDescent="0.15">
      <c r="A34" s="294"/>
      <c r="B34" s="294"/>
      <c r="C34" s="294"/>
      <c r="D34" s="294"/>
      <c r="E34" s="294"/>
      <c r="F34" s="294"/>
      <c r="G34" s="294"/>
      <c r="H34" s="294"/>
      <c r="I34" s="294"/>
      <c r="J34" s="408" t="s">
        <v>91</v>
      </c>
      <c r="K34" s="408"/>
      <c r="L34" s="408"/>
      <c r="M34" s="408"/>
      <c r="N34" s="408"/>
      <c r="O34" s="408"/>
      <c r="P34" s="406">
        <v>1321</v>
      </c>
      <c r="Q34" s="406"/>
      <c r="R34" s="406"/>
      <c r="S34" s="406">
        <v>810</v>
      </c>
      <c r="T34" s="406"/>
      <c r="U34" s="406"/>
      <c r="V34" s="407">
        <v>860</v>
      </c>
      <c r="W34" s="407"/>
      <c r="X34" s="406"/>
      <c r="Y34" s="407">
        <v>1961</v>
      </c>
      <c r="Z34" s="407"/>
      <c r="AA34" s="406"/>
      <c r="AB34" s="411">
        <v>1736</v>
      </c>
      <c r="AC34" s="411"/>
      <c r="AD34" s="412"/>
      <c r="AE34" s="465"/>
      <c r="AF34" s="476" t="s">
        <v>158</v>
      </c>
      <c r="AG34" s="476"/>
      <c r="AH34" s="476"/>
      <c r="AI34" s="476"/>
      <c r="AJ34" s="468"/>
      <c r="AK34" s="468"/>
      <c r="AL34" s="468"/>
      <c r="AM34" s="468"/>
      <c r="AN34" s="468"/>
      <c r="AO34" s="469"/>
      <c r="AP34" s="469"/>
      <c r="AQ34" s="469"/>
      <c r="AR34" s="469"/>
      <c r="AS34" s="469"/>
      <c r="AT34" s="462"/>
      <c r="AU34" s="463"/>
      <c r="AV34" s="463"/>
      <c r="AW34" s="463"/>
      <c r="AX34" s="463"/>
      <c r="AY34" s="462"/>
      <c r="AZ34" s="462"/>
      <c r="BA34" s="462"/>
      <c r="BB34" s="462"/>
      <c r="BC34" s="463"/>
      <c r="BD34" s="519"/>
      <c r="BE34" s="519"/>
      <c r="BF34" s="519"/>
      <c r="BG34" s="519"/>
      <c r="BH34" s="519"/>
    </row>
    <row r="35" spans="1:64" ht="14.25" customHeight="1" x14ac:dyDescent="0.15">
      <c r="A35" s="486" t="s">
        <v>192</v>
      </c>
      <c r="B35" s="486"/>
      <c r="C35" s="486"/>
      <c r="D35" s="294" t="s">
        <v>193</v>
      </c>
      <c r="E35" s="294"/>
      <c r="F35" s="294"/>
      <c r="G35" s="294"/>
      <c r="H35" s="294"/>
      <c r="I35" s="294"/>
      <c r="J35" s="294"/>
      <c r="K35" s="294"/>
      <c r="L35" s="294"/>
      <c r="M35" s="294"/>
      <c r="N35" s="294"/>
      <c r="O35" s="294"/>
      <c r="P35" s="482">
        <v>4853</v>
      </c>
      <c r="Q35" s="482"/>
      <c r="R35" s="482"/>
      <c r="S35" s="406">
        <v>5877</v>
      </c>
      <c r="T35" s="406"/>
      <c r="U35" s="406"/>
      <c r="V35" s="407">
        <v>5210</v>
      </c>
      <c r="W35" s="407"/>
      <c r="X35" s="406"/>
      <c r="Y35" s="407">
        <v>6991</v>
      </c>
      <c r="Z35" s="407"/>
      <c r="AA35" s="406"/>
      <c r="AB35" s="411">
        <v>4899</v>
      </c>
      <c r="AC35" s="411"/>
      <c r="AD35" s="412"/>
      <c r="AE35" s="478" t="s">
        <v>218</v>
      </c>
      <c r="AF35" s="479" t="s">
        <v>263</v>
      </c>
      <c r="AG35" s="479"/>
      <c r="AH35" s="479"/>
      <c r="AI35" s="479"/>
      <c r="AJ35" s="258">
        <v>68</v>
      </c>
      <c r="AK35" s="258"/>
      <c r="AL35" s="258"/>
      <c r="AM35" s="258"/>
      <c r="AN35" s="258"/>
      <c r="AO35" s="258">
        <v>90</v>
      </c>
      <c r="AP35" s="258"/>
      <c r="AQ35" s="258"/>
      <c r="AR35" s="258"/>
      <c r="AS35" s="258"/>
      <c r="AT35" s="477">
        <v>80</v>
      </c>
      <c r="AU35" s="258"/>
      <c r="AV35" s="258"/>
      <c r="AW35" s="258"/>
      <c r="AX35" s="258"/>
      <c r="AY35" s="477">
        <v>82</v>
      </c>
      <c r="AZ35" s="477"/>
      <c r="BA35" s="477"/>
      <c r="BB35" s="477"/>
      <c r="BC35" s="258"/>
      <c r="BD35" s="517">
        <v>68</v>
      </c>
      <c r="BE35" s="517"/>
      <c r="BF35" s="517"/>
      <c r="BG35" s="517"/>
      <c r="BH35" s="517"/>
    </row>
    <row r="36" spans="1:64" ht="14.25" customHeight="1" x14ac:dyDescent="0.15">
      <c r="A36" s="486"/>
      <c r="B36" s="486"/>
      <c r="C36" s="486"/>
      <c r="D36" s="294" t="s">
        <v>194</v>
      </c>
      <c r="E36" s="294"/>
      <c r="F36" s="294"/>
      <c r="G36" s="294"/>
      <c r="H36" s="294"/>
      <c r="I36" s="294"/>
      <c r="J36" s="408" t="s">
        <v>80</v>
      </c>
      <c r="K36" s="408"/>
      <c r="L36" s="408"/>
      <c r="M36" s="408"/>
      <c r="N36" s="408"/>
      <c r="O36" s="408"/>
      <c r="P36" s="406">
        <v>669</v>
      </c>
      <c r="Q36" s="406"/>
      <c r="R36" s="406"/>
      <c r="S36" s="406">
        <v>663</v>
      </c>
      <c r="T36" s="406"/>
      <c r="U36" s="406"/>
      <c r="V36" s="407">
        <v>679</v>
      </c>
      <c r="W36" s="407"/>
      <c r="X36" s="406"/>
      <c r="Y36" s="407">
        <v>599</v>
      </c>
      <c r="Z36" s="407"/>
      <c r="AA36" s="406"/>
      <c r="AB36" s="411">
        <v>600</v>
      </c>
      <c r="AC36" s="411"/>
      <c r="AD36" s="412"/>
      <c r="AE36" s="453"/>
      <c r="AF36" s="480"/>
      <c r="AG36" s="480"/>
      <c r="AH36" s="480"/>
      <c r="AI36" s="480"/>
      <c r="AJ36" s="258"/>
      <c r="AK36" s="258"/>
      <c r="AL36" s="258"/>
      <c r="AM36" s="258"/>
      <c r="AN36" s="258"/>
      <c r="AO36" s="258"/>
      <c r="AP36" s="258"/>
      <c r="AQ36" s="258"/>
      <c r="AR36" s="258"/>
      <c r="AS36" s="258"/>
      <c r="AT36" s="477"/>
      <c r="AU36" s="258"/>
      <c r="AV36" s="258"/>
      <c r="AW36" s="258"/>
      <c r="AX36" s="258"/>
      <c r="AY36" s="477"/>
      <c r="AZ36" s="477"/>
      <c r="BA36" s="477"/>
      <c r="BB36" s="477"/>
      <c r="BC36" s="258"/>
      <c r="BD36" s="517"/>
      <c r="BE36" s="517"/>
      <c r="BF36" s="517"/>
      <c r="BG36" s="517"/>
      <c r="BH36" s="517"/>
    </row>
    <row r="37" spans="1:64" ht="14.25" customHeight="1" x14ac:dyDescent="0.15">
      <c r="A37" s="486"/>
      <c r="B37" s="486"/>
      <c r="C37" s="486"/>
      <c r="D37" s="294"/>
      <c r="E37" s="294"/>
      <c r="F37" s="294"/>
      <c r="G37" s="294"/>
      <c r="H37" s="294"/>
      <c r="I37" s="294"/>
      <c r="J37" s="408" t="s">
        <v>81</v>
      </c>
      <c r="K37" s="408"/>
      <c r="L37" s="408"/>
      <c r="M37" s="408"/>
      <c r="N37" s="408"/>
      <c r="O37" s="408"/>
      <c r="P37" s="406">
        <v>730</v>
      </c>
      <c r="Q37" s="406"/>
      <c r="R37" s="406"/>
      <c r="S37" s="406">
        <v>644</v>
      </c>
      <c r="T37" s="406"/>
      <c r="U37" s="406"/>
      <c r="V37" s="407">
        <v>732</v>
      </c>
      <c r="W37" s="407"/>
      <c r="X37" s="406"/>
      <c r="Y37" s="407">
        <v>1317</v>
      </c>
      <c r="Z37" s="407"/>
      <c r="AA37" s="406"/>
      <c r="AB37" s="411">
        <v>1280</v>
      </c>
      <c r="AC37" s="411"/>
      <c r="AD37" s="412"/>
      <c r="AE37" s="453"/>
      <c r="AF37" s="480" t="s">
        <v>264</v>
      </c>
      <c r="AG37" s="480"/>
      <c r="AH37" s="480"/>
      <c r="AI37" s="480"/>
      <c r="AJ37" s="258">
        <v>78</v>
      </c>
      <c r="AK37" s="258"/>
      <c r="AL37" s="258"/>
      <c r="AM37" s="258"/>
      <c r="AN37" s="258"/>
      <c r="AO37" s="258">
        <v>101</v>
      </c>
      <c r="AP37" s="258"/>
      <c r="AQ37" s="258"/>
      <c r="AR37" s="258"/>
      <c r="AS37" s="258"/>
      <c r="AT37" s="483">
        <v>94</v>
      </c>
      <c r="AU37" s="481"/>
      <c r="AV37" s="481"/>
      <c r="AW37" s="481"/>
      <c r="AX37" s="481"/>
      <c r="AY37" s="483">
        <v>95</v>
      </c>
      <c r="AZ37" s="483"/>
      <c r="BA37" s="483"/>
      <c r="BB37" s="483"/>
      <c r="BC37" s="481"/>
      <c r="BD37" s="516">
        <v>79</v>
      </c>
      <c r="BE37" s="516"/>
      <c r="BF37" s="516"/>
      <c r="BG37" s="516"/>
      <c r="BH37" s="516"/>
    </row>
    <row r="38" spans="1:64" ht="14.25" customHeight="1" x14ac:dyDescent="0.15">
      <c r="A38" s="486"/>
      <c r="B38" s="486"/>
      <c r="C38" s="486"/>
      <c r="D38" s="294"/>
      <c r="E38" s="294"/>
      <c r="F38" s="294"/>
      <c r="G38" s="294"/>
      <c r="H38" s="294"/>
      <c r="I38" s="294"/>
      <c r="J38" s="408" t="s">
        <v>92</v>
      </c>
      <c r="K38" s="408"/>
      <c r="L38" s="408"/>
      <c r="M38" s="408"/>
      <c r="N38" s="408"/>
      <c r="O38" s="408"/>
      <c r="P38" s="406">
        <v>96</v>
      </c>
      <c r="Q38" s="406"/>
      <c r="R38" s="406"/>
      <c r="S38" s="406">
        <v>82</v>
      </c>
      <c r="T38" s="406"/>
      <c r="U38" s="406"/>
      <c r="V38" s="407">
        <v>65</v>
      </c>
      <c r="W38" s="407"/>
      <c r="X38" s="406"/>
      <c r="Y38" s="407">
        <v>24</v>
      </c>
      <c r="Z38" s="407"/>
      <c r="AA38" s="406"/>
      <c r="AB38" s="411">
        <v>10</v>
      </c>
      <c r="AC38" s="411"/>
      <c r="AD38" s="412"/>
      <c r="AE38" s="453"/>
      <c r="AF38" s="480"/>
      <c r="AG38" s="480"/>
      <c r="AH38" s="480"/>
      <c r="AI38" s="480"/>
      <c r="AJ38" s="481"/>
      <c r="AK38" s="481"/>
      <c r="AL38" s="481"/>
      <c r="AM38" s="481"/>
      <c r="AN38" s="481"/>
      <c r="AO38" s="481"/>
      <c r="AP38" s="481"/>
      <c r="AQ38" s="481"/>
      <c r="AR38" s="481"/>
      <c r="AS38" s="481"/>
      <c r="AT38" s="483"/>
      <c r="AU38" s="481"/>
      <c r="AV38" s="481"/>
      <c r="AW38" s="481"/>
      <c r="AX38" s="481"/>
      <c r="AY38" s="483"/>
      <c r="AZ38" s="483"/>
      <c r="BA38" s="483"/>
      <c r="BB38" s="483"/>
      <c r="BC38" s="481"/>
      <c r="BD38" s="516"/>
      <c r="BE38" s="516"/>
      <c r="BF38" s="516"/>
      <c r="BG38" s="516"/>
      <c r="BH38" s="516"/>
    </row>
    <row r="39" spans="1:64" ht="14.25" customHeight="1" x14ac:dyDescent="0.15">
      <c r="A39" s="486"/>
      <c r="B39" s="486"/>
      <c r="C39" s="486"/>
      <c r="D39" s="294" t="s">
        <v>195</v>
      </c>
      <c r="E39" s="294"/>
      <c r="F39" s="294"/>
      <c r="G39" s="294"/>
      <c r="H39" s="294"/>
      <c r="I39" s="294"/>
      <c r="J39" s="408" t="s">
        <v>80</v>
      </c>
      <c r="K39" s="408"/>
      <c r="L39" s="408"/>
      <c r="M39" s="408"/>
      <c r="N39" s="408"/>
      <c r="O39" s="408"/>
      <c r="P39" s="406">
        <v>1683</v>
      </c>
      <c r="Q39" s="406"/>
      <c r="R39" s="406"/>
      <c r="S39" s="406">
        <v>1763</v>
      </c>
      <c r="T39" s="406"/>
      <c r="U39" s="406"/>
      <c r="V39" s="407">
        <v>1556</v>
      </c>
      <c r="W39" s="407"/>
      <c r="X39" s="406"/>
      <c r="Y39" s="407">
        <v>1733</v>
      </c>
      <c r="Z39" s="407"/>
      <c r="AA39" s="406"/>
      <c r="AB39" s="411">
        <v>1592</v>
      </c>
      <c r="AC39" s="411"/>
      <c r="AD39" s="412"/>
      <c r="AE39" s="484" t="s">
        <v>319</v>
      </c>
      <c r="AF39" s="395"/>
      <c r="AG39" s="395"/>
      <c r="AH39" s="395"/>
      <c r="AI39" s="395"/>
      <c r="AJ39" s="395"/>
      <c r="AK39" s="395"/>
      <c r="AL39" s="395"/>
      <c r="AM39" s="395"/>
      <c r="AN39" s="395"/>
      <c r="AO39" s="395"/>
      <c r="AP39" s="395"/>
      <c r="AQ39" s="395"/>
      <c r="AR39" s="395"/>
      <c r="AS39" s="395"/>
      <c r="AT39" s="395"/>
      <c r="AU39" s="395"/>
      <c r="AV39" s="395"/>
      <c r="AW39" s="395"/>
      <c r="AX39" s="395"/>
      <c r="AY39" s="221"/>
      <c r="AZ39" s="221"/>
      <c r="BA39" s="221"/>
      <c r="BB39" s="503" t="s">
        <v>265</v>
      </c>
      <c r="BC39" s="503"/>
      <c r="BD39" s="503"/>
      <c r="BE39" s="503"/>
      <c r="BF39" s="503"/>
      <c r="BG39" s="503"/>
      <c r="BH39" s="503"/>
    </row>
    <row r="40" spans="1:64" ht="14.25" customHeight="1" x14ac:dyDescent="0.15">
      <c r="A40" s="486"/>
      <c r="B40" s="486"/>
      <c r="C40" s="486"/>
      <c r="D40" s="294"/>
      <c r="E40" s="294"/>
      <c r="F40" s="294"/>
      <c r="G40" s="294"/>
      <c r="H40" s="294"/>
      <c r="I40" s="294"/>
      <c r="J40" s="408" t="s">
        <v>81</v>
      </c>
      <c r="K40" s="408"/>
      <c r="L40" s="408"/>
      <c r="M40" s="408"/>
      <c r="N40" s="408"/>
      <c r="O40" s="408"/>
      <c r="P40" s="406">
        <v>248</v>
      </c>
      <c r="Q40" s="406"/>
      <c r="R40" s="406"/>
      <c r="S40" s="406">
        <v>333</v>
      </c>
      <c r="T40" s="406"/>
      <c r="U40" s="406"/>
      <c r="V40" s="407">
        <v>374</v>
      </c>
      <c r="W40" s="407"/>
      <c r="X40" s="406"/>
      <c r="Y40" s="407">
        <v>501</v>
      </c>
      <c r="Z40" s="407"/>
      <c r="AA40" s="406"/>
      <c r="AB40" s="411">
        <v>282</v>
      </c>
      <c r="AC40" s="411"/>
      <c r="AD40" s="412"/>
      <c r="AE40" s="484" t="s">
        <v>320</v>
      </c>
      <c r="AF40" s="484"/>
      <c r="AG40" s="484"/>
      <c r="AH40" s="484"/>
      <c r="AI40" s="484"/>
      <c r="AJ40" s="484"/>
      <c r="AK40" s="484"/>
      <c r="AL40" s="484"/>
      <c r="AM40" s="484"/>
      <c r="AN40" s="484"/>
      <c r="AO40" s="484"/>
      <c r="AP40" s="484"/>
      <c r="AQ40" s="484"/>
      <c r="AR40" s="484"/>
      <c r="AS40" s="484"/>
      <c r="AT40" s="484"/>
      <c r="AU40" s="484"/>
      <c r="AV40" s="484"/>
      <c r="AW40" s="484"/>
      <c r="AX40" s="484"/>
      <c r="AY40" s="484"/>
      <c r="AZ40" s="484"/>
      <c r="BA40" s="484"/>
      <c r="BB40" s="484"/>
      <c r="BC40" s="484"/>
      <c r="BD40" s="484"/>
      <c r="BE40" s="484"/>
      <c r="BF40" s="484"/>
      <c r="BG40" s="484"/>
      <c r="BH40" s="484"/>
    </row>
    <row r="41" spans="1:64" ht="14.25" customHeight="1" x14ac:dyDescent="0.15">
      <c r="A41" s="486"/>
      <c r="B41" s="486"/>
      <c r="C41" s="486"/>
      <c r="D41" s="294"/>
      <c r="E41" s="294"/>
      <c r="F41" s="294"/>
      <c r="G41" s="294"/>
      <c r="H41" s="294"/>
      <c r="I41" s="294"/>
      <c r="J41" s="408" t="s">
        <v>92</v>
      </c>
      <c r="K41" s="408"/>
      <c r="L41" s="408"/>
      <c r="M41" s="408"/>
      <c r="N41" s="408"/>
      <c r="O41" s="408"/>
      <c r="P41" s="406">
        <v>21</v>
      </c>
      <c r="Q41" s="406"/>
      <c r="R41" s="406"/>
      <c r="S41" s="406">
        <v>30</v>
      </c>
      <c r="T41" s="406"/>
      <c r="U41" s="406"/>
      <c r="V41" s="407">
        <v>33</v>
      </c>
      <c r="W41" s="407"/>
      <c r="X41" s="406"/>
      <c r="Y41" s="407">
        <v>55</v>
      </c>
      <c r="Z41" s="407"/>
      <c r="AA41" s="406"/>
      <c r="AB41" s="411">
        <v>44</v>
      </c>
      <c r="AC41" s="411"/>
      <c r="AD41" s="412"/>
      <c r="AE41" s="484" t="s">
        <v>294</v>
      </c>
      <c r="AF41" s="395"/>
      <c r="AG41" s="395"/>
      <c r="AH41" s="395"/>
      <c r="AI41" s="395"/>
      <c r="AJ41" s="395"/>
      <c r="AK41" s="395"/>
      <c r="AL41" s="395"/>
      <c r="AM41" s="395"/>
      <c r="AN41" s="395"/>
      <c r="AO41" s="395"/>
      <c r="AP41" s="395"/>
      <c r="AQ41" s="395"/>
      <c r="AR41" s="395"/>
      <c r="AS41" s="395"/>
      <c r="AT41" s="395"/>
      <c r="AU41" s="395"/>
      <c r="AV41" s="395"/>
      <c r="AW41" s="395"/>
      <c r="AX41" s="395"/>
      <c r="AY41" s="395"/>
      <c r="AZ41" s="395"/>
      <c r="BA41" s="395"/>
      <c r="BB41" s="395"/>
      <c r="BC41" s="395"/>
      <c r="BD41" s="395"/>
      <c r="BE41" s="395"/>
      <c r="BF41" s="395"/>
      <c r="BG41" s="395"/>
      <c r="BH41" s="395"/>
    </row>
    <row r="42" spans="1:64" ht="14.25" customHeight="1" x14ac:dyDescent="0.15">
      <c r="A42" s="486"/>
      <c r="B42" s="486"/>
      <c r="C42" s="486"/>
      <c r="D42" s="294" t="s">
        <v>196</v>
      </c>
      <c r="E42" s="294"/>
      <c r="F42" s="294"/>
      <c r="G42" s="294"/>
      <c r="H42" s="294"/>
      <c r="I42" s="294"/>
      <c r="J42" s="408" t="s">
        <v>93</v>
      </c>
      <c r="K42" s="408"/>
      <c r="L42" s="408"/>
      <c r="M42" s="408"/>
      <c r="N42" s="408"/>
      <c r="O42" s="408"/>
      <c r="P42" s="406">
        <v>1406</v>
      </c>
      <c r="Q42" s="406"/>
      <c r="R42" s="406"/>
      <c r="S42" s="406">
        <v>2362</v>
      </c>
      <c r="T42" s="406"/>
      <c r="U42" s="406"/>
      <c r="V42" s="407">
        <v>2085</v>
      </c>
      <c r="W42" s="407"/>
      <c r="X42" s="406"/>
      <c r="Y42" s="407">
        <v>2762</v>
      </c>
      <c r="Z42" s="407"/>
      <c r="AA42" s="406"/>
      <c r="AB42" s="411">
        <v>1091</v>
      </c>
      <c r="AC42" s="411"/>
      <c r="AD42" s="412"/>
      <c r="AE42" s="484" t="s">
        <v>321</v>
      </c>
      <c r="AF42" s="395"/>
      <c r="AG42" s="395"/>
      <c r="AH42" s="395"/>
      <c r="AI42" s="395"/>
      <c r="AJ42" s="395"/>
      <c r="AK42" s="395"/>
      <c r="AL42" s="395"/>
      <c r="AM42" s="395"/>
      <c r="AN42" s="395"/>
      <c r="AO42" s="395"/>
      <c r="AP42" s="395"/>
      <c r="AQ42" s="395"/>
      <c r="AR42" s="395"/>
      <c r="AS42" s="395"/>
      <c r="AT42" s="395"/>
      <c r="AU42" s="395"/>
      <c r="AV42" s="395"/>
      <c r="AW42" s="395"/>
      <c r="AX42" s="395"/>
      <c r="AY42" s="395"/>
      <c r="AZ42" s="395"/>
      <c r="BA42" s="395"/>
      <c r="BB42" s="395"/>
      <c r="BC42" s="395"/>
      <c r="BD42" s="395"/>
      <c r="BE42" s="395"/>
      <c r="BF42" s="395"/>
      <c r="BG42" s="395"/>
      <c r="BH42" s="395"/>
    </row>
    <row r="43" spans="1:64" ht="14.25" customHeight="1" x14ac:dyDescent="0.15">
      <c r="A43" s="442" t="s">
        <v>94</v>
      </c>
      <c r="B43" s="442"/>
      <c r="C43" s="442"/>
      <c r="D43" s="442"/>
      <c r="E43" s="442"/>
      <c r="F43" s="442"/>
      <c r="G43" s="442"/>
      <c r="H43" s="442"/>
      <c r="I43" s="442"/>
      <c r="J43" s="408" t="s">
        <v>95</v>
      </c>
      <c r="K43" s="408"/>
      <c r="L43" s="408"/>
      <c r="M43" s="408"/>
      <c r="N43" s="408"/>
      <c r="O43" s="408"/>
      <c r="P43" s="406">
        <v>42</v>
      </c>
      <c r="Q43" s="406"/>
      <c r="R43" s="406"/>
      <c r="S43" s="406">
        <v>43</v>
      </c>
      <c r="T43" s="406"/>
      <c r="U43" s="406"/>
      <c r="V43" s="407">
        <v>43</v>
      </c>
      <c r="W43" s="407"/>
      <c r="X43" s="406"/>
      <c r="Y43" s="407">
        <v>43</v>
      </c>
      <c r="Z43" s="407"/>
      <c r="AA43" s="406"/>
      <c r="AB43" s="411">
        <v>37</v>
      </c>
      <c r="AC43" s="411"/>
      <c r="AD43" s="412"/>
      <c r="AE43" s="512" t="s">
        <v>294</v>
      </c>
      <c r="AF43" s="513"/>
      <c r="AG43" s="513"/>
      <c r="AH43" s="513"/>
      <c r="AI43" s="513"/>
      <c r="AJ43" s="513"/>
      <c r="AK43" s="513"/>
      <c r="AL43" s="513"/>
      <c r="AM43" s="513"/>
      <c r="AN43" s="513"/>
      <c r="AO43" s="513"/>
      <c r="AP43" s="513"/>
      <c r="AQ43" s="513"/>
      <c r="AR43" s="513"/>
      <c r="AS43" s="513"/>
      <c r="AT43" s="513"/>
      <c r="AU43" s="513"/>
      <c r="AV43" s="513"/>
      <c r="AW43" s="513"/>
      <c r="AX43" s="513"/>
      <c r="AY43" s="513"/>
      <c r="AZ43" s="513"/>
      <c r="BA43" s="513"/>
      <c r="BB43" s="513"/>
      <c r="BC43" s="513"/>
      <c r="BD43" s="513"/>
      <c r="BE43" s="513"/>
      <c r="BF43" s="513"/>
      <c r="BG43" s="513"/>
      <c r="BH43" s="513"/>
    </row>
    <row r="44" spans="1:64" ht="14.25" customHeight="1" x14ac:dyDescent="0.15">
      <c r="A44" s="442"/>
      <c r="B44" s="442"/>
      <c r="C44" s="442"/>
      <c r="D44" s="442"/>
      <c r="E44" s="442"/>
      <c r="F44" s="442"/>
      <c r="G44" s="442"/>
      <c r="H44" s="442"/>
      <c r="I44" s="442"/>
      <c r="J44" s="408" t="s">
        <v>96</v>
      </c>
      <c r="K44" s="408"/>
      <c r="L44" s="408"/>
      <c r="M44" s="408"/>
      <c r="N44" s="408"/>
      <c r="O44" s="408"/>
      <c r="P44" s="485">
        <v>953</v>
      </c>
      <c r="Q44" s="485"/>
      <c r="R44" s="485"/>
      <c r="S44" s="485">
        <v>1072</v>
      </c>
      <c r="T44" s="485"/>
      <c r="U44" s="485"/>
      <c r="V44" s="492">
        <v>1306</v>
      </c>
      <c r="W44" s="492"/>
      <c r="X44" s="485"/>
      <c r="Y44" s="492">
        <v>1616</v>
      </c>
      <c r="Z44" s="492"/>
      <c r="AA44" s="485"/>
      <c r="AB44" s="493">
        <v>1394</v>
      </c>
      <c r="AC44" s="493"/>
      <c r="AD44" s="494"/>
      <c r="AE44" s="512"/>
      <c r="AF44" s="513"/>
      <c r="AG44" s="513"/>
      <c r="AH44" s="513"/>
      <c r="AI44" s="513"/>
      <c r="AJ44" s="513"/>
      <c r="AK44" s="513"/>
      <c r="AL44" s="513"/>
      <c r="AM44" s="513"/>
      <c r="AN44" s="513"/>
      <c r="AO44" s="513"/>
      <c r="AP44" s="513"/>
      <c r="AQ44" s="513"/>
      <c r="AR44" s="513"/>
      <c r="AS44" s="513"/>
      <c r="AT44" s="513"/>
      <c r="AU44" s="513"/>
      <c r="AV44" s="513"/>
      <c r="AW44" s="513"/>
      <c r="AX44" s="513"/>
      <c r="AY44" s="513"/>
      <c r="AZ44" s="513"/>
      <c r="BA44" s="513"/>
      <c r="BB44" s="513"/>
      <c r="BC44" s="513"/>
      <c r="BD44" s="513"/>
      <c r="BE44" s="513"/>
      <c r="BF44" s="513"/>
      <c r="BG44" s="513"/>
      <c r="BH44" s="513"/>
    </row>
    <row r="45" spans="1:64" ht="14.25" customHeight="1" x14ac:dyDescent="0.15">
      <c r="A45" s="55" t="s">
        <v>223</v>
      </c>
      <c r="B45" s="55"/>
      <c r="C45" s="55"/>
      <c r="D45" s="55"/>
      <c r="E45" s="55"/>
      <c r="F45" s="55"/>
      <c r="G45" s="55"/>
      <c r="H45" s="55"/>
      <c r="I45" s="55"/>
      <c r="J45" s="55"/>
      <c r="K45" s="55"/>
      <c r="L45" s="55"/>
      <c r="M45" s="55"/>
      <c r="N45" s="55"/>
      <c r="O45" s="55"/>
      <c r="P45" s="55"/>
      <c r="Q45" s="55"/>
      <c r="R45" s="55"/>
      <c r="S45" s="55"/>
      <c r="T45" s="55"/>
      <c r="U45" s="55"/>
      <c r="V45" s="55"/>
      <c r="W45" s="55"/>
      <c r="X45" s="55"/>
      <c r="Y45" s="495" t="s">
        <v>248</v>
      </c>
      <c r="Z45" s="495"/>
      <c r="AA45" s="495"/>
      <c r="AB45" s="495"/>
      <c r="AC45" s="495"/>
      <c r="AD45" s="495"/>
      <c r="AE45" s="56"/>
      <c r="AF45" s="56"/>
      <c r="AG45" s="56"/>
      <c r="AH45" s="56"/>
      <c r="AI45" s="56"/>
      <c r="AJ45" s="56"/>
      <c r="AK45" s="56"/>
      <c r="AL45" s="56"/>
      <c r="AM45" s="56"/>
      <c r="AN45" s="56"/>
      <c r="AO45" s="56"/>
      <c r="AP45" s="56"/>
      <c r="AQ45" s="56"/>
      <c r="AR45" s="56"/>
      <c r="AS45" s="56"/>
      <c r="AT45" s="56"/>
      <c r="AU45" s="56"/>
      <c r="AV45" s="56"/>
      <c r="AW45" s="56"/>
      <c r="AX45" s="56"/>
      <c r="AY45" s="137"/>
      <c r="AZ45" s="137"/>
      <c r="BA45" s="137"/>
      <c r="BB45" s="137"/>
      <c r="BC45" s="56"/>
      <c r="BD45" s="56"/>
      <c r="BE45" s="56"/>
      <c r="BF45" s="56"/>
      <c r="BG45" s="56"/>
      <c r="BH45" s="56"/>
    </row>
    <row r="46" spans="1:64" ht="11.25" customHeight="1" x14ac:dyDescent="0.15">
      <c r="A46" s="56"/>
      <c r="B46" s="56"/>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E46" s="56"/>
      <c r="AF46" s="56"/>
      <c r="AG46" s="56"/>
      <c r="AH46" s="56"/>
      <c r="AI46" s="56"/>
      <c r="AJ46" s="56"/>
      <c r="AK46" s="56"/>
      <c r="AL46" s="56"/>
      <c r="AM46" s="56"/>
      <c r="AN46" s="56"/>
      <c r="AO46" s="56"/>
      <c r="AP46" s="56"/>
      <c r="AQ46" s="56"/>
      <c r="AR46" s="56"/>
      <c r="AS46" s="56"/>
      <c r="AT46" s="56"/>
      <c r="AU46" s="56"/>
      <c r="AV46" s="56"/>
      <c r="AW46" s="56"/>
      <c r="AX46" s="56"/>
    </row>
    <row r="47" spans="1:64" ht="14.25" customHeight="1" x14ac:dyDescent="0.15">
      <c r="A47" s="395" t="s">
        <v>249</v>
      </c>
      <c r="B47" s="395"/>
      <c r="C47" s="395"/>
      <c r="D47" s="395"/>
      <c r="E47" s="395"/>
      <c r="F47" s="395"/>
      <c r="G47" s="395"/>
      <c r="H47" s="395"/>
      <c r="I47" s="395"/>
      <c r="J47" s="395"/>
      <c r="K47" s="395"/>
      <c r="L47" s="395"/>
      <c r="M47" s="395"/>
      <c r="N47" s="395"/>
      <c r="O47" s="395"/>
      <c r="P47" s="395"/>
      <c r="Q47" s="395"/>
      <c r="R47" s="395"/>
      <c r="S47" s="395"/>
      <c r="T47" s="395"/>
      <c r="U47" s="395"/>
      <c r="V47" s="395"/>
      <c r="W47" s="395"/>
      <c r="X47" s="395"/>
      <c r="Y47" s="395"/>
      <c r="Z47" s="395"/>
      <c r="AA47" s="395"/>
      <c r="AE47" s="138"/>
      <c r="AF47" s="138"/>
      <c r="AG47" s="138"/>
      <c r="AH47" s="138"/>
      <c r="AI47" s="138"/>
      <c r="AJ47" s="138"/>
      <c r="AK47" s="138"/>
      <c r="AL47" s="138"/>
      <c r="AM47" s="138"/>
      <c r="AN47" s="138"/>
      <c r="AO47" s="138"/>
      <c r="AP47" s="138"/>
      <c r="AQ47" s="138"/>
      <c r="AR47" s="138"/>
      <c r="AS47" s="138"/>
      <c r="AT47" s="138"/>
      <c r="AU47" s="138"/>
      <c r="AV47" s="138"/>
      <c r="AW47" s="138"/>
      <c r="AX47" s="138"/>
      <c r="AY47" s="138"/>
      <c r="AZ47" s="138"/>
      <c r="BA47" s="138"/>
      <c r="BB47" s="138"/>
      <c r="BC47" s="138"/>
      <c r="BD47" s="138"/>
      <c r="BE47" s="138"/>
      <c r="BF47" s="138"/>
      <c r="BG47" s="138"/>
      <c r="BH47" s="138"/>
    </row>
    <row r="48" spans="1:64" ht="12.75" customHeight="1" x14ac:dyDescent="0.15">
      <c r="A48" s="487" t="s">
        <v>266</v>
      </c>
      <c r="B48" s="488"/>
      <c r="C48" s="487" t="s">
        <v>250</v>
      </c>
      <c r="D48" s="488"/>
      <c r="E48" s="488"/>
      <c r="F48" s="488"/>
      <c r="G48" s="487" t="s">
        <v>251</v>
      </c>
      <c r="H48" s="488"/>
      <c r="I48" s="488"/>
      <c r="J48" s="488"/>
      <c r="K48" s="487" t="s">
        <v>267</v>
      </c>
      <c r="L48" s="488"/>
      <c r="M48" s="488"/>
      <c r="N48" s="488"/>
      <c r="O48" s="487" t="s">
        <v>252</v>
      </c>
      <c r="P48" s="488"/>
      <c r="Q48" s="488"/>
      <c r="R48" s="488"/>
      <c r="S48" s="489" t="s">
        <v>275</v>
      </c>
      <c r="T48" s="490"/>
      <c r="U48" s="490"/>
      <c r="V48" s="490"/>
      <c r="W48" s="487" t="s">
        <v>253</v>
      </c>
      <c r="X48" s="488"/>
      <c r="Y48" s="488"/>
      <c r="Z48" s="488"/>
      <c r="AA48" s="487" t="s">
        <v>254</v>
      </c>
      <c r="AB48" s="488"/>
      <c r="AC48" s="488"/>
      <c r="AD48" s="488"/>
      <c r="AE48" s="487" t="s">
        <v>268</v>
      </c>
      <c r="AF48" s="488"/>
      <c r="AG48" s="488"/>
      <c r="AH48" s="488"/>
      <c r="AI48" s="487" t="s">
        <v>255</v>
      </c>
      <c r="AJ48" s="488"/>
      <c r="AK48" s="488"/>
      <c r="AL48" s="488"/>
      <c r="AM48" s="488" t="s">
        <v>273</v>
      </c>
      <c r="AN48" s="488"/>
      <c r="AO48" s="488"/>
      <c r="AP48" s="488"/>
      <c r="AQ48" s="502" t="s">
        <v>269</v>
      </c>
      <c r="AR48" s="488"/>
      <c r="AS48" s="488"/>
      <c r="AT48" s="488"/>
      <c r="AU48" s="502" t="s">
        <v>270</v>
      </c>
      <c r="AV48" s="488"/>
      <c r="AW48" s="488"/>
      <c r="AX48" s="488"/>
      <c r="AY48" s="496" t="s">
        <v>337</v>
      </c>
      <c r="AZ48" s="497"/>
      <c r="BA48" s="497"/>
      <c r="BB48" s="498"/>
      <c r="BC48" s="489" t="s">
        <v>323</v>
      </c>
      <c r="BD48" s="490"/>
      <c r="BE48" s="490"/>
      <c r="BF48" s="490"/>
      <c r="BG48" s="502" t="s">
        <v>271</v>
      </c>
      <c r="BH48" s="488"/>
      <c r="BI48" s="488"/>
      <c r="BJ48" s="488"/>
      <c r="BK48" s="56"/>
      <c r="BL48" s="56"/>
    </row>
    <row r="49" spans="1:63" ht="12.75" customHeight="1" x14ac:dyDescent="0.15">
      <c r="A49" s="488"/>
      <c r="B49" s="488"/>
      <c r="C49" s="488"/>
      <c r="D49" s="488"/>
      <c r="E49" s="488"/>
      <c r="F49" s="488"/>
      <c r="G49" s="488"/>
      <c r="H49" s="488"/>
      <c r="I49" s="488"/>
      <c r="J49" s="488"/>
      <c r="K49" s="488"/>
      <c r="L49" s="488"/>
      <c r="M49" s="488"/>
      <c r="N49" s="488"/>
      <c r="O49" s="488"/>
      <c r="P49" s="488"/>
      <c r="Q49" s="488"/>
      <c r="R49" s="488"/>
      <c r="S49" s="490"/>
      <c r="T49" s="490"/>
      <c r="U49" s="490"/>
      <c r="V49" s="490"/>
      <c r="W49" s="488"/>
      <c r="X49" s="488"/>
      <c r="Y49" s="488"/>
      <c r="Z49" s="488"/>
      <c r="AA49" s="488"/>
      <c r="AB49" s="488"/>
      <c r="AC49" s="488"/>
      <c r="AD49" s="488"/>
      <c r="AE49" s="488"/>
      <c r="AF49" s="488"/>
      <c r="AG49" s="488"/>
      <c r="AH49" s="488"/>
      <c r="AI49" s="488"/>
      <c r="AJ49" s="488"/>
      <c r="AK49" s="488"/>
      <c r="AL49" s="488"/>
      <c r="AM49" s="488"/>
      <c r="AN49" s="488"/>
      <c r="AO49" s="488"/>
      <c r="AP49" s="488"/>
      <c r="AQ49" s="488"/>
      <c r="AR49" s="488"/>
      <c r="AS49" s="488"/>
      <c r="AT49" s="488"/>
      <c r="AU49" s="488"/>
      <c r="AV49" s="488"/>
      <c r="AW49" s="488"/>
      <c r="AX49" s="488"/>
      <c r="AY49" s="499"/>
      <c r="AZ49" s="500"/>
      <c r="BA49" s="500"/>
      <c r="BB49" s="501"/>
      <c r="BC49" s="490"/>
      <c r="BD49" s="490"/>
      <c r="BE49" s="490"/>
      <c r="BF49" s="490"/>
      <c r="BG49" s="488"/>
      <c r="BH49" s="488"/>
      <c r="BI49" s="488"/>
      <c r="BJ49" s="488"/>
    </row>
    <row r="50" spans="1:63" ht="13.5" customHeight="1" x14ac:dyDescent="0.15">
      <c r="A50" s="507">
        <v>22</v>
      </c>
      <c r="B50" s="508"/>
      <c r="C50" s="506">
        <v>2891</v>
      </c>
      <c r="D50" s="270"/>
      <c r="E50" s="270"/>
      <c r="F50" s="270"/>
      <c r="G50" s="270">
        <v>6422</v>
      </c>
      <c r="H50" s="270"/>
      <c r="I50" s="270"/>
      <c r="J50" s="270"/>
      <c r="K50" s="270">
        <v>968</v>
      </c>
      <c r="L50" s="270"/>
      <c r="M50" s="270"/>
      <c r="N50" s="270"/>
      <c r="O50" s="270">
        <v>4853</v>
      </c>
      <c r="P50" s="270"/>
      <c r="Q50" s="270"/>
      <c r="R50" s="270"/>
      <c r="S50" s="270">
        <v>0</v>
      </c>
      <c r="T50" s="270"/>
      <c r="U50" s="270"/>
      <c r="V50" s="270"/>
      <c r="W50" s="270">
        <v>10</v>
      </c>
      <c r="X50" s="270"/>
      <c r="Y50" s="270"/>
      <c r="Z50" s="270"/>
      <c r="AA50" s="270">
        <v>11</v>
      </c>
      <c r="AB50" s="270"/>
      <c r="AC50" s="270"/>
      <c r="AD50" s="270"/>
      <c r="AE50" s="270">
        <v>4521</v>
      </c>
      <c r="AF50" s="270"/>
      <c r="AG50" s="270"/>
      <c r="AH50" s="270"/>
      <c r="AI50" s="270">
        <v>1422</v>
      </c>
      <c r="AJ50" s="270"/>
      <c r="AK50" s="270"/>
      <c r="AL50" s="270"/>
      <c r="AM50" s="270">
        <v>0</v>
      </c>
      <c r="AN50" s="270"/>
      <c r="AO50" s="270"/>
      <c r="AP50" s="270"/>
      <c r="AQ50" s="270">
        <v>0</v>
      </c>
      <c r="AR50" s="270"/>
      <c r="AS50" s="270"/>
      <c r="AT50" s="270"/>
      <c r="AU50" s="270">
        <v>0</v>
      </c>
      <c r="AV50" s="270"/>
      <c r="AW50" s="270"/>
      <c r="AX50" s="270"/>
      <c r="AY50" s="270">
        <v>0</v>
      </c>
      <c r="AZ50" s="270"/>
      <c r="BA50" s="270"/>
      <c r="BB50" s="270"/>
      <c r="BC50" s="270">
        <v>10098</v>
      </c>
      <c r="BD50" s="270"/>
      <c r="BE50" s="270"/>
      <c r="BF50" s="270"/>
      <c r="BG50" s="270">
        <v>0</v>
      </c>
      <c r="BH50" s="270"/>
      <c r="BI50" s="270"/>
      <c r="BJ50" s="491"/>
    </row>
    <row r="51" spans="1:63" ht="13.5" customHeight="1" x14ac:dyDescent="0.15">
      <c r="A51" s="504">
        <v>23</v>
      </c>
      <c r="B51" s="505"/>
      <c r="C51" s="506">
        <v>2407</v>
      </c>
      <c r="D51" s="270"/>
      <c r="E51" s="270"/>
      <c r="F51" s="270"/>
      <c r="G51" s="270">
        <v>6514</v>
      </c>
      <c r="H51" s="270"/>
      <c r="I51" s="270"/>
      <c r="J51" s="270"/>
      <c r="K51" s="270">
        <v>1078</v>
      </c>
      <c r="L51" s="270"/>
      <c r="M51" s="270"/>
      <c r="N51" s="270"/>
      <c r="O51" s="270">
        <v>4949</v>
      </c>
      <c r="P51" s="270"/>
      <c r="Q51" s="270"/>
      <c r="R51" s="270"/>
      <c r="S51" s="270">
        <v>0</v>
      </c>
      <c r="T51" s="270"/>
      <c r="U51" s="270"/>
      <c r="V51" s="270"/>
      <c r="W51" s="270">
        <v>0</v>
      </c>
      <c r="X51" s="270"/>
      <c r="Y51" s="270"/>
      <c r="Z51" s="270"/>
      <c r="AA51" s="270">
        <v>1</v>
      </c>
      <c r="AB51" s="270"/>
      <c r="AC51" s="270"/>
      <c r="AD51" s="270"/>
      <c r="AE51" s="270">
        <v>4648</v>
      </c>
      <c r="AF51" s="270"/>
      <c r="AG51" s="270"/>
      <c r="AH51" s="270"/>
      <c r="AI51" s="270">
        <v>1403</v>
      </c>
      <c r="AJ51" s="270"/>
      <c r="AK51" s="270"/>
      <c r="AL51" s="270"/>
      <c r="AM51" s="270">
        <v>5643</v>
      </c>
      <c r="AN51" s="270"/>
      <c r="AO51" s="270"/>
      <c r="AP51" s="270"/>
      <c r="AQ51" s="270">
        <v>5660</v>
      </c>
      <c r="AR51" s="270"/>
      <c r="AS51" s="270"/>
      <c r="AT51" s="270"/>
      <c r="AU51" s="270">
        <v>2174</v>
      </c>
      <c r="AV51" s="270"/>
      <c r="AW51" s="270"/>
      <c r="AX51" s="270"/>
      <c r="AY51" s="270">
        <v>0</v>
      </c>
      <c r="AZ51" s="270"/>
      <c r="BA51" s="270"/>
      <c r="BB51" s="270"/>
      <c r="BC51" s="270">
        <v>10010</v>
      </c>
      <c r="BD51" s="270"/>
      <c r="BE51" s="270"/>
      <c r="BF51" s="270"/>
      <c r="BG51" s="270">
        <v>0</v>
      </c>
      <c r="BH51" s="270"/>
      <c r="BI51" s="270"/>
      <c r="BJ51" s="491"/>
    </row>
    <row r="52" spans="1:63" ht="13.5" customHeight="1" x14ac:dyDescent="0.15">
      <c r="A52" s="504">
        <v>24</v>
      </c>
      <c r="B52" s="505"/>
      <c r="C52" s="506">
        <v>5181</v>
      </c>
      <c r="D52" s="270"/>
      <c r="E52" s="270"/>
      <c r="F52" s="270"/>
      <c r="G52" s="270">
        <v>5007</v>
      </c>
      <c r="H52" s="270"/>
      <c r="I52" s="270"/>
      <c r="J52" s="270"/>
      <c r="K52" s="270">
        <v>1354</v>
      </c>
      <c r="L52" s="270"/>
      <c r="M52" s="270"/>
      <c r="N52" s="270"/>
      <c r="O52" s="270">
        <v>6804</v>
      </c>
      <c r="P52" s="270"/>
      <c r="Q52" s="270"/>
      <c r="R52" s="270"/>
      <c r="S52" s="270">
        <v>787</v>
      </c>
      <c r="T52" s="270"/>
      <c r="U52" s="270"/>
      <c r="V52" s="270"/>
      <c r="W52" s="270">
        <v>3</v>
      </c>
      <c r="X52" s="270"/>
      <c r="Y52" s="270"/>
      <c r="Z52" s="270"/>
      <c r="AA52" s="270">
        <v>2</v>
      </c>
      <c r="AB52" s="270"/>
      <c r="AC52" s="270"/>
      <c r="AD52" s="270"/>
      <c r="AE52" s="270">
        <v>4804</v>
      </c>
      <c r="AF52" s="270"/>
      <c r="AG52" s="270"/>
      <c r="AH52" s="270"/>
      <c r="AI52" s="270">
        <v>1400</v>
      </c>
      <c r="AJ52" s="270"/>
      <c r="AK52" s="270"/>
      <c r="AL52" s="270"/>
      <c r="AM52" s="270">
        <v>2129</v>
      </c>
      <c r="AN52" s="270"/>
      <c r="AO52" s="270"/>
      <c r="AP52" s="270"/>
      <c r="AQ52" s="270">
        <v>2209</v>
      </c>
      <c r="AR52" s="270"/>
      <c r="AS52" s="270"/>
      <c r="AT52" s="270"/>
      <c r="AU52" s="270">
        <v>654</v>
      </c>
      <c r="AV52" s="270"/>
      <c r="AW52" s="270"/>
      <c r="AX52" s="270"/>
      <c r="AY52" s="270">
        <v>0</v>
      </c>
      <c r="AZ52" s="270"/>
      <c r="BA52" s="270"/>
      <c r="BB52" s="270"/>
      <c r="BC52" s="270">
        <v>9510</v>
      </c>
      <c r="BD52" s="270"/>
      <c r="BE52" s="270"/>
      <c r="BF52" s="270"/>
      <c r="BG52" s="270">
        <v>1730</v>
      </c>
      <c r="BH52" s="270"/>
      <c r="BI52" s="270"/>
      <c r="BJ52" s="491"/>
    </row>
    <row r="53" spans="1:63" ht="13.5" customHeight="1" x14ac:dyDescent="0.15">
      <c r="A53" s="504">
        <v>25</v>
      </c>
      <c r="B53" s="505"/>
      <c r="C53" s="506">
        <v>2153</v>
      </c>
      <c r="D53" s="270"/>
      <c r="E53" s="270"/>
      <c r="F53" s="270"/>
      <c r="G53" s="270">
        <v>2058</v>
      </c>
      <c r="H53" s="270"/>
      <c r="I53" s="270"/>
      <c r="J53" s="270"/>
      <c r="K53" s="270">
        <v>861</v>
      </c>
      <c r="L53" s="270"/>
      <c r="M53" s="270"/>
      <c r="N53" s="270"/>
      <c r="O53" s="270">
        <v>5755</v>
      </c>
      <c r="P53" s="270"/>
      <c r="Q53" s="270"/>
      <c r="R53" s="270"/>
      <c r="S53" s="270">
        <v>3558</v>
      </c>
      <c r="T53" s="270"/>
      <c r="U53" s="270"/>
      <c r="V53" s="270"/>
      <c r="W53" s="270">
        <v>0</v>
      </c>
      <c r="X53" s="270"/>
      <c r="Y53" s="270"/>
      <c r="Z53" s="270"/>
      <c r="AA53" s="270">
        <v>0</v>
      </c>
      <c r="AB53" s="270"/>
      <c r="AC53" s="270"/>
      <c r="AD53" s="270"/>
      <c r="AE53" s="270">
        <v>2582</v>
      </c>
      <c r="AF53" s="270"/>
      <c r="AG53" s="270"/>
      <c r="AH53" s="270"/>
      <c r="AI53" s="270">
        <v>1141</v>
      </c>
      <c r="AJ53" s="270"/>
      <c r="AK53" s="270"/>
      <c r="AL53" s="270"/>
      <c r="AM53" s="270">
        <v>5575</v>
      </c>
      <c r="AN53" s="270"/>
      <c r="AO53" s="270"/>
      <c r="AP53" s="270"/>
      <c r="AQ53" s="270">
        <v>5514</v>
      </c>
      <c r="AR53" s="270"/>
      <c r="AS53" s="270"/>
      <c r="AT53" s="270"/>
      <c r="AU53" s="270">
        <v>323</v>
      </c>
      <c r="AV53" s="270"/>
      <c r="AW53" s="270"/>
      <c r="AX53" s="270"/>
      <c r="AY53" s="270">
        <v>0</v>
      </c>
      <c r="AZ53" s="270"/>
      <c r="BA53" s="270"/>
      <c r="BB53" s="270"/>
      <c r="BC53" s="514">
        <v>9955</v>
      </c>
      <c r="BD53" s="514"/>
      <c r="BE53" s="514"/>
      <c r="BF53" s="514"/>
      <c r="BG53" s="270">
        <v>788</v>
      </c>
      <c r="BH53" s="270"/>
      <c r="BI53" s="270"/>
      <c r="BJ53" s="491"/>
    </row>
    <row r="54" spans="1:63" ht="13.5" customHeight="1" x14ac:dyDescent="0.15">
      <c r="A54" s="510">
        <v>26</v>
      </c>
      <c r="B54" s="511"/>
      <c r="C54" s="509">
        <v>1642</v>
      </c>
      <c r="D54" s="509"/>
      <c r="E54" s="509"/>
      <c r="F54" s="509"/>
      <c r="G54" s="509">
        <v>1092</v>
      </c>
      <c r="H54" s="509"/>
      <c r="I54" s="509"/>
      <c r="J54" s="509"/>
      <c r="K54" s="509">
        <v>897</v>
      </c>
      <c r="L54" s="509"/>
      <c r="M54" s="509"/>
      <c r="N54" s="509"/>
      <c r="O54" s="509">
        <v>6067</v>
      </c>
      <c r="P54" s="509"/>
      <c r="Q54" s="509"/>
      <c r="R54" s="509"/>
      <c r="S54" s="509">
        <v>4722</v>
      </c>
      <c r="T54" s="509"/>
      <c r="U54" s="509"/>
      <c r="V54" s="509"/>
      <c r="W54" s="509">
        <v>0</v>
      </c>
      <c r="X54" s="509"/>
      <c r="Y54" s="509"/>
      <c r="Z54" s="509"/>
      <c r="AA54" s="509">
        <v>0</v>
      </c>
      <c r="AB54" s="509"/>
      <c r="AC54" s="509"/>
      <c r="AD54" s="509"/>
      <c r="AE54" s="509">
        <v>2615</v>
      </c>
      <c r="AF54" s="509"/>
      <c r="AG54" s="509"/>
      <c r="AH54" s="509"/>
      <c r="AI54" s="509">
        <v>1277</v>
      </c>
      <c r="AJ54" s="509"/>
      <c r="AK54" s="509"/>
      <c r="AL54" s="509"/>
      <c r="AM54" s="509">
        <v>5449</v>
      </c>
      <c r="AN54" s="509"/>
      <c r="AO54" s="509"/>
      <c r="AP54" s="509"/>
      <c r="AQ54" s="509">
        <v>5385</v>
      </c>
      <c r="AR54" s="509"/>
      <c r="AS54" s="509"/>
      <c r="AT54" s="509"/>
      <c r="AU54" s="509">
        <v>11</v>
      </c>
      <c r="AV54" s="509"/>
      <c r="AW54" s="509"/>
      <c r="AX54" s="509"/>
      <c r="AY54" s="509">
        <v>2886</v>
      </c>
      <c r="AZ54" s="509"/>
      <c r="BA54" s="509"/>
      <c r="BB54" s="509"/>
      <c r="BC54" s="509">
        <v>10678</v>
      </c>
      <c r="BD54" s="509"/>
      <c r="BE54" s="509"/>
      <c r="BF54" s="509"/>
      <c r="BG54" s="509">
        <v>2118</v>
      </c>
      <c r="BH54" s="509"/>
      <c r="BI54" s="509"/>
      <c r="BJ54" s="515"/>
    </row>
    <row r="55" spans="1:63" ht="13.5" customHeight="1" x14ac:dyDescent="0.15">
      <c r="A55" s="56" t="s">
        <v>324</v>
      </c>
      <c r="B55" s="56"/>
      <c r="C55" s="56"/>
      <c r="D55" s="56"/>
      <c r="E55" s="56"/>
      <c r="F55" s="56"/>
      <c r="G55" s="56"/>
      <c r="H55" s="56"/>
      <c r="I55" s="56"/>
      <c r="J55" s="56"/>
      <c r="K55" s="56"/>
      <c r="L55" s="56"/>
      <c r="M55" s="56"/>
      <c r="N55" s="56"/>
      <c r="O55" s="56"/>
      <c r="P55" s="56"/>
      <c r="Q55" s="56"/>
      <c r="R55" s="56"/>
      <c r="S55" s="56"/>
      <c r="T55" s="56"/>
      <c r="U55" s="56"/>
      <c r="Y55" s="139"/>
      <c r="Z55" s="139"/>
      <c r="AA55" s="139"/>
      <c r="AB55" s="139"/>
      <c r="AC55" s="139"/>
      <c r="AD55" s="139"/>
      <c r="AE55" s="16" t="s">
        <v>328</v>
      </c>
      <c r="BA55" s="56"/>
      <c r="BE55" s="223" t="s">
        <v>272</v>
      </c>
      <c r="BG55" s="222"/>
      <c r="BH55" s="222"/>
      <c r="BI55" s="222"/>
      <c r="BJ55" s="222"/>
      <c r="BK55" s="222"/>
    </row>
    <row r="56" spans="1:63" ht="13.5" customHeight="1" x14ac:dyDescent="0.15">
      <c r="A56" s="395" t="s">
        <v>338</v>
      </c>
      <c r="B56" s="395"/>
      <c r="C56" s="395"/>
      <c r="D56" s="395"/>
      <c r="E56" s="395"/>
      <c r="F56" s="395"/>
      <c r="G56" s="395"/>
      <c r="H56" s="395"/>
      <c r="I56" s="395"/>
      <c r="J56" s="395"/>
      <c r="K56" s="395"/>
      <c r="L56" s="395"/>
      <c r="M56" s="395"/>
      <c r="N56" s="395"/>
      <c r="O56" s="395"/>
      <c r="P56" s="395"/>
      <c r="Q56" s="395"/>
      <c r="R56" s="395"/>
      <c r="S56" s="395"/>
      <c r="T56" s="395"/>
      <c r="U56" s="395"/>
      <c r="V56" s="395"/>
      <c r="W56" s="395"/>
      <c r="X56" s="395"/>
      <c r="Y56" s="395"/>
      <c r="Z56" s="395"/>
      <c r="AA56" s="395"/>
      <c r="AB56" s="395"/>
      <c r="AC56" s="395"/>
      <c r="AD56" s="395"/>
      <c r="AE56" s="16" t="s">
        <v>335</v>
      </c>
    </row>
    <row r="57" spans="1:63" ht="13.5" customHeight="1" x14ac:dyDescent="0.15">
      <c r="A57" s="16" t="s">
        <v>325</v>
      </c>
      <c r="C57" s="223"/>
      <c r="D57" s="223"/>
      <c r="E57" s="223"/>
      <c r="F57" s="223"/>
      <c r="G57" s="223"/>
      <c r="H57" s="223"/>
      <c r="I57" s="223"/>
      <c r="J57" s="223"/>
      <c r="K57" s="223"/>
      <c r="L57" s="223"/>
      <c r="M57" s="223"/>
      <c r="N57" s="223"/>
      <c r="O57" s="223"/>
      <c r="P57" s="223"/>
      <c r="Q57" s="223"/>
      <c r="R57" s="223"/>
      <c r="S57" s="223"/>
      <c r="T57" s="223"/>
      <c r="U57" s="223"/>
      <c r="V57" s="223"/>
      <c r="W57" s="223"/>
      <c r="X57" s="223"/>
      <c r="Y57" s="223"/>
      <c r="Z57" s="223"/>
      <c r="AA57" s="223"/>
      <c r="AB57" s="223"/>
      <c r="AC57" s="223"/>
      <c r="AD57" s="223"/>
      <c r="AE57" s="16" t="s">
        <v>336</v>
      </c>
    </row>
    <row r="58" spans="1:63" ht="13.5" customHeight="1" x14ac:dyDescent="0.15">
      <c r="A58" s="16" t="s">
        <v>326</v>
      </c>
      <c r="AE58" s="16" t="s">
        <v>334</v>
      </c>
    </row>
    <row r="59" spans="1:63" ht="13.5" customHeight="1" x14ac:dyDescent="0.15">
      <c r="A59" s="16" t="s">
        <v>333</v>
      </c>
      <c r="AE59" s="16" t="s">
        <v>329</v>
      </c>
    </row>
    <row r="60" spans="1:63" ht="13.5" customHeight="1" x14ac:dyDescent="0.15">
      <c r="A60" s="16" t="s">
        <v>332</v>
      </c>
      <c r="AE60" s="16" t="s">
        <v>330</v>
      </c>
    </row>
    <row r="61" spans="1:63" ht="13.5" customHeight="1" x14ac:dyDescent="0.15">
      <c r="A61" s="16" t="s">
        <v>327</v>
      </c>
      <c r="AE61" s="16" t="s">
        <v>331</v>
      </c>
    </row>
  </sheetData>
  <mergeCells count="504">
    <mergeCell ref="AY51:BB51"/>
    <mergeCell ref="AY52:BB52"/>
    <mergeCell ref="AY53:BB53"/>
    <mergeCell ref="AY54:BB54"/>
    <mergeCell ref="AE43:BH43"/>
    <mergeCell ref="AE44:BH44"/>
    <mergeCell ref="AU53:AX53"/>
    <mergeCell ref="BC53:BF53"/>
    <mergeCell ref="BC54:BF54"/>
    <mergeCell ref="BG54:BJ54"/>
    <mergeCell ref="BG53:BJ53"/>
    <mergeCell ref="AU52:AX52"/>
    <mergeCell ref="BC52:BF52"/>
    <mergeCell ref="BG52:BJ52"/>
    <mergeCell ref="BG51:BJ51"/>
    <mergeCell ref="AE51:AH51"/>
    <mergeCell ref="AI51:AL51"/>
    <mergeCell ref="AM51:AP51"/>
    <mergeCell ref="AQ51:AT51"/>
    <mergeCell ref="AU51:AX51"/>
    <mergeCell ref="BC51:BF51"/>
    <mergeCell ref="A56:AD56"/>
    <mergeCell ref="AA54:AD54"/>
    <mergeCell ref="AE54:AH54"/>
    <mergeCell ref="AI54:AL54"/>
    <mergeCell ref="AM54:AP54"/>
    <mergeCell ref="AQ54:AT54"/>
    <mergeCell ref="AU54:AX54"/>
    <mergeCell ref="G51:J51"/>
    <mergeCell ref="K51:N51"/>
    <mergeCell ref="O51:R51"/>
    <mergeCell ref="S51:V51"/>
    <mergeCell ref="A54:B54"/>
    <mergeCell ref="C54:F54"/>
    <mergeCell ref="G54:J54"/>
    <mergeCell ref="K54:N54"/>
    <mergeCell ref="O54:R54"/>
    <mergeCell ref="S54:V54"/>
    <mergeCell ref="W54:Z54"/>
    <mergeCell ref="W53:Z53"/>
    <mergeCell ref="AA53:AD53"/>
    <mergeCell ref="AE53:AH53"/>
    <mergeCell ref="AI53:AL53"/>
    <mergeCell ref="AM53:AP53"/>
    <mergeCell ref="AQ53:AT53"/>
    <mergeCell ref="A53:B53"/>
    <mergeCell ref="C53:F53"/>
    <mergeCell ref="G53:J53"/>
    <mergeCell ref="K53:N53"/>
    <mergeCell ref="O53:R53"/>
    <mergeCell ref="S53:V53"/>
    <mergeCell ref="AI52:AL52"/>
    <mergeCell ref="AM52:AP52"/>
    <mergeCell ref="AQ52:AT52"/>
    <mergeCell ref="A52:B52"/>
    <mergeCell ref="C52:F52"/>
    <mergeCell ref="G52:J52"/>
    <mergeCell ref="K52:N52"/>
    <mergeCell ref="O52:R52"/>
    <mergeCell ref="S52:V52"/>
    <mergeCell ref="W52:Z52"/>
    <mergeCell ref="AA52:AD52"/>
    <mergeCell ref="AE52:AH52"/>
    <mergeCell ref="BB39:BH39"/>
    <mergeCell ref="AE40:BH40"/>
    <mergeCell ref="AE42:BH42"/>
    <mergeCell ref="A43:I44"/>
    <mergeCell ref="A51:B51"/>
    <mergeCell ref="C51:F51"/>
    <mergeCell ref="W51:Z51"/>
    <mergeCell ref="AA51:AD51"/>
    <mergeCell ref="AA50:AD50"/>
    <mergeCell ref="AU48:AX49"/>
    <mergeCell ref="BC48:BF49"/>
    <mergeCell ref="BG48:BJ49"/>
    <mergeCell ref="A50:B50"/>
    <mergeCell ref="C50:F50"/>
    <mergeCell ref="G50:J50"/>
    <mergeCell ref="K50:N50"/>
    <mergeCell ref="O50:R50"/>
    <mergeCell ref="S50:V50"/>
    <mergeCell ref="W50:Z50"/>
    <mergeCell ref="W48:Z49"/>
    <mergeCell ref="AA48:AD49"/>
    <mergeCell ref="AE48:AH49"/>
    <mergeCell ref="AI48:AL49"/>
    <mergeCell ref="AM48:AP49"/>
    <mergeCell ref="K48:N49"/>
    <mergeCell ref="O48:R49"/>
    <mergeCell ref="S48:V49"/>
    <mergeCell ref="BC50:BF50"/>
    <mergeCell ref="BG50:BJ50"/>
    <mergeCell ref="S44:U44"/>
    <mergeCell ref="V44:X44"/>
    <mergeCell ref="Y44:AA44"/>
    <mergeCell ref="AB44:AD44"/>
    <mergeCell ref="Y45:AD45"/>
    <mergeCell ref="A47:AA47"/>
    <mergeCell ref="AE50:AH50"/>
    <mergeCell ref="AI50:AL50"/>
    <mergeCell ref="AM50:AP50"/>
    <mergeCell ref="AQ50:AT50"/>
    <mergeCell ref="AU50:AX50"/>
    <mergeCell ref="AY48:BB49"/>
    <mergeCell ref="AY50:BB50"/>
    <mergeCell ref="AQ48:AT49"/>
    <mergeCell ref="A48:B49"/>
    <mergeCell ref="C48:F49"/>
    <mergeCell ref="G48:J49"/>
    <mergeCell ref="J43:O43"/>
    <mergeCell ref="P43:R43"/>
    <mergeCell ref="S43:U43"/>
    <mergeCell ref="V43:X43"/>
    <mergeCell ref="Y43:AA43"/>
    <mergeCell ref="AB43:AD43"/>
    <mergeCell ref="J44:O44"/>
    <mergeCell ref="P44:R44"/>
    <mergeCell ref="A35:C42"/>
    <mergeCell ref="Y35:AA35"/>
    <mergeCell ref="Y41:AA41"/>
    <mergeCell ref="AB41:AD41"/>
    <mergeCell ref="AB39:AD39"/>
    <mergeCell ref="D39:I41"/>
    <mergeCell ref="J41:O41"/>
    <mergeCell ref="AE41:BH41"/>
    <mergeCell ref="D42:I42"/>
    <mergeCell ref="J42:O42"/>
    <mergeCell ref="P42:R42"/>
    <mergeCell ref="S42:U42"/>
    <mergeCell ref="V42:X42"/>
    <mergeCell ref="Y42:AA42"/>
    <mergeCell ref="AB42:AD42"/>
    <mergeCell ref="P41:R41"/>
    <mergeCell ref="S41:U41"/>
    <mergeCell ref="V41:X41"/>
    <mergeCell ref="AE39:AX39"/>
    <mergeCell ref="J40:O40"/>
    <mergeCell ref="P40:R40"/>
    <mergeCell ref="S40:U40"/>
    <mergeCell ref="V40:X40"/>
    <mergeCell ref="Y40:AA40"/>
    <mergeCell ref="AB40:AD40"/>
    <mergeCell ref="J39:O39"/>
    <mergeCell ref="P39:R39"/>
    <mergeCell ref="S39:U39"/>
    <mergeCell ref="V39:X39"/>
    <mergeCell ref="Y39:AA39"/>
    <mergeCell ref="AT37:AX38"/>
    <mergeCell ref="AY37:BC38"/>
    <mergeCell ref="BD37:BH38"/>
    <mergeCell ref="J38:O38"/>
    <mergeCell ref="P38:R38"/>
    <mergeCell ref="S38:U38"/>
    <mergeCell ref="V38:X38"/>
    <mergeCell ref="Y38:AA38"/>
    <mergeCell ref="AB38:AD38"/>
    <mergeCell ref="P37:R37"/>
    <mergeCell ref="S37:U37"/>
    <mergeCell ref="V37:X37"/>
    <mergeCell ref="Y37:AA37"/>
    <mergeCell ref="AY35:BC36"/>
    <mergeCell ref="BD35:BH36"/>
    <mergeCell ref="D36:I38"/>
    <mergeCell ref="J36:O36"/>
    <mergeCell ref="P36:R36"/>
    <mergeCell ref="S36:U36"/>
    <mergeCell ref="V36:X36"/>
    <mergeCell ref="Y36:AA36"/>
    <mergeCell ref="AB36:AD36"/>
    <mergeCell ref="J37:O37"/>
    <mergeCell ref="AB35:AD35"/>
    <mergeCell ref="AE35:AE38"/>
    <mergeCell ref="AF35:AI36"/>
    <mergeCell ref="AJ35:AN36"/>
    <mergeCell ref="AO35:AS36"/>
    <mergeCell ref="AT35:AX36"/>
    <mergeCell ref="AB37:AD37"/>
    <mergeCell ref="AF37:AI38"/>
    <mergeCell ref="AJ37:AN38"/>
    <mergeCell ref="AO37:AS38"/>
    <mergeCell ref="D35:O35"/>
    <mergeCell ref="P35:R35"/>
    <mergeCell ref="S35:U35"/>
    <mergeCell ref="V35:X35"/>
    <mergeCell ref="BD33:BH34"/>
    <mergeCell ref="J34:O34"/>
    <mergeCell ref="P34:R34"/>
    <mergeCell ref="S34:U34"/>
    <mergeCell ref="V34:X34"/>
    <mergeCell ref="Y34:AA34"/>
    <mergeCell ref="AB34:AD34"/>
    <mergeCell ref="AF34:AI34"/>
    <mergeCell ref="AB33:AD33"/>
    <mergeCell ref="AF33:AI33"/>
    <mergeCell ref="AJ33:AN34"/>
    <mergeCell ref="AO33:AS34"/>
    <mergeCell ref="AT33:AX34"/>
    <mergeCell ref="AY33:BC34"/>
    <mergeCell ref="BD31:BH32"/>
    <mergeCell ref="J32:O32"/>
    <mergeCell ref="P32:R32"/>
    <mergeCell ref="S32:U32"/>
    <mergeCell ref="V32:X32"/>
    <mergeCell ref="Y32:AA32"/>
    <mergeCell ref="AB32:AD32"/>
    <mergeCell ref="AF32:AI32"/>
    <mergeCell ref="Y31:AA31"/>
    <mergeCell ref="AB31:AD31"/>
    <mergeCell ref="AF31:AI31"/>
    <mergeCell ref="AJ31:AN32"/>
    <mergeCell ref="AO31:AS32"/>
    <mergeCell ref="AT31:AX32"/>
    <mergeCell ref="AF29:AI29"/>
    <mergeCell ref="AJ29:AN30"/>
    <mergeCell ref="A33:I34"/>
    <mergeCell ref="J33:O33"/>
    <mergeCell ref="P33:R33"/>
    <mergeCell ref="S33:U33"/>
    <mergeCell ref="V33:X33"/>
    <mergeCell ref="Y33:AA33"/>
    <mergeCell ref="AY31:BC32"/>
    <mergeCell ref="D30:I32"/>
    <mergeCell ref="J30:O30"/>
    <mergeCell ref="P30:R30"/>
    <mergeCell ref="A14:C32"/>
    <mergeCell ref="D14:I14"/>
    <mergeCell ref="J14:O14"/>
    <mergeCell ref="P14:R14"/>
    <mergeCell ref="S14:U14"/>
    <mergeCell ref="V14:X14"/>
    <mergeCell ref="Y14:AA14"/>
    <mergeCell ref="AB14:AD14"/>
    <mergeCell ref="J31:O31"/>
    <mergeCell ref="P31:R31"/>
    <mergeCell ref="S31:U31"/>
    <mergeCell ref="V31:X31"/>
    <mergeCell ref="AY27:BC28"/>
    <mergeCell ref="BD27:BH28"/>
    <mergeCell ref="AF28:AI28"/>
    <mergeCell ref="D27:I29"/>
    <mergeCell ref="J27:O27"/>
    <mergeCell ref="P27:R27"/>
    <mergeCell ref="S27:U27"/>
    <mergeCell ref="V27:X27"/>
    <mergeCell ref="Y27:AA27"/>
    <mergeCell ref="J28:O28"/>
    <mergeCell ref="P28:R28"/>
    <mergeCell ref="S28:U28"/>
    <mergeCell ref="V28:X28"/>
    <mergeCell ref="AO29:AS30"/>
    <mergeCell ref="AT29:AX30"/>
    <mergeCell ref="AY29:BC30"/>
    <mergeCell ref="BD29:BH30"/>
    <mergeCell ref="AF30:AI30"/>
    <mergeCell ref="J29:O29"/>
    <mergeCell ref="P29:R29"/>
    <mergeCell ref="S29:U29"/>
    <mergeCell ref="V29:X29"/>
    <mergeCell ref="Y29:AA29"/>
    <mergeCell ref="AB29:AD29"/>
    <mergeCell ref="BD25:BH26"/>
    <mergeCell ref="AF26:AI26"/>
    <mergeCell ref="P25:R25"/>
    <mergeCell ref="S25:U25"/>
    <mergeCell ref="V25:X25"/>
    <mergeCell ref="Y25:AA25"/>
    <mergeCell ref="AB25:AD25"/>
    <mergeCell ref="AE25:AE34"/>
    <mergeCell ref="AB27:AD27"/>
    <mergeCell ref="Y28:AA28"/>
    <mergeCell ref="AB28:AD28"/>
    <mergeCell ref="AB30:AD30"/>
    <mergeCell ref="P26:R26"/>
    <mergeCell ref="S26:U26"/>
    <mergeCell ref="V26:X26"/>
    <mergeCell ref="Y26:AA26"/>
    <mergeCell ref="AB26:AD26"/>
    <mergeCell ref="AF25:AI25"/>
    <mergeCell ref="AJ25:AN26"/>
    <mergeCell ref="AO25:AS26"/>
    <mergeCell ref="AF27:AI27"/>
    <mergeCell ref="AJ27:AN28"/>
    <mergeCell ref="AO27:AS28"/>
    <mergeCell ref="AT27:AX28"/>
    <mergeCell ref="BD23:BH24"/>
    <mergeCell ref="D24:I26"/>
    <mergeCell ref="J24:O24"/>
    <mergeCell ref="P24:R24"/>
    <mergeCell ref="S24:U24"/>
    <mergeCell ref="V24:X24"/>
    <mergeCell ref="Y24:AA24"/>
    <mergeCell ref="AB24:AD24"/>
    <mergeCell ref="AF24:AI24"/>
    <mergeCell ref="J25:O25"/>
    <mergeCell ref="AE23:AE24"/>
    <mergeCell ref="AF23:AI23"/>
    <mergeCell ref="AJ23:AN24"/>
    <mergeCell ref="AO23:AS24"/>
    <mergeCell ref="AT23:AX24"/>
    <mergeCell ref="AY23:BC24"/>
    <mergeCell ref="J23:O23"/>
    <mergeCell ref="P23:R23"/>
    <mergeCell ref="S23:U23"/>
    <mergeCell ref="V23:X23"/>
    <mergeCell ref="Y23:AA23"/>
    <mergeCell ref="AB23:AD23"/>
    <mergeCell ref="AT25:AX26"/>
    <mergeCell ref="AY25:BC26"/>
    <mergeCell ref="AF19:AI20"/>
    <mergeCell ref="AJ19:AN20"/>
    <mergeCell ref="AO19:AS20"/>
    <mergeCell ref="AF21:AI22"/>
    <mergeCell ref="AJ21:AN22"/>
    <mergeCell ref="AO21:AS22"/>
    <mergeCell ref="AT21:AX22"/>
    <mergeCell ref="AY21:BC22"/>
    <mergeCell ref="BD21:BH22"/>
    <mergeCell ref="AE19:AE22"/>
    <mergeCell ref="AB21:AD21"/>
    <mergeCell ref="Y22:AA22"/>
    <mergeCell ref="AB22:AD22"/>
    <mergeCell ref="J20:O20"/>
    <mergeCell ref="P20:R20"/>
    <mergeCell ref="S20:U20"/>
    <mergeCell ref="V20:X20"/>
    <mergeCell ref="Y20:AA20"/>
    <mergeCell ref="AB20:AD20"/>
    <mergeCell ref="J21:O21"/>
    <mergeCell ref="P21:R21"/>
    <mergeCell ref="S21:U21"/>
    <mergeCell ref="V21:X21"/>
    <mergeCell ref="Y21:AA21"/>
    <mergeCell ref="J22:O22"/>
    <mergeCell ref="P22:R22"/>
    <mergeCell ref="S22:U22"/>
    <mergeCell ref="V22:X22"/>
    <mergeCell ref="AY17:BC18"/>
    <mergeCell ref="BD17:BH18"/>
    <mergeCell ref="D18:I20"/>
    <mergeCell ref="J18:O18"/>
    <mergeCell ref="P18:R18"/>
    <mergeCell ref="S18:U18"/>
    <mergeCell ref="V18:X18"/>
    <mergeCell ref="Y18:AA18"/>
    <mergeCell ref="AB18:AD18"/>
    <mergeCell ref="J19:O19"/>
    <mergeCell ref="Y17:AA17"/>
    <mergeCell ref="AB17:AD17"/>
    <mergeCell ref="AF17:AI18"/>
    <mergeCell ref="AJ17:AN18"/>
    <mergeCell ref="AO17:AS18"/>
    <mergeCell ref="AT17:AX18"/>
    <mergeCell ref="D15:I17"/>
    <mergeCell ref="AT19:AX20"/>
    <mergeCell ref="AY19:BC20"/>
    <mergeCell ref="BD19:BH20"/>
    <mergeCell ref="P19:R19"/>
    <mergeCell ref="S19:U19"/>
    <mergeCell ref="V19:X19"/>
    <mergeCell ref="Y19:AA19"/>
    <mergeCell ref="AO13:AS14"/>
    <mergeCell ref="AT13:AX14"/>
    <mergeCell ref="A11:C13"/>
    <mergeCell ref="AY15:BC16"/>
    <mergeCell ref="BD15:BH16"/>
    <mergeCell ref="J16:O16"/>
    <mergeCell ref="P16:R16"/>
    <mergeCell ref="S16:U16"/>
    <mergeCell ref="V16:X16"/>
    <mergeCell ref="Y16:AA16"/>
    <mergeCell ref="AB16:AD16"/>
    <mergeCell ref="AB15:AD15"/>
    <mergeCell ref="AE15:AE18"/>
    <mergeCell ref="AF15:AI16"/>
    <mergeCell ref="AJ15:AN16"/>
    <mergeCell ref="AO15:AS16"/>
    <mergeCell ref="AT15:AX16"/>
    <mergeCell ref="J15:O15"/>
    <mergeCell ref="P15:R15"/>
    <mergeCell ref="S15:U15"/>
    <mergeCell ref="V15:X15"/>
    <mergeCell ref="Y15:AA15"/>
    <mergeCell ref="J17:O17"/>
    <mergeCell ref="P17:R17"/>
    <mergeCell ref="Y13:AA13"/>
    <mergeCell ref="AB13:AD13"/>
    <mergeCell ref="S17:U17"/>
    <mergeCell ref="V17:X17"/>
    <mergeCell ref="AB19:AD19"/>
    <mergeCell ref="D21:I23"/>
    <mergeCell ref="J26:O26"/>
    <mergeCell ref="S30:U30"/>
    <mergeCell ref="V30:X30"/>
    <mergeCell ref="Y30:AA30"/>
    <mergeCell ref="AB12:AD12"/>
    <mergeCell ref="AO11:AS12"/>
    <mergeCell ref="AT11:AX12"/>
    <mergeCell ref="AY11:BC12"/>
    <mergeCell ref="BD11:BH12"/>
    <mergeCell ref="D12:I13"/>
    <mergeCell ref="J12:O12"/>
    <mergeCell ref="P12:R12"/>
    <mergeCell ref="S12:U12"/>
    <mergeCell ref="V12:X12"/>
    <mergeCell ref="Y12:AA12"/>
    <mergeCell ref="D11:O11"/>
    <mergeCell ref="P11:R11"/>
    <mergeCell ref="S11:U11"/>
    <mergeCell ref="V11:X11"/>
    <mergeCell ref="Y11:AA11"/>
    <mergeCell ref="J13:O13"/>
    <mergeCell ref="P13:R13"/>
    <mergeCell ref="S13:U13"/>
    <mergeCell ref="V13:X13"/>
    <mergeCell ref="AY13:BC14"/>
    <mergeCell ref="BD13:BH14"/>
    <mergeCell ref="AF13:AI14"/>
    <mergeCell ref="AJ13:AN14"/>
    <mergeCell ref="D9:I10"/>
    <mergeCell ref="J9:O9"/>
    <mergeCell ref="P9:R9"/>
    <mergeCell ref="S9:U9"/>
    <mergeCell ref="V9:X9"/>
    <mergeCell ref="AO9:AS10"/>
    <mergeCell ref="AT9:AX10"/>
    <mergeCell ref="AY9:BC10"/>
    <mergeCell ref="BD9:BH10"/>
    <mergeCell ref="J10:O10"/>
    <mergeCell ref="P10:R10"/>
    <mergeCell ref="S10:U10"/>
    <mergeCell ref="V10:X10"/>
    <mergeCell ref="Y10:AA10"/>
    <mergeCell ref="AB10:AD10"/>
    <mergeCell ref="Y9:AA9"/>
    <mergeCell ref="AB9:AD9"/>
    <mergeCell ref="AE9:AE14"/>
    <mergeCell ref="AF9:AF12"/>
    <mergeCell ref="AG9:AI10"/>
    <mergeCell ref="AJ9:AN10"/>
    <mergeCell ref="AB11:AD11"/>
    <mergeCell ref="AG11:AI12"/>
    <mergeCell ref="AJ11:AN12"/>
    <mergeCell ref="AE7:AI8"/>
    <mergeCell ref="AJ7:AN8"/>
    <mergeCell ref="AO7:AS8"/>
    <mergeCell ref="AT7:AX8"/>
    <mergeCell ref="AY7:BC8"/>
    <mergeCell ref="BD7:BH8"/>
    <mergeCell ref="AB6:AD6"/>
    <mergeCell ref="J7:O7"/>
    <mergeCell ref="P7:R7"/>
    <mergeCell ref="S7:U7"/>
    <mergeCell ref="V7:X7"/>
    <mergeCell ref="Y7:AA7"/>
    <mergeCell ref="AB7:AD7"/>
    <mergeCell ref="AE5:AI6"/>
    <mergeCell ref="AJ5:AN6"/>
    <mergeCell ref="AO5:AS6"/>
    <mergeCell ref="AT5:AX6"/>
    <mergeCell ref="AY5:BC6"/>
    <mergeCell ref="BD5:BH6"/>
    <mergeCell ref="P8:R8"/>
    <mergeCell ref="S8:U8"/>
    <mergeCell ref="V8:X8"/>
    <mergeCell ref="Y8:AA8"/>
    <mergeCell ref="AB8:AD8"/>
    <mergeCell ref="S6:U6"/>
    <mergeCell ref="V6:X6"/>
    <mergeCell ref="Y6:AA6"/>
    <mergeCell ref="J8:O8"/>
    <mergeCell ref="AB4:AD4"/>
    <mergeCell ref="D5:I8"/>
    <mergeCell ref="J5:O5"/>
    <mergeCell ref="P5:R5"/>
    <mergeCell ref="S5:U5"/>
    <mergeCell ref="V5:X5"/>
    <mergeCell ref="Y5:AA5"/>
    <mergeCell ref="AB5:AD5"/>
    <mergeCell ref="J6:O6"/>
    <mergeCell ref="P6:R6"/>
    <mergeCell ref="A1:T1"/>
    <mergeCell ref="U1:AC1"/>
    <mergeCell ref="A2:T2"/>
    <mergeCell ref="Y2:AD2"/>
    <mergeCell ref="AT2:AX2"/>
    <mergeCell ref="BD2:BH2"/>
    <mergeCell ref="AE3:AI4"/>
    <mergeCell ref="AJ3:AN4"/>
    <mergeCell ref="AO3:AS4"/>
    <mergeCell ref="AT3:AX4"/>
    <mergeCell ref="AY3:BC4"/>
    <mergeCell ref="BD3:BH4"/>
    <mergeCell ref="A3:O3"/>
    <mergeCell ref="P3:R3"/>
    <mergeCell ref="S3:U3"/>
    <mergeCell ref="V3:X3"/>
    <mergeCell ref="Y3:AA3"/>
    <mergeCell ref="AB3:AD3"/>
    <mergeCell ref="A4:C10"/>
    <mergeCell ref="D4:O4"/>
    <mergeCell ref="P4:R4"/>
    <mergeCell ref="S4:U4"/>
    <mergeCell ref="V4:X4"/>
    <mergeCell ref="Y4:AA4"/>
  </mergeCells>
  <phoneticPr fontId="27"/>
  <printOptions horizontalCentered="1"/>
  <pageMargins left="0.59055118110236227" right="0.59055118110236227" top="0.59055118110236227" bottom="0.59055118110236227" header="0.31496062992125984" footer="0.31496062992125984"/>
  <pageSetup paperSize="9" scale="96" orientation="portrait" r:id="rId1"/>
  <headerFooter>
    <oddHeader>&amp;L医療及び衛生</oddHeader>
    <oddFooter>&amp;C&amp;12-110-</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62"/>
  <sheetViews>
    <sheetView view="pageBreakPreview" topLeftCell="O46" zoomScaleNormal="100" zoomScaleSheetLayoutView="100" workbookViewId="0">
      <selection activeCell="BD3" sqref="BD3:BH38"/>
    </sheetView>
  </sheetViews>
  <sheetFormatPr defaultRowHeight="18.95" customHeight="1" x14ac:dyDescent="0.15"/>
  <cols>
    <col min="1" max="3" width="3.7109375" style="16" customWidth="1"/>
    <col min="4" max="62" width="3.28515625" style="16" customWidth="1"/>
    <col min="63" max="63" width="3.140625" style="16" customWidth="1"/>
    <col min="64" max="80" width="3.28515625" style="16" customWidth="1"/>
    <col min="81" max="16384" width="9.140625" style="16"/>
  </cols>
  <sheetData>
    <row r="1" spans="1:60" ht="4.5" customHeight="1" x14ac:dyDescent="0.15">
      <c r="A1" s="395"/>
      <c r="B1" s="395"/>
      <c r="C1" s="395"/>
      <c r="D1" s="395"/>
      <c r="E1" s="395"/>
      <c r="F1" s="395"/>
      <c r="G1" s="395"/>
      <c r="H1" s="395"/>
      <c r="I1" s="395"/>
      <c r="J1" s="395"/>
      <c r="K1" s="395"/>
      <c r="L1" s="395"/>
      <c r="M1" s="395"/>
      <c r="N1" s="395"/>
      <c r="O1" s="395"/>
      <c r="P1" s="395"/>
      <c r="Q1" s="395"/>
      <c r="R1" s="395"/>
      <c r="S1" s="395"/>
      <c r="T1" s="395"/>
      <c r="U1" s="246"/>
      <c r="V1" s="246"/>
      <c r="W1" s="246"/>
      <c r="X1" s="246"/>
      <c r="Y1" s="246"/>
      <c r="Z1" s="246"/>
      <c r="AA1" s="246"/>
      <c r="AB1" s="246"/>
      <c r="AC1" s="246"/>
    </row>
    <row r="2" spans="1:60" ht="14.25" customHeight="1" x14ac:dyDescent="0.15">
      <c r="A2" s="395" t="s">
        <v>256</v>
      </c>
      <c r="B2" s="395"/>
      <c r="C2" s="395"/>
      <c r="D2" s="395"/>
      <c r="E2" s="395"/>
      <c r="F2" s="395"/>
      <c r="G2" s="395"/>
      <c r="H2" s="395"/>
      <c r="I2" s="395"/>
      <c r="J2" s="395"/>
      <c r="K2" s="395"/>
      <c r="L2" s="395"/>
      <c r="M2" s="395"/>
      <c r="N2" s="395"/>
      <c r="O2" s="395"/>
      <c r="P2" s="395"/>
      <c r="Q2" s="395"/>
      <c r="R2" s="395"/>
      <c r="S2" s="395"/>
      <c r="T2" s="395"/>
      <c r="U2" s="34"/>
      <c r="V2" s="34"/>
      <c r="W2" s="34"/>
      <c r="X2" s="34"/>
      <c r="Y2" s="396" t="s">
        <v>44</v>
      </c>
      <c r="Z2" s="396"/>
      <c r="AA2" s="396"/>
      <c r="AB2" s="396"/>
      <c r="AC2" s="396"/>
      <c r="AD2" s="396"/>
      <c r="AE2" s="57" t="s">
        <v>247</v>
      </c>
      <c r="AF2" s="57"/>
      <c r="AG2" s="57"/>
      <c r="AH2" s="57"/>
      <c r="AI2" s="57"/>
      <c r="AJ2" s="57"/>
      <c r="AK2" s="57"/>
      <c r="AL2" s="57"/>
      <c r="AM2" s="57"/>
      <c r="AN2" s="57"/>
      <c r="AT2" s="246"/>
      <c r="AU2" s="246"/>
      <c r="AV2" s="246"/>
      <c r="AW2" s="246"/>
      <c r="AX2" s="246"/>
      <c r="AY2" s="198"/>
      <c r="AZ2" s="198"/>
      <c r="BA2" s="198"/>
      <c r="BB2" s="198"/>
      <c r="BC2" s="198"/>
      <c r="BD2" s="246" t="s">
        <v>13</v>
      </c>
      <c r="BE2" s="246"/>
      <c r="BF2" s="246"/>
      <c r="BG2" s="246"/>
      <c r="BH2" s="246"/>
    </row>
    <row r="3" spans="1:60" ht="14.25" customHeight="1" x14ac:dyDescent="0.15">
      <c r="A3" s="294"/>
      <c r="B3" s="294"/>
      <c r="C3" s="294"/>
      <c r="D3" s="294"/>
      <c r="E3" s="294"/>
      <c r="F3" s="294"/>
      <c r="G3" s="294"/>
      <c r="H3" s="294"/>
      <c r="I3" s="294"/>
      <c r="J3" s="294"/>
      <c r="K3" s="294"/>
      <c r="L3" s="294"/>
      <c r="M3" s="294"/>
      <c r="N3" s="294"/>
      <c r="O3" s="294"/>
      <c r="P3" s="400" t="s">
        <v>257</v>
      </c>
      <c r="Q3" s="299"/>
      <c r="R3" s="299"/>
      <c r="S3" s="400" t="s">
        <v>258</v>
      </c>
      <c r="T3" s="299"/>
      <c r="U3" s="299"/>
      <c r="V3" s="400" t="s">
        <v>259</v>
      </c>
      <c r="W3" s="299"/>
      <c r="X3" s="299"/>
      <c r="Y3" s="299" t="s">
        <v>308</v>
      </c>
      <c r="Z3" s="299"/>
      <c r="AA3" s="299"/>
      <c r="AB3" s="401" t="s">
        <v>309</v>
      </c>
      <c r="AC3" s="401"/>
      <c r="AD3" s="527"/>
      <c r="AE3" s="528"/>
      <c r="AF3" s="397"/>
      <c r="AG3" s="397"/>
      <c r="AH3" s="397"/>
      <c r="AI3" s="397"/>
      <c r="AJ3" s="294" t="s">
        <v>184</v>
      </c>
      <c r="AK3" s="294"/>
      <c r="AL3" s="294"/>
      <c r="AM3" s="294"/>
      <c r="AN3" s="294"/>
      <c r="AO3" s="294" t="s">
        <v>185</v>
      </c>
      <c r="AP3" s="294"/>
      <c r="AQ3" s="294"/>
      <c r="AR3" s="294"/>
      <c r="AS3" s="294"/>
      <c r="AT3" s="294" t="s">
        <v>186</v>
      </c>
      <c r="AU3" s="294"/>
      <c r="AV3" s="294"/>
      <c r="AW3" s="294"/>
      <c r="AX3" s="294"/>
      <c r="AY3" s="294" t="s">
        <v>315</v>
      </c>
      <c r="AZ3" s="294"/>
      <c r="BA3" s="294"/>
      <c r="BB3" s="294"/>
      <c r="BC3" s="294"/>
      <c r="BD3" s="529" t="s">
        <v>309</v>
      </c>
      <c r="BE3" s="529"/>
      <c r="BF3" s="529"/>
      <c r="BG3" s="529"/>
      <c r="BH3" s="529"/>
    </row>
    <row r="4" spans="1:60" ht="14.25" customHeight="1" x14ac:dyDescent="0.15">
      <c r="A4" s="402" t="s">
        <v>71</v>
      </c>
      <c r="B4" s="402"/>
      <c r="C4" s="402"/>
      <c r="D4" s="294" t="s">
        <v>187</v>
      </c>
      <c r="E4" s="294"/>
      <c r="F4" s="294"/>
      <c r="G4" s="294"/>
      <c r="H4" s="294"/>
      <c r="I4" s="294"/>
      <c r="J4" s="294"/>
      <c r="K4" s="294"/>
      <c r="L4" s="294"/>
      <c r="M4" s="294"/>
      <c r="N4" s="294"/>
      <c r="O4" s="294"/>
      <c r="P4" s="403">
        <f>SUM(P5:R10)</f>
        <v>1565</v>
      </c>
      <c r="Q4" s="403"/>
      <c r="R4" s="403"/>
      <c r="S4" s="404">
        <f>SUM(S5:U10)</f>
        <v>1695</v>
      </c>
      <c r="T4" s="404"/>
      <c r="U4" s="404"/>
      <c r="V4" s="405">
        <f>SUM(V5:X10)</f>
        <v>1514</v>
      </c>
      <c r="W4" s="405"/>
      <c r="X4" s="404"/>
      <c r="Y4" s="405">
        <v>1534</v>
      </c>
      <c r="Z4" s="405"/>
      <c r="AA4" s="404"/>
      <c r="AB4" s="409">
        <v>1488</v>
      </c>
      <c r="AC4" s="409"/>
      <c r="AD4" s="410"/>
      <c r="AE4" s="528"/>
      <c r="AF4" s="397"/>
      <c r="AG4" s="397"/>
      <c r="AH4" s="397"/>
      <c r="AI4" s="397"/>
      <c r="AJ4" s="294"/>
      <c r="AK4" s="294"/>
      <c r="AL4" s="294"/>
      <c r="AM4" s="294"/>
      <c r="AN4" s="294"/>
      <c r="AO4" s="294"/>
      <c r="AP4" s="294"/>
      <c r="AQ4" s="294"/>
      <c r="AR4" s="294"/>
      <c r="AS4" s="294"/>
      <c r="AT4" s="294"/>
      <c r="AU4" s="294"/>
      <c r="AV4" s="294"/>
      <c r="AW4" s="294"/>
      <c r="AX4" s="294"/>
      <c r="AY4" s="294"/>
      <c r="AZ4" s="294"/>
      <c r="BA4" s="294"/>
      <c r="BB4" s="294"/>
      <c r="BC4" s="294"/>
      <c r="BD4" s="529"/>
      <c r="BE4" s="529"/>
      <c r="BF4" s="529"/>
      <c r="BG4" s="529"/>
      <c r="BH4" s="529"/>
    </row>
    <row r="5" spans="1:60" ht="14.25" customHeight="1" x14ac:dyDescent="0.15">
      <c r="A5" s="402"/>
      <c r="B5" s="402"/>
      <c r="C5" s="402"/>
      <c r="D5" s="296" t="s">
        <v>72</v>
      </c>
      <c r="E5" s="296"/>
      <c r="F5" s="296"/>
      <c r="G5" s="296"/>
      <c r="H5" s="296"/>
      <c r="I5" s="296"/>
      <c r="J5" s="408" t="s">
        <v>73</v>
      </c>
      <c r="K5" s="408"/>
      <c r="L5" s="408"/>
      <c r="M5" s="408"/>
      <c r="N5" s="408"/>
      <c r="O5" s="408"/>
      <c r="P5" s="406">
        <v>1301</v>
      </c>
      <c r="Q5" s="406"/>
      <c r="R5" s="406"/>
      <c r="S5" s="406">
        <v>1397</v>
      </c>
      <c r="T5" s="406"/>
      <c r="U5" s="406"/>
      <c r="V5" s="407">
        <v>1264</v>
      </c>
      <c r="W5" s="407"/>
      <c r="X5" s="406"/>
      <c r="Y5" s="407">
        <v>1280</v>
      </c>
      <c r="Z5" s="407"/>
      <c r="AA5" s="406"/>
      <c r="AB5" s="411">
        <v>1258</v>
      </c>
      <c r="AC5" s="411"/>
      <c r="AD5" s="412"/>
      <c r="AE5" s="526" t="s">
        <v>97</v>
      </c>
      <c r="AF5" s="414"/>
      <c r="AG5" s="414"/>
      <c r="AH5" s="414"/>
      <c r="AI5" s="414"/>
      <c r="AJ5" s="404">
        <v>111463</v>
      </c>
      <c r="AK5" s="404"/>
      <c r="AL5" s="404"/>
      <c r="AM5" s="404"/>
      <c r="AN5" s="404"/>
      <c r="AO5" s="404">
        <v>112413</v>
      </c>
      <c r="AP5" s="404"/>
      <c r="AQ5" s="404"/>
      <c r="AR5" s="404"/>
      <c r="AS5" s="404"/>
      <c r="AT5" s="405">
        <v>113752</v>
      </c>
      <c r="AU5" s="404"/>
      <c r="AV5" s="404"/>
      <c r="AW5" s="404"/>
      <c r="AX5" s="404"/>
      <c r="AY5" s="405">
        <v>113893</v>
      </c>
      <c r="AZ5" s="405"/>
      <c r="BA5" s="405"/>
      <c r="BB5" s="405"/>
      <c r="BC5" s="404"/>
      <c r="BD5" s="409">
        <v>113974</v>
      </c>
      <c r="BE5" s="409"/>
      <c r="BF5" s="409"/>
      <c r="BG5" s="409"/>
      <c r="BH5" s="409"/>
    </row>
    <row r="6" spans="1:60" ht="14.25" customHeight="1" x14ac:dyDescent="0.15">
      <c r="A6" s="402"/>
      <c r="B6" s="402"/>
      <c r="C6" s="402"/>
      <c r="D6" s="296"/>
      <c r="E6" s="296"/>
      <c r="F6" s="296"/>
      <c r="G6" s="296"/>
      <c r="H6" s="296"/>
      <c r="I6" s="296"/>
      <c r="J6" s="408" t="s">
        <v>74</v>
      </c>
      <c r="K6" s="408"/>
      <c r="L6" s="408"/>
      <c r="M6" s="408"/>
      <c r="N6" s="408"/>
      <c r="O6" s="408"/>
      <c r="P6" s="406">
        <v>203</v>
      </c>
      <c r="Q6" s="406"/>
      <c r="R6" s="406"/>
      <c r="S6" s="406">
        <v>210</v>
      </c>
      <c r="T6" s="406"/>
      <c r="U6" s="406"/>
      <c r="V6" s="407">
        <v>167</v>
      </c>
      <c r="W6" s="407"/>
      <c r="X6" s="406"/>
      <c r="Y6" s="407">
        <v>162</v>
      </c>
      <c r="Z6" s="407"/>
      <c r="AA6" s="406"/>
      <c r="AB6" s="411">
        <v>174</v>
      </c>
      <c r="AC6" s="411"/>
      <c r="AD6" s="412"/>
      <c r="AE6" s="526"/>
      <c r="AF6" s="414"/>
      <c r="AG6" s="414"/>
      <c r="AH6" s="414"/>
      <c r="AI6" s="414"/>
      <c r="AJ6" s="406"/>
      <c r="AK6" s="406"/>
      <c r="AL6" s="406"/>
      <c r="AM6" s="406"/>
      <c r="AN6" s="406"/>
      <c r="AO6" s="406"/>
      <c r="AP6" s="406"/>
      <c r="AQ6" s="406"/>
      <c r="AR6" s="406"/>
      <c r="AS6" s="406"/>
      <c r="AT6" s="405"/>
      <c r="AU6" s="404"/>
      <c r="AV6" s="404"/>
      <c r="AW6" s="404"/>
      <c r="AX6" s="404"/>
      <c r="AY6" s="405"/>
      <c r="AZ6" s="405"/>
      <c r="BA6" s="405"/>
      <c r="BB6" s="405"/>
      <c r="BC6" s="404"/>
      <c r="BD6" s="409"/>
      <c r="BE6" s="409"/>
      <c r="BF6" s="409"/>
      <c r="BG6" s="409"/>
      <c r="BH6" s="409"/>
    </row>
    <row r="7" spans="1:60" ht="14.25" customHeight="1" x14ac:dyDescent="0.15">
      <c r="A7" s="402"/>
      <c r="B7" s="402"/>
      <c r="C7" s="402"/>
      <c r="D7" s="296"/>
      <c r="E7" s="296"/>
      <c r="F7" s="296"/>
      <c r="G7" s="296"/>
      <c r="H7" s="296"/>
      <c r="I7" s="296"/>
      <c r="J7" s="408" t="s">
        <v>75</v>
      </c>
      <c r="K7" s="408"/>
      <c r="L7" s="408"/>
      <c r="M7" s="408"/>
      <c r="N7" s="408"/>
      <c r="O7" s="408"/>
      <c r="P7" s="406">
        <v>28</v>
      </c>
      <c r="Q7" s="406"/>
      <c r="R7" s="406"/>
      <c r="S7" s="406">
        <v>20</v>
      </c>
      <c r="T7" s="406"/>
      <c r="U7" s="406"/>
      <c r="V7" s="407">
        <v>17</v>
      </c>
      <c r="W7" s="407"/>
      <c r="X7" s="406"/>
      <c r="Y7" s="407">
        <v>22</v>
      </c>
      <c r="Z7" s="407"/>
      <c r="AA7" s="406"/>
      <c r="AB7" s="411">
        <v>12</v>
      </c>
      <c r="AC7" s="411"/>
      <c r="AD7" s="412"/>
      <c r="AE7" s="526" t="s">
        <v>197</v>
      </c>
      <c r="AF7" s="414"/>
      <c r="AG7" s="414"/>
      <c r="AH7" s="414"/>
      <c r="AI7" s="414"/>
      <c r="AJ7" s="406">
        <v>51774</v>
      </c>
      <c r="AK7" s="406"/>
      <c r="AL7" s="406"/>
      <c r="AM7" s="406"/>
      <c r="AN7" s="406"/>
      <c r="AO7" s="406">
        <v>52982</v>
      </c>
      <c r="AP7" s="406"/>
      <c r="AQ7" s="406"/>
      <c r="AR7" s="406"/>
      <c r="AS7" s="406"/>
      <c r="AT7" s="407">
        <v>54611</v>
      </c>
      <c r="AU7" s="406"/>
      <c r="AV7" s="406"/>
      <c r="AW7" s="406"/>
      <c r="AX7" s="406"/>
      <c r="AY7" s="407">
        <v>55747</v>
      </c>
      <c r="AZ7" s="407"/>
      <c r="BA7" s="407"/>
      <c r="BB7" s="407"/>
      <c r="BC7" s="406"/>
      <c r="BD7" s="411">
        <v>56857</v>
      </c>
      <c r="BE7" s="411"/>
      <c r="BF7" s="411"/>
      <c r="BG7" s="411"/>
      <c r="BH7" s="411"/>
    </row>
    <row r="8" spans="1:60" ht="14.25" customHeight="1" x14ac:dyDescent="0.15">
      <c r="A8" s="402"/>
      <c r="B8" s="402"/>
      <c r="C8" s="402"/>
      <c r="D8" s="296"/>
      <c r="E8" s="296"/>
      <c r="F8" s="296"/>
      <c r="G8" s="296"/>
      <c r="H8" s="296"/>
      <c r="I8" s="296"/>
      <c r="J8" s="408" t="s">
        <v>76</v>
      </c>
      <c r="K8" s="408"/>
      <c r="L8" s="408"/>
      <c r="M8" s="408"/>
      <c r="N8" s="408"/>
      <c r="O8" s="408"/>
      <c r="P8" s="406">
        <v>6</v>
      </c>
      <c r="Q8" s="406"/>
      <c r="R8" s="406"/>
      <c r="S8" s="406">
        <v>3</v>
      </c>
      <c r="T8" s="406"/>
      <c r="U8" s="406"/>
      <c r="V8" s="407">
        <v>5</v>
      </c>
      <c r="W8" s="407"/>
      <c r="X8" s="406"/>
      <c r="Y8" s="407">
        <v>11</v>
      </c>
      <c r="Z8" s="407"/>
      <c r="AA8" s="406"/>
      <c r="AB8" s="411">
        <v>4</v>
      </c>
      <c r="AC8" s="411"/>
      <c r="AD8" s="412"/>
      <c r="AE8" s="526"/>
      <c r="AF8" s="414"/>
      <c r="AG8" s="414"/>
      <c r="AH8" s="414"/>
      <c r="AI8" s="414"/>
      <c r="AJ8" s="406"/>
      <c r="AK8" s="406"/>
      <c r="AL8" s="406"/>
      <c r="AM8" s="406"/>
      <c r="AN8" s="406"/>
      <c r="AO8" s="406"/>
      <c r="AP8" s="406"/>
      <c r="AQ8" s="406"/>
      <c r="AR8" s="406"/>
      <c r="AS8" s="406"/>
      <c r="AT8" s="407"/>
      <c r="AU8" s="406"/>
      <c r="AV8" s="406"/>
      <c r="AW8" s="406"/>
      <c r="AX8" s="406"/>
      <c r="AY8" s="407"/>
      <c r="AZ8" s="407"/>
      <c r="BA8" s="407"/>
      <c r="BB8" s="407"/>
      <c r="BC8" s="406"/>
      <c r="BD8" s="411"/>
      <c r="BE8" s="411"/>
      <c r="BF8" s="411"/>
      <c r="BG8" s="411"/>
      <c r="BH8" s="411"/>
    </row>
    <row r="9" spans="1:60" ht="14.25" customHeight="1" x14ac:dyDescent="0.15">
      <c r="A9" s="402"/>
      <c r="B9" s="402"/>
      <c r="C9" s="402"/>
      <c r="D9" s="415" t="s">
        <v>77</v>
      </c>
      <c r="E9" s="415"/>
      <c r="F9" s="415"/>
      <c r="G9" s="415"/>
      <c r="H9" s="415"/>
      <c r="I9" s="415"/>
      <c r="J9" s="408" t="s">
        <v>78</v>
      </c>
      <c r="K9" s="408"/>
      <c r="L9" s="408"/>
      <c r="M9" s="408"/>
      <c r="N9" s="408"/>
      <c r="O9" s="408"/>
      <c r="P9" s="406">
        <v>9</v>
      </c>
      <c r="Q9" s="406"/>
      <c r="R9" s="406"/>
      <c r="S9" s="406">
        <v>2</v>
      </c>
      <c r="T9" s="406"/>
      <c r="U9" s="406"/>
      <c r="V9" s="407">
        <v>1</v>
      </c>
      <c r="W9" s="407"/>
      <c r="X9" s="406"/>
      <c r="Y9" s="407">
        <v>3</v>
      </c>
      <c r="Z9" s="407"/>
      <c r="AA9" s="406"/>
      <c r="AB9" s="418">
        <v>0</v>
      </c>
      <c r="AC9" s="418"/>
      <c r="AD9" s="419"/>
      <c r="AE9" s="523" t="s">
        <v>198</v>
      </c>
      <c r="AF9" s="402" t="s">
        <v>199</v>
      </c>
      <c r="AG9" s="425" t="s">
        <v>260</v>
      </c>
      <c r="AH9" s="426"/>
      <c r="AI9" s="427"/>
      <c r="AJ9" s="268" t="s">
        <v>69</v>
      </c>
      <c r="AK9" s="268"/>
      <c r="AL9" s="268"/>
      <c r="AM9" s="268"/>
      <c r="AN9" s="268"/>
      <c r="AO9" s="268">
        <v>0</v>
      </c>
      <c r="AP9" s="268"/>
      <c r="AQ9" s="268"/>
      <c r="AR9" s="268"/>
      <c r="AS9" s="268"/>
      <c r="AT9" s="416" t="s">
        <v>69</v>
      </c>
      <c r="AU9" s="268"/>
      <c r="AV9" s="268"/>
      <c r="AW9" s="268"/>
      <c r="AX9" s="268"/>
      <c r="AY9" s="416">
        <v>0</v>
      </c>
      <c r="AZ9" s="416"/>
      <c r="BA9" s="416"/>
      <c r="BB9" s="416"/>
      <c r="BC9" s="268"/>
      <c r="BD9" s="522">
        <v>0</v>
      </c>
      <c r="BE9" s="522"/>
      <c r="BF9" s="522"/>
      <c r="BG9" s="522"/>
      <c r="BH9" s="522"/>
    </row>
    <row r="10" spans="1:60" ht="14.25" customHeight="1" x14ac:dyDescent="0.15">
      <c r="A10" s="402"/>
      <c r="B10" s="402"/>
      <c r="C10" s="402"/>
      <c r="D10" s="415"/>
      <c r="E10" s="415"/>
      <c r="F10" s="415"/>
      <c r="G10" s="415"/>
      <c r="H10" s="415"/>
      <c r="I10" s="415"/>
      <c r="J10" s="417" t="s">
        <v>79</v>
      </c>
      <c r="K10" s="417"/>
      <c r="L10" s="417"/>
      <c r="M10" s="417"/>
      <c r="N10" s="417"/>
      <c r="O10" s="417"/>
      <c r="P10" s="406">
        <v>18</v>
      </c>
      <c r="Q10" s="406"/>
      <c r="R10" s="406"/>
      <c r="S10" s="406">
        <v>63</v>
      </c>
      <c r="T10" s="406"/>
      <c r="U10" s="406"/>
      <c r="V10" s="407">
        <v>60</v>
      </c>
      <c r="W10" s="407"/>
      <c r="X10" s="406"/>
      <c r="Y10" s="407">
        <v>56</v>
      </c>
      <c r="Z10" s="407"/>
      <c r="AA10" s="406"/>
      <c r="AB10" s="411">
        <v>40</v>
      </c>
      <c r="AC10" s="411"/>
      <c r="AD10" s="412"/>
      <c r="AE10" s="524"/>
      <c r="AF10" s="423"/>
      <c r="AG10" s="428"/>
      <c r="AH10" s="429"/>
      <c r="AI10" s="430"/>
      <c r="AJ10" s="268"/>
      <c r="AK10" s="268"/>
      <c r="AL10" s="268"/>
      <c r="AM10" s="268"/>
      <c r="AN10" s="268"/>
      <c r="AO10" s="268"/>
      <c r="AP10" s="268"/>
      <c r="AQ10" s="268"/>
      <c r="AR10" s="268"/>
      <c r="AS10" s="268"/>
      <c r="AT10" s="416"/>
      <c r="AU10" s="268"/>
      <c r="AV10" s="268"/>
      <c r="AW10" s="268"/>
      <c r="AX10" s="268"/>
      <c r="AY10" s="416"/>
      <c r="AZ10" s="416"/>
      <c r="BA10" s="416"/>
      <c r="BB10" s="416"/>
      <c r="BC10" s="268"/>
      <c r="BD10" s="522"/>
      <c r="BE10" s="522"/>
      <c r="BF10" s="522"/>
      <c r="BG10" s="522"/>
      <c r="BH10" s="522"/>
    </row>
    <row r="11" spans="1:60" ht="14.25" customHeight="1" x14ac:dyDescent="0.15">
      <c r="A11" s="447" t="s">
        <v>219</v>
      </c>
      <c r="B11" s="448"/>
      <c r="C11" s="448"/>
      <c r="D11" s="437" t="s">
        <v>220</v>
      </c>
      <c r="E11" s="437"/>
      <c r="F11" s="437"/>
      <c r="G11" s="437"/>
      <c r="H11" s="437"/>
      <c r="I11" s="437"/>
      <c r="J11" s="437"/>
      <c r="K11" s="437"/>
      <c r="L11" s="437"/>
      <c r="M11" s="437"/>
      <c r="N11" s="437"/>
      <c r="O11" s="437"/>
      <c r="P11" s="406">
        <v>82</v>
      </c>
      <c r="Q11" s="406"/>
      <c r="R11" s="406"/>
      <c r="S11" s="375">
        <v>67</v>
      </c>
      <c r="T11" s="375"/>
      <c r="U11" s="375"/>
      <c r="V11" s="438">
        <v>0</v>
      </c>
      <c r="W11" s="438"/>
      <c r="X11" s="268"/>
      <c r="Y11" s="438">
        <v>0</v>
      </c>
      <c r="Z11" s="438"/>
      <c r="AA11" s="268"/>
      <c r="AB11" s="418">
        <v>0</v>
      </c>
      <c r="AC11" s="418"/>
      <c r="AD11" s="419"/>
      <c r="AE11" s="524"/>
      <c r="AF11" s="423"/>
      <c r="AG11" s="428" t="s">
        <v>261</v>
      </c>
      <c r="AH11" s="429"/>
      <c r="AI11" s="430"/>
      <c r="AJ11" s="268" t="s">
        <v>69</v>
      </c>
      <c r="AK11" s="268"/>
      <c r="AL11" s="268"/>
      <c r="AM11" s="268"/>
      <c r="AN11" s="268"/>
      <c r="AO11" s="268">
        <v>0</v>
      </c>
      <c r="AP11" s="268"/>
      <c r="AQ11" s="268"/>
      <c r="AR11" s="268"/>
      <c r="AS11" s="268"/>
      <c r="AT11" s="416" t="s">
        <v>69</v>
      </c>
      <c r="AU11" s="268"/>
      <c r="AV11" s="268"/>
      <c r="AW11" s="268"/>
      <c r="AX11" s="268"/>
      <c r="AY11" s="416">
        <v>0</v>
      </c>
      <c r="AZ11" s="416"/>
      <c r="BA11" s="416"/>
      <c r="BB11" s="416"/>
      <c r="BC11" s="268"/>
      <c r="BD11" s="522">
        <v>0</v>
      </c>
      <c r="BE11" s="522"/>
      <c r="BF11" s="522"/>
      <c r="BG11" s="522"/>
      <c r="BH11" s="522"/>
    </row>
    <row r="12" spans="1:60" ht="14.25" customHeight="1" x14ac:dyDescent="0.15">
      <c r="A12" s="449"/>
      <c r="B12" s="450"/>
      <c r="C12" s="450"/>
      <c r="D12" s="435" t="s">
        <v>221</v>
      </c>
      <c r="E12" s="435"/>
      <c r="F12" s="435"/>
      <c r="G12" s="435"/>
      <c r="H12" s="435"/>
      <c r="I12" s="435"/>
      <c r="J12" s="408" t="s">
        <v>80</v>
      </c>
      <c r="K12" s="408"/>
      <c r="L12" s="408"/>
      <c r="M12" s="408"/>
      <c r="N12" s="408"/>
      <c r="O12" s="408"/>
      <c r="P12" s="268">
        <v>0</v>
      </c>
      <c r="Q12" s="268"/>
      <c r="R12" s="268"/>
      <c r="S12" s="268">
        <v>0</v>
      </c>
      <c r="T12" s="268"/>
      <c r="U12" s="268"/>
      <c r="V12" s="273">
        <v>0</v>
      </c>
      <c r="W12" s="273"/>
      <c r="X12" s="273"/>
      <c r="Y12" s="273">
        <v>0</v>
      </c>
      <c r="Z12" s="273"/>
      <c r="AA12" s="273"/>
      <c r="AB12" s="266">
        <v>0</v>
      </c>
      <c r="AC12" s="266"/>
      <c r="AD12" s="434"/>
      <c r="AE12" s="524"/>
      <c r="AF12" s="424"/>
      <c r="AG12" s="431"/>
      <c r="AH12" s="432"/>
      <c r="AI12" s="433"/>
      <c r="AJ12" s="268"/>
      <c r="AK12" s="268"/>
      <c r="AL12" s="268"/>
      <c r="AM12" s="268"/>
      <c r="AN12" s="268"/>
      <c r="AO12" s="268"/>
      <c r="AP12" s="268"/>
      <c r="AQ12" s="268"/>
      <c r="AR12" s="268"/>
      <c r="AS12" s="268"/>
      <c r="AT12" s="416"/>
      <c r="AU12" s="268"/>
      <c r="AV12" s="268"/>
      <c r="AW12" s="268"/>
      <c r="AX12" s="268"/>
      <c r="AY12" s="416"/>
      <c r="AZ12" s="416"/>
      <c r="BA12" s="416"/>
      <c r="BB12" s="416"/>
      <c r="BC12" s="268"/>
      <c r="BD12" s="522"/>
      <c r="BE12" s="522"/>
      <c r="BF12" s="522"/>
      <c r="BG12" s="522"/>
      <c r="BH12" s="522"/>
    </row>
    <row r="13" spans="1:60" ht="14.25" customHeight="1" x14ac:dyDescent="0.15">
      <c r="A13" s="451"/>
      <c r="B13" s="452"/>
      <c r="C13" s="452"/>
      <c r="D13" s="436"/>
      <c r="E13" s="436"/>
      <c r="F13" s="436"/>
      <c r="G13" s="436"/>
      <c r="H13" s="436"/>
      <c r="I13" s="436"/>
      <c r="J13" s="439" t="s">
        <v>81</v>
      </c>
      <c r="K13" s="439"/>
      <c r="L13" s="439"/>
      <c r="M13" s="439"/>
      <c r="N13" s="439"/>
      <c r="O13" s="439"/>
      <c r="P13" s="406">
        <v>19</v>
      </c>
      <c r="Q13" s="406"/>
      <c r="R13" s="406"/>
      <c r="S13" s="406">
        <v>11</v>
      </c>
      <c r="T13" s="406"/>
      <c r="U13" s="406"/>
      <c r="V13" s="440">
        <v>0</v>
      </c>
      <c r="W13" s="440"/>
      <c r="X13" s="441"/>
      <c r="Y13" s="440">
        <v>0</v>
      </c>
      <c r="Z13" s="440"/>
      <c r="AA13" s="441"/>
      <c r="AB13" s="266">
        <v>0</v>
      </c>
      <c r="AC13" s="266"/>
      <c r="AD13" s="434"/>
      <c r="AE13" s="524"/>
      <c r="AF13" s="442" t="s">
        <v>322</v>
      </c>
      <c r="AG13" s="442"/>
      <c r="AH13" s="442"/>
      <c r="AI13" s="442"/>
      <c r="AJ13" s="406">
        <v>517</v>
      </c>
      <c r="AK13" s="406"/>
      <c r="AL13" s="406"/>
      <c r="AM13" s="406"/>
      <c r="AN13" s="406"/>
      <c r="AO13" s="406">
        <v>1068</v>
      </c>
      <c r="AP13" s="406"/>
      <c r="AQ13" s="406"/>
      <c r="AR13" s="406"/>
      <c r="AS13" s="406"/>
      <c r="AT13" s="407">
        <v>513</v>
      </c>
      <c r="AU13" s="406"/>
      <c r="AV13" s="406"/>
      <c r="AW13" s="406"/>
      <c r="AX13" s="406"/>
      <c r="AY13" s="407">
        <v>353</v>
      </c>
      <c r="AZ13" s="407"/>
      <c r="BA13" s="407"/>
      <c r="BB13" s="407"/>
      <c r="BC13" s="406"/>
      <c r="BD13" s="411">
        <v>471</v>
      </c>
      <c r="BE13" s="411"/>
      <c r="BF13" s="411"/>
      <c r="BG13" s="411"/>
      <c r="BH13" s="411"/>
    </row>
    <row r="14" spans="1:60" ht="14.25" customHeight="1" x14ac:dyDescent="0.15">
      <c r="A14" s="424" t="s">
        <v>188</v>
      </c>
      <c r="B14" s="424"/>
      <c r="C14" s="424"/>
      <c r="D14" s="470" t="s">
        <v>82</v>
      </c>
      <c r="E14" s="470"/>
      <c r="F14" s="470"/>
      <c r="G14" s="470"/>
      <c r="H14" s="470"/>
      <c r="I14" s="470"/>
      <c r="J14" s="471" t="s">
        <v>83</v>
      </c>
      <c r="K14" s="471"/>
      <c r="L14" s="471"/>
      <c r="M14" s="471"/>
      <c r="N14" s="471"/>
      <c r="O14" s="471"/>
      <c r="P14" s="406">
        <v>16828</v>
      </c>
      <c r="Q14" s="406"/>
      <c r="R14" s="406"/>
      <c r="S14" s="406">
        <v>17909</v>
      </c>
      <c r="T14" s="406"/>
      <c r="U14" s="406"/>
      <c r="V14" s="472">
        <f>17630+157</f>
        <v>17787</v>
      </c>
      <c r="W14" s="472"/>
      <c r="X14" s="473"/>
      <c r="Y14" s="445">
        <v>16969</v>
      </c>
      <c r="Z14" s="445"/>
      <c r="AA14" s="446"/>
      <c r="AB14" s="474">
        <v>16939</v>
      </c>
      <c r="AC14" s="474"/>
      <c r="AD14" s="475"/>
      <c r="AE14" s="525"/>
      <c r="AF14" s="442"/>
      <c r="AG14" s="442"/>
      <c r="AH14" s="442"/>
      <c r="AI14" s="442"/>
      <c r="AJ14" s="406"/>
      <c r="AK14" s="406"/>
      <c r="AL14" s="406"/>
      <c r="AM14" s="406"/>
      <c r="AN14" s="406"/>
      <c r="AO14" s="406"/>
      <c r="AP14" s="406"/>
      <c r="AQ14" s="406"/>
      <c r="AR14" s="406"/>
      <c r="AS14" s="406"/>
      <c r="AT14" s="407"/>
      <c r="AU14" s="406"/>
      <c r="AV14" s="406"/>
      <c r="AW14" s="406"/>
      <c r="AX14" s="406"/>
      <c r="AY14" s="407"/>
      <c r="AZ14" s="407"/>
      <c r="BA14" s="407"/>
      <c r="BB14" s="407"/>
      <c r="BC14" s="406"/>
      <c r="BD14" s="411"/>
      <c r="BE14" s="411"/>
      <c r="BF14" s="411"/>
      <c r="BG14" s="411"/>
      <c r="BH14" s="411"/>
    </row>
    <row r="15" spans="1:60" ht="14.25" customHeight="1" x14ac:dyDescent="0.15">
      <c r="A15" s="424"/>
      <c r="B15" s="424"/>
      <c r="C15" s="424"/>
      <c r="D15" s="296" t="s">
        <v>84</v>
      </c>
      <c r="E15" s="296"/>
      <c r="F15" s="296"/>
      <c r="G15" s="296"/>
      <c r="H15" s="296"/>
      <c r="I15" s="296"/>
      <c r="J15" s="408" t="s">
        <v>85</v>
      </c>
      <c r="K15" s="408"/>
      <c r="L15" s="408"/>
      <c r="M15" s="408"/>
      <c r="N15" s="408"/>
      <c r="O15" s="408"/>
      <c r="P15" s="406">
        <v>3033</v>
      </c>
      <c r="Q15" s="406"/>
      <c r="R15" s="406"/>
      <c r="S15" s="406">
        <v>3010</v>
      </c>
      <c r="T15" s="406"/>
      <c r="U15" s="406"/>
      <c r="V15" s="407">
        <v>3201</v>
      </c>
      <c r="W15" s="407"/>
      <c r="X15" s="406"/>
      <c r="Y15" s="407">
        <v>2838</v>
      </c>
      <c r="Z15" s="407"/>
      <c r="AA15" s="406"/>
      <c r="AB15" s="411">
        <v>2812</v>
      </c>
      <c r="AC15" s="411"/>
      <c r="AD15" s="412"/>
      <c r="AE15" s="464" t="s">
        <v>201</v>
      </c>
      <c r="AF15" s="408" t="s">
        <v>98</v>
      </c>
      <c r="AG15" s="408"/>
      <c r="AH15" s="408"/>
      <c r="AI15" s="408"/>
      <c r="AJ15" s="406">
        <v>26</v>
      </c>
      <c r="AK15" s="406"/>
      <c r="AL15" s="406"/>
      <c r="AM15" s="406"/>
      <c r="AN15" s="406"/>
      <c r="AO15" s="406">
        <v>14</v>
      </c>
      <c r="AP15" s="406"/>
      <c r="AQ15" s="406"/>
      <c r="AR15" s="406"/>
      <c r="AS15" s="406"/>
      <c r="AT15" s="407">
        <v>20</v>
      </c>
      <c r="AU15" s="406"/>
      <c r="AV15" s="406"/>
      <c r="AW15" s="406"/>
      <c r="AX15" s="406"/>
      <c r="AY15" s="407">
        <v>10</v>
      </c>
      <c r="AZ15" s="407"/>
      <c r="BA15" s="407"/>
      <c r="BB15" s="407"/>
      <c r="BC15" s="406"/>
      <c r="BD15" s="411">
        <v>39</v>
      </c>
      <c r="BE15" s="411"/>
      <c r="BF15" s="411"/>
      <c r="BG15" s="411"/>
      <c r="BH15" s="411"/>
    </row>
    <row r="16" spans="1:60" ht="14.25" customHeight="1" x14ac:dyDescent="0.15">
      <c r="A16" s="424"/>
      <c r="B16" s="424"/>
      <c r="C16" s="424"/>
      <c r="D16" s="296"/>
      <c r="E16" s="296"/>
      <c r="F16" s="296"/>
      <c r="G16" s="296"/>
      <c r="H16" s="296"/>
      <c r="I16" s="296"/>
      <c r="J16" s="408" t="s">
        <v>83</v>
      </c>
      <c r="K16" s="408"/>
      <c r="L16" s="408"/>
      <c r="M16" s="408"/>
      <c r="N16" s="408"/>
      <c r="O16" s="408"/>
      <c r="P16" s="406">
        <v>2816</v>
      </c>
      <c r="Q16" s="406"/>
      <c r="R16" s="406"/>
      <c r="S16" s="406">
        <v>2818</v>
      </c>
      <c r="T16" s="406"/>
      <c r="U16" s="406"/>
      <c r="V16" s="407">
        <v>2912</v>
      </c>
      <c r="W16" s="407"/>
      <c r="X16" s="406"/>
      <c r="Y16" s="407">
        <v>2685</v>
      </c>
      <c r="Z16" s="407"/>
      <c r="AA16" s="406"/>
      <c r="AB16" s="411">
        <v>2591</v>
      </c>
      <c r="AC16" s="411"/>
      <c r="AD16" s="412"/>
      <c r="AE16" s="464"/>
      <c r="AF16" s="408"/>
      <c r="AG16" s="408"/>
      <c r="AH16" s="408"/>
      <c r="AI16" s="408"/>
      <c r="AJ16" s="406"/>
      <c r="AK16" s="406"/>
      <c r="AL16" s="406"/>
      <c r="AM16" s="406"/>
      <c r="AN16" s="406"/>
      <c r="AO16" s="406"/>
      <c r="AP16" s="406"/>
      <c r="AQ16" s="406"/>
      <c r="AR16" s="406"/>
      <c r="AS16" s="406"/>
      <c r="AT16" s="407"/>
      <c r="AU16" s="406"/>
      <c r="AV16" s="406"/>
      <c r="AW16" s="406"/>
      <c r="AX16" s="406"/>
      <c r="AY16" s="407"/>
      <c r="AZ16" s="407"/>
      <c r="BA16" s="407"/>
      <c r="BB16" s="407"/>
      <c r="BC16" s="406"/>
      <c r="BD16" s="411"/>
      <c r="BE16" s="411"/>
      <c r="BF16" s="411"/>
      <c r="BG16" s="411"/>
      <c r="BH16" s="411"/>
    </row>
    <row r="17" spans="1:60" ht="14.25" customHeight="1" x14ac:dyDescent="0.15">
      <c r="A17" s="424"/>
      <c r="B17" s="424"/>
      <c r="C17" s="424"/>
      <c r="D17" s="296"/>
      <c r="E17" s="296"/>
      <c r="F17" s="296"/>
      <c r="G17" s="296"/>
      <c r="H17" s="296"/>
      <c r="I17" s="296"/>
      <c r="J17" s="408" t="s">
        <v>86</v>
      </c>
      <c r="K17" s="408"/>
      <c r="L17" s="408"/>
      <c r="M17" s="408"/>
      <c r="N17" s="408"/>
      <c r="O17" s="408"/>
      <c r="P17" s="444">
        <v>92.844999999999999</v>
      </c>
      <c r="Q17" s="444"/>
      <c r="R17" s="444"/>
      <c r="S17" s="258">
        <v>93.6</v>
      </c>
      <c r="T17" s="258"/>
      <c r="U17" s="258"/>
      <c r="V17" s="443">
        <v>91</v>
      </c>
      <c r="W17" s="443"/>
      <c r="X17" s="444"/>
      <c r="Y17" s="443">
        <v>94.6</v>
      </c>
      <c r="Z17" s="443"/>
      <c r="AA17" s="444"/>
      <c r="AB17" s="455">
        <v>92.1</v>
      </c>
      <c r="AC17" s="455"/>
      <c r="AD17" s="456"/>
      <c r="AE17" s="464"/>
      <c r="AF17" s="457" t="s">
        <v>262</v>
      </c>
      <c r="AG17" s="442"/>
      <c r="AH17" s="442"/>
      <c r="AI17" s="442"/>
      <c r="AJ17" s="406">
        <v>179</v>
      </c>
      <c r="AK17" s="406"/>
      <c r="AL17" s="406"/>
      <c r="AM17" s="406"/>
      <c r="AN17" s="406"/>
      <c r="AO17" s="406">
        <v>121</v>
      </c>
      <c r="AP17" s="406"/>
      <c r="AQ17" s="406"/>
      <c r="AR17" s="406"/>
      <c r="AS17" s="406"/>
      <c r="AT17" s="407">
        <v>175</v>
      </c>
      <c r="AU17" s="406"/>
      <c r="AV17" s="406"/>
      <c r="AW17" s="406"/>
      <c r="AX17" s="406"/>
      <c r="AY17" s="407">
        <v>96</v>
      </c>
      <c r="AZ17" s="407"/>
      <c r="BA17" s="407"/>
      <c r="BB17" s="407"/>
      <c r="BC17" s="406"/>
      <c r="BD17" s="411">
        <v>198</v>
      </c>
      <c r="BE17" s="411"/>
      <c r="BF17" s="411"/>
      <c r="BG17" s="411"/>
      <c r="BH17" s="411"/>
    </row>
    <row r="18" spans="1:60" ht="14.25" customHeight="1" x14ac:dyDescent="0.15">
      <c r="A18" s="424"/>
      <c r="B18" s="424"/>
      <c r="C18" s="424"/>
      <c r="D18" s="454" t="s">
        <v>276</v>
      </c>
      <c r="E18" s="296"/>
      <c r="F18" s="296"/>
      <c r="G18" s="296"/>
      <c r="H18" s="296"/>
      <c r="I18" s="296"/>
      <c r="J18" s="408" t="s">
        <v>85</v>
      </c>
      <c r="K18" s="408"/>
      <c r="L18" s="408"/>
      <c r="M18" s="408"/>
      <c r="N18" s="408"/>
      <c r="O18" s="408"/>
      <c r="P18" s="406">
        <v>1471</v>
      </c>
      <c r="Q18" s="406"/>
      <c r="R18" s="406"/>
      <c r="S18" s="406">
        <v>1484</v>
      </c>
      <c r="T18" s="406"/>
      <c r="U18" s="406"/>
      <c r="V18" s="407">
        <v>1468</v>
      </c>
      <c r="W18" s="407"/>
      <c r="X18" s="406"/>
      <c r="Y18" s="407">
        <v>1468</v>
      </c>
      <c r="Z18" s="407"/>
      <c r="AA18" s="406"/>
      <c r="AB18" s="411">
        <v>1495</v>
      </c>
      <c r="AC18" s="411"/>
      <c r="AD18" s="412"/>
      <c r="AE18" s="464"/>
      <c r="AF18" s="442"/>
      <c r="AG18" s="442"/>
      <c r="AH18" s="442"/>
      <c r="AI18" s="442"/>
      <c r="AJ18" s="406"/>
      <c r="AK18" s="406"/>
      <c r="AL18" s="406"/>
      <c r="AM18" s="406"/>
      <c r="AN18" s="406"/>
      <c r="AO18" s="406"/>
      <c r="AP18" s="406"/>
      <c r="AQ18" s="406"/>
      <c r="AR18" s="406"/>
      <c r="AS18" s="406"/>
      <c r="AT18" s="407"/>
      <c r="AU18" s="406"/>
      <c r="AV18" s="406"/>
      <c r="AW18" s="406"/>
      <c r="AX18" s="406"/>
      <c r="AY18" s="407"/>
      <c r="AZ18" s="407"/>
      <c r="BA18" s="407"/>
      <c r="BB18" s="407"/>
      <c r="BC18" s="406"/>
      <c r="BD18" s="411"/>
      <c r="BE18" s="411"/>
      <c r="BF18" s="411"/>
      <c r="BG18" s="411"/>
      <c r="BH18" s="411"/>
    </row>
    <row r="19" spans="1:60" ht="14.25" customHeight="1" x14ac:dyDescent="0.15">
      <c r="A19" s="424"/>
      <c r="B19" s="424"/>
      <c r="C19" s="424"/>
      <c r="D19" s="296"/>
      <c r="E19" s="296"/>
      <c r="F19" s="296"/>
      <c r="G19" s="296"/>
      <c r="H19" s="296"/>
      <c r="I19" s="296"/>
      <c r="J19" s="408" t="s">
        <v>83</v>
      </c>
      <c r="K19" s="408"/>
      <c r="L19" s="408"/>
      <c r="M19" s="408"/>
      <c r="N19" s="408"/>
      <c r="O19" s="408"/>
      <c r="P19" s="406">
        <v>1347</v>
      </c>
      <c r="Q19" s="406"/>
      <c r="R19" s="406"/>
      <c r="S19" s="406">
        <v>1370</v>
      </c>
      <c r="T19" s="406"/>
      <c r="U19" s="406"/>
      <c r="V19" s="407">
        <v>1332</v>
      </c>
      <c r="W19" s="407"/>
      <c r="X19" s="406"/>
      <c r="Y19" s="407">
        <v>1319</v>
      </c>
      <c r="Z19" s="407"/>
      <c r="AA19" s="406"/>
      <c r="AB19" s="411">
        <v>1349</v>
      </c>
      <c r="AC19" s="411"/>
      <c r="AD19" s="412"/>
      <c r="AE19" s="521" t="s">
        <v>202</v>
      </c>
      <c r="AF19" s="442" t="s">
        <v>98</v>
      </c>
      <c r="AG19" s="442"/>
      <c r="AH19" s="442"/>
      <c r="AI19" s="442"/>
      <c r="AJ19" s="406">
        <v>114</v>
      </c>
      <c r="AK19" s="406"/>
      <c r="AL19" s="406"/>
      <c r="AM19" s="406"/>
      <c r="AN19" s="406"/>
      <c r="AO19" s="406">
        <v>136</v>
      </c>
      <c r="AP19" s="406"/>
      <c r="AQ19" s="406"/>
      <c r="AR19" s="406"/>
      <c r="AS19" s="406"/>
      <c r="AT19" s="407">
        <v>146</v>
      </c>
      <c r="AU19" s="406"/>
      <c r="AV19" s="406"/>
      <c r="AW19" s="406"/>
      <c r="AX19" s="406"/>
      <c r="AY19" s="407">
        <v>123</v>
      </c>
      <c r="AZ19" s="407"/>
      <c r="BA19" s="407"/>
      <c r="BB19" s="407"/>
      <c r="BC19" s="406"/>
      <c r="BD19" s="411">
        <v>151</v>
      </c>
      <c r="BE19" s="411"/>
      <c r="BF19" s="411"/>
      <c r="BG19" s="411"/>
      <c r="BH19" s="411"/>
    </row>
    <row r="20" spans="1:60" ht="14.25" customHeight="1" x14ac:dyDescent="0.15">
      <c r="A20" s="424"/>
      <c r="B20" s="424"/>
      <c r="C20" s="424"/>
      <c r="D20" s="296"/>
      <c r="E20" s="296"/>
      <c r="F20" s="296"/>
      <c r="G20" s="296"/>
      <c r="H20" s="296"/>
      <c r="I20" s="296"/>
      <c r="J20" s="408" t="s">
        <v>86</v>
      </c>
      <c r="K20" s="408"/>
      <c r="L20" s="408"/>
      <c r="M20" s="408"/>
      <c r="N20" s="408"/>
      <c r="O20" s="408"/>
      <c r="P20" s="444">
        <v>91.57</v>
      </c>
      <c r="Q20" s="444"/>
      <c r="R20" s="444"/>
      <c r="S20" s="444">
        <v>92.317999999999998</v>
      </c>
      <c r="T20" s="444"/>
      <c r="U20" s="444"/>
      <c r="V20" s="443">
        <v>90.7</v>
      </c>
      <c r="W20" s="443"/>
      <c r="X20" s="444"/>
      <c r="Y20" s="443">
        <v>89.9</v>
      </c>
      <c r="Z20" s="443"/>
      <c r="AA20" s="444"/>
      <c r="AB20" s="455">
        <v>90.2</v>
      </c>
      <c r="AC20" s="455"/>
      <c r="AD20" s="456"/>
      <c r="AE20" s="521"/>
      <c r="AF20" s="442"/>
      <c r="AG20" s="442"/>
      <c r="AH20" s="442"/>
      <c r="AI20" s="442"/>
      <c r="AJ20" s="406"/>
      <c r="AK20" s="406"/>
      <c r="AL20" s="406"/>
      <c r="AM20" s="406"/>
      <c r="AN20" s="406"/>
      <c r="AO20" s="406"/>
      <c r="AP20" s="406"/>
      <c r="AQ20" s="406"/>
      <c r="AR20" s="406"/>
      <c r="AS20" s="406"/>
      <c r="AT20" s="407"/>
      <c r="AU20" s="406"/>
      <c r="AV20" s="406"/>
      <c r="AW20" s="406"/>
      <c r="AX20" s="406"/>
      <c r="AY20" s="407"/>
      <c r="AZ20" s="407"/>
      <c r="BA20" s="407"/>
      <c r="BB20" s="407"/>
      <c r="BC20" s="406"/>
      <c r="BD20" s="411"/>
      <c r="BE20" s="411"/>
      <c r="BF20" s="411"/>
      <c r="BG20" s="411"/>
      <c r="BH20" s="411"/>
    </row>
    <row r="21" spans="1:60" ht="14.25" customHeight="1" x14ac:dyDescent="0.15">
      <c r="A21" s="424"/>
      <c r="B21" s="424"/>
      <c r="C21" s="424"/>
      <c r="D21" s="296" t="s">
        <v>87</v>
      </c>
      <c r="E21" s="296"/>
      <c r="F21" s="296"/>
      <c r="G21" s="296"/>
      <c r="H21" s="296"/>
      <c r="I21" s="296"/>
      <c r="J21" s="408" t="s">
        <v>85</v>
      </c>
      <c r="K21" s="408"/>
      <c r="L21" s="408"/>
      <c r="M21" s="408"/>
      <c r="N21" s="408"/>
      <c r="O21" s="408"/>
      <c r="P21" s="406">
        <v>1448</v>
      </c>
      <c r="Q21" s="406"/>
      <c r="R21" s="406"/>
      <c r="S21" s="406">
        <v>1438</v>
      </c>
      <c r="T21" s="406"/>
      <c r="U21" s="406"/>
      <c r="V21" s="407">
        <v>1449</v>
      </c>
      <c r="W21" s="407"/>
      <c r="X21" s="406"/>
      <c r="Y21" s="407">
        <v>1448</v>
      </c>
      <c r="Z21" s="407"/>
      <c r="AA21" s="406"/>
      <c r="AB21" s="411">
        <v>1473</v>
      </c>
      <c r="AC21" s="411"/>
      <c r="AD21" s="412"/>
      <c r="AE21" s="521"/>
      <c r="AF21" s="457" t="s">
        <v>262</v>
      </c>
      <c r="AG21" s="408"/>
      <c r="AH21" s="408"/>
      <c r="AI21" s="408"/>
      <c r="AJ21" s="406">
        <v>1081</v>
      </c>
      <c r="AK21" s="406"/>
      <c r="AL21" s="406"/>
      <c r="AM21" s="406"/>
      <c r="AN21" s="406"/>
      <c r="AO21" s="406">
        <v>1696</v>
      </c>
      <c r="AP21" s="406"/>
      <c r="AQ21" s="406"/>
      <c r="AR21" s="406"/>
      <c r="AS21" s="406"/>
      <c r="AT21" s="407">
        <v>1915</v>
      </c>
      <c r="AU21" s="406"/>
      <c r="AV21" s="406"/>
      <c r="AW21" s="406"/>
      <c r="AX21" s="406"/>
      <c r="AY21" s="407">
        <v>1699</v>
      </c>
      <c r="AZ21" s="407"/>
      <c r="BA21" s="407"/>
      <c r="BB21" s="407"/>
      <c r="BC21" s="406"/>
      <c r="BD21" s="411">
        <v>1643</v>
      </c>
      <c r="BE21" s="411"/>
      <c r="BF21" s="411"/>
      <c r="BG21" s="411"/>
      <c r="BH21" s="411"/>
    </row>
    <row r="22" spans="1:60" ht="14.25" customHeight="1" x14ac:dyDescent="0.15">
      <c r="A22" s="424"/>
      <c r="B22" s="424"/>
      <c r="C22" s="424"/>
      <c r="D22" s="296"/>
      <c r="E22" s="296"/>
      <c r="F22" s="296"/>
      <c r="G22" s="296"/>
      <c r="H22" s="296"/>
      <c r="I22" s="296"/>
      <c r="J22" s="408" t="s">
        <v>83</v>
      </c>
      <c r="K22" s="408"/>
      <c r="L22" s="408"/>
      <c r="M22" s="408"/>
      <c r="N22" s="408"/>
      <c r="O22" s="408"/>
      <c r="P22" s="406">
        <v>1266</v>
      </c>
      <c r="Q22" s="406"/>
      <c r="R22" s="406"/>
      <c r="S22" s="406">
        <v>1268</v>
      </c>
      <c r="T22" s="406"/>
      <c r="U22" s="406"/>
      <c r="V22" s="407">
        <v>1290</v>
      </c>
      <c r="W22" s="407"/>
      <c r="X22" s="406"/>
      <c r="Y22" s="407">
        <v>1271</v>
      </c>
      <c r="Z22" s="407"/>
      <c r="AA22" s="406"/>
      <c r="AB22" s="411">
        <v>1293</v>
      </c>
      <c r="AC22" s="411"/>
      <c r="AD22" s="412"/>
      <c r="AE22" s="521"/>
      <c r="AF22" s="408"/>
      <c r="AG22" s="408"/>
      <c r="AH22" s="408"/>
      <c r="AI22" s="408"/>
      <c r="AJ22" s="406"/>
      <c r="AK22" s="406"/>
      <c r="AL22" s="406"/>
      <c r="AM22" s="406"/>
      <c r="AN22" s="406"/>
      <c r="AO22" s="406"/>
      <c r="AP22" s="406"/>
      <c r="AQ22" s="406"/>
      <c r="AR22" s="406"/>
      <c r="AS22" s="406"/>
      <c r="AT22" s="407"/>
      <c r="AU22" s="406"/>
      <c r="AV22" s="406"/>
      <c r="AW22" s="406"/>
      <c r="AX22" s="406"/>
      <c r="AY22" s="407"/>
      <c r="AZ22" s="407"/>
      <c r="BA22" s="407"/>
      <c r="BB22" s="407"/>
      <c r="BC22" s="406"/>
      <c r="BD22" s="411"/>
      <c r="BE22" s="411"/>
      <c r="BF22" s="411"/>
      <c r="BG22" s="411"/>
      <c r="BH22" s="411"/>
    </row>
    <row r="23" spans="1:60" ht="14.25" customHeight="1" x14ac:dyDescent="0.15">
      <c r="A23" s="424"/>
      <c r="B23" s="424"/>
      <c r="C23" s="424"/>
      <c r="D23" s="296"/>
      <c r="E23" s="296"/>
      <c r="F23" s="296"/>
      <c r="G23" s="296"/>
      <c r="H23" s="296"/>
      <c r="I23" s="296"/>
      <c r="J23" s="408" t="s">
        <v>86</v>
      </c>
      <c r="K23" s="408"/>
      <c r="L23" s="408"/>
      <c r="M23" s="408"/>
      <c r="N23" s="408"/>
      <c r="O23" s="408"/>
      <c r="P23" s="444">
        <v>87.430999999999997</v>
      </c>
      <c r="Q23" s="444"/>
      <c r="R23" s="444"/>
      <c r="S23" s="444">
        <v>88.177999999999997</v>
      </c>
      <c r="T23" s="444"/>
      <c r="U23" s="444"/>
      <c r="V23" s="443">
        <v>89</v>
      </c>
      <c r="W23" s="443"/>
      <c r="X23" s="444"/>
      <c r="Y23" s="443">
        <v>87.8</v>
      </c>
      <c r="Z23" s="443"/>
      <c r="AA23" s="444"/>
      <c r="AB23" s="455">
        <v>87.8</v>
      </c>
      <c r="AC23" s="455"/>
      <c r="AD23" s="456"/>
      <c r="AE23" s="520" t="s">
        <v>203</v>
      </c>
      <c r="AF23" s="461" t="s">
        <v>204</v>
      </c>
      <c r="AG23" s="461"/>
      <c r="AH23" s="461"/>
      <c r="AI23" s="461"/>
      <c r="AJ23" s="406">
        <v>48</v>
      </c>
      <c r="AK23" s="406"/>
      <c r="AL23" s="406"/>
      <c r="AM23" s="406"/>
      <c r="AN23" s="406"/>
      <c r="AO23" s="406">
        <v>70</v>
      </c>
      <c r="AP23" s="406"/>
      <c r="AQ23" s="406"/>
      <c r="AR23" s="406"/>
      <c r="AS23" s="406"/>
      <c r="AT23" s="407">
        <v>99</v>
      </c>
      <c r="AU23" s="406"/>
      <c r="AV23" s="406"/>
      <c r="AW23" s="406"/>
      <c r="AX23" s="406"/>
      <c r="AY23" s="407">
        <v>118</v>
      </c>
      <c r="AZ23" s="407"/>
      <c r="BA23" s="407"/>
      <c r="BB23" s="407"/>
      <c r="BC23" s="406"/>
      <c r="BD23" s="411">
        <v>91</v>
      </c>
      <c r="BE23" s="411"/>
      <c r="BF23" s="411"/>
      <c r="BG23" s="411"/>
      <c r="BH23" s="411"/>
    </row>
    <row r="24" spans="1:60" ht="14.25" customHeight="1" x14ac:dyDescent="0.15">
      <c r="A24" s="424"/>
      <c r="B24" s="424"/>
      <c r="C24" s="424"/>
      <c r="D24" s="294" t="s">
        <v>88</v>
      </c>
      <c r="E24" s="294"/>
      <c r="F24" s="294"/>
      <c r="G24" s="294"/>
      <c r="H24" s="294"/>
      <c r="I24" s="294"/>
      <c r="J24" s="408" t="s">
        <v>189</v>
      </c>
      <c r="K24" s="408"/>
      <c r="L24" s="408"/>
      <c r="M24" s="408"/>
      <c r="N24" s="408"/>
      <c r="O24" s="408"/>
      <c r="P24" s="406">
        <v>149</v>
      </c>
      <c r="Q24" s="406"/>
      <c r="R24" s="406"/>
      <c r="S24" s="406">
        <v>108</v>
      </c>
      <c r="T24" s="406"/>
      <c r="U24" s="406"/>
      <c r="V24" s="407">
        <v>143</v>
      </c>
      <c r="W24" s="407"/>
      <c r="X24" s="406"/>
      <c r="Y24" s="445">
        <v>140</v>
      </c>
      <c r="Z24" s="445"/>
      <c r="AA24" s="446"/>
      <c r="AB24" s="411">
        <v>167</v>
      </c>
      <c r="AC24" s="411"/>
      <c r="AD24" s="412"/>
      <c r="AE24" s="520"/>
      <c r="AF24" s="459" t="s">
        <v>158</v>
      </c>
      <c r="AG24" s="459"/>
      <c r="AH24" s="459"/>
      <c r="AI24" s="459"/>
      <c r="AJ24" s="406"/>
      <c r="AK24" s="406"/>
      <c r="AL24" s="406"/>
      <c r="AM24" s="406"/>
      <c r="AN24" s="406"/>
      <c r="AO24" s="406"/>
      <c r="AP24" s="406"/>
      <c r="AQ24" s="406"/>
      <c r="AR24" s="406"/>
      <c r="AS24" s="406"/>
      <c r="AT24" s="407"/>
      <c r="AU24" s="406"/>
      <c r="AV24" s="406"/>
      <c r="AW24" s="406"/>
      <c r="AX24" s="406"/>
      <c r="AY24" s="407"/>
      <c r="AZ24" s="407"/>
      <c r="BA24" s="407"/>
      <c r="BB24" s="407"/>
      <c r="BC24" s="406"/>
      <c r="BD24" s="411"/>
      <c r="BE24" s="411"/>
      <c r="BF24" s="411"/>
      <c r="BG24" s="411"/>
      <c r="BH24" s="411"/>
    </row>
    <row r="25" spans="1:60" ht="14.25" customHeight="1" x14ac:dyDescent="0.15">
      <c r="A25" s="424"/>
      <c r="B25" s="424"/>
      <c r="C25" s="424"/>
      <c r="D25" s="294"/>
      <c r="E25" s="294"/>
      <c r="F25" s="294"/>
      <c r="G25" s="294"/>
      <c r="H25" s="294"/>
      <c r="I25" s="294"/>
      <c r="J25" s="408" t="s">
        <v>190</v>
      </c>
      <c r="K25" s="408"/>
      <c r="L25" s="408"/>
      <c r="M25" s="408"/>
      <c r="N25" s="408"/>
      <c r="O25" s="408"/>
      <c r="P25" s="406">
        <v>118</v>
      </c>
      <c r="Q25" s="406"/>
      <c r="R25" s="406"/>
      <c r="S25" s="406">
        <v>92</v>
      </c>
      <c r="T25" s="406"/>
      <c r="U25" s="406"/>
      <c r="V25" s="407">
        <v>122</v>
      </c>
      <c r="W25" s="407"/>
      <c r="X25" s="406"/>
      <c r="Y25" s="445">
        <v>110</v>
      </c>
      <c r="Z25" s="445"/>
      <c r="AA25" s="446"/>
      <c r="AB25" s="411">
        <v>128</v>
      </c>
      <c r="AC25" s="411"/>
      <c r="AD25" s="412"/>
      <c r="AE25" s="464" t="s">
        <v>205</v>
      </c>
      <c r="AF25" s="461" t="s">
        <v>206</v>
      </c>
      <c r="AG25" s="461"/>
      <c r="AH25" s="461"/>
      <c r="AI25" s="461"/>
      <c r="AJ25" s="468">
        <v>3757</v>
      </c>
      <c r="AK25" s="468"/>
      <c r="AL25" s="468"/>
      <c r="AM25" s="468"/>
      <c r="AN25" s="468"/>
      <c r="AO25" s="469">
        <v>3987</v>
      </c>
      <c r="AP25" s="469"/>
      <c r="AQ25" s="469"/>
      <c r="AR25" s="469"/>
      <c r="AS25" s="469"/>
      <c r="AT25" s="462">
        <v>4230</v>
      </c>
      <c r="AU25" s="463"/>
      <c r="AV25" s="463"/>
      <c r="AW25" s="463"/>
      <c r="AX25" s="463"/>
      <c r="AY25" s="462">
        <v>4306</v>
      </c>
      <c r="AZ25" s="462"/>
      <c r="BA25" s="462"/>
      <c r="BB25" s="462"/>
      <c r="BC25" s="463"/>
      <c r="BD25" s="519">
        <v>4234</v>
      </c>
      <c r="BE25" s="519"/>
      <c r="BF25" s="519"/>
      <c r="BG25" s="519"/>
      <c r="BH25" s="519"/>
    </row>
    <row r="26" spans="1:60" ht="14.25" customHeight="1" x14ac:dyDescent="0.15">
      <c r="A26" s="424"/>
      <c r="B26" s="424"/>
      <c r="C26" s="424"/>
      <c r="D26" s="294"/>
      <c r="E26" s="294"/>
      <c r="F26" s="294"/>
      <c r="G26" s="294"/>
      <c r="H26" s="294"/>
      <c r="I26" s="294"/>
      <c r="J26" s="408" t="s">
        <v>86</v>
      </c>
      <c r="K26" s="408"/>
      <c r="L26" s="408"/>
      <c r="M26" s="408"/>
      <c r="N26" s="408"/>
      <c r="O26" s="408"/>
      <c r="P26" s="444">
        <v>79.194999999999993</v>
      </c>
      <c r="Q26" s="444"/>
      <c r="R26" s="444"/>
      <c r="S26" s="444">
        <v>85.185000000000002</v>
      </c>
      <c r="T26" s="444"/>
      <c r="U26" s="444"/>
      <c r="V26" s="443">
        <v>85.3</v>
      </c>
      <c r="W26" s="443"/>
      <c r="X26" s="444"/>
      <c r="Y26" s="466">
        <v>78.599999999999994</v>
      </c>
      <c r="Z26" s="466"/>
      <c r="AA26" s="467"/>
      <c r="AB26" s="455">
        <v>76.599999999999994</v>
      </c>
      <c r="AC26" s="455"/>
      <c r="AD26" s="456"/>
      <c r="AE26" s="464"/>
      <c r="AF26" s="459" t="s">
        <v>158</v>
      </c>
      <c r="AG26" s="459"/>
      <c r="AH26" s="459"/>
      <c r="AI26" s="459"/>
      <c r="AJ26" s="468"/>
      <c r="AK26" s="468"/>
      <c r="AL26" s="468"/>
      <c r="AM26" s="468"/>
      <c r="AN26" s="468"/>
      <c r="AO26" s="469"/>
      <c r="AP26" s="469"/>
      <c r="AQ26" s="469"/>
      <c r="AR26" s="469"/>
      <c r="AS26" s="469"/>
      <c r="AT26" s="462"/>
      <c r="AU26" s="463"/>
      <c r="AV26" s="463"/>
      <c r="AW26" s="463"/>
      <c r="AX26" s="463"/>
      <c r="AY26" s="462"/>
      <c r="AZ26" s="462"/>
      <c r="BA26" s="462"/>
      <c r="BB26" s="462"/>
      <c r="BC26" s="463"/>
      <c r="BD26" s="519"/>
      <c r="BE26" s="519"/>
      <c r="BF26" s="519"/>
      <c r="BG26" s="519"/>
      <c r="BH26" s="519"/>
    </row>
    <row r="27" spans="1:60" ht="14.25" customHeight="1" x14ac:dyDescent="0.15">
      <c r="A27" s="424"/>
      <c r="B27" s="424"/>
      <c r="C27" s="424"/>
      <c r="D27" s="454" t="s">
        <v>277</v>
      </c>
      <c r="E27" s="296"/>
      <c r="F27" s="296"/>
      <c r="G27" s="296"/>
      <c r="H27" s="296"/>
      <c r="I27" s="296"/>
      <c r="J27" s="408" t="s">
        <v>189</v>
      </c>
      <c r="K27" s="408"/>
      <c r="L27" s="408"/>
      <c r="M27" s="408"/>
      <c r="N27" s="408"/>
      <c r="O27" s="408"/>
      <c r="P27" s="406">
        <v>44</v>
      </c>
      <c r="Q27" s="406"/>
      <c r="R27" s="406"/>
      <c r="S27" s="406">
        <v>39</v>
      </c>
      <c r="T27" s="406"/>
      <c r="U27" s="406"/>
      <c r="V27" s="407">
        <v>50</v>
      </c>
      <c r="W27" s="407"/>
      <c r="X27" s="406"/>
      <c r="Y27" s="445">
        <v>44</v>
      </c>
      <c r="Z27" s="445"/>
      <c r="AA27" s="446"/>
      <c r="AB27" s="411">
        <v>68</v>
      </c>
      <c r="AC27" s="411"/>
      <c r="AD27" s="412"/>
      <c r="AE27" s="464"/>
      <c r="AF27" s="461" t="s">
        <v>208</v>
      </c>
      <c r="AG27" s="461"/>
      <c r="AH27" s="461"/>
      <c r="AI27" s="461"/>
      <c r="AJ27" s="468">
        <v>3147</v>
      </c>
      <c r="AK27" s="468"/>
      <c r="AL27" s="468"/>
      <c r="AM27" s="468"/>
      <c r="AN27" s="468"/>
      <c r="AO27" s="469">
        <v>2982</v>
      </c>
      <c r="AP27" s="469"/>
      <c r="AQ27" s="469"/>
      <c r="AR27" s="469"/>
      <c r="AS27" s="469"/>
      <c r="AT27" s="462">
        <v>3286</v>
      </c>
      <c r="AU27" s="463"/>
      <c r="AV27" s="463"/>
      <c r="AW27" s="463"/>
      <c r="AX27" s="463"/>
      <c r="AY27" s="462">
        <v>3350</v>
      </c>
      <c r="AZ27" s="462"/>
      <c r="BA27" s="462"/>
      <c r="BB27" s="462"/>
      <c r="BC27" s="463"/>
      <c r="BD27" s="519">
        <v>2945</v>
      </c>
      <c r="BE27" s="519"/>
      <c r="BF27" s="519"/>
      <c r="BG27" s="519"/>
      <c r="BH27" s="519"/>
    </row>
    <row r="28" spans="1:60" ht="14.25" customHeight="1" x14ac:dyDescent="0.15">
      <c r="A28" s="424"/>
      <c r="B28" s="424"/>
      <c r="C28" s="424"/>
      <c r="D28" s="296"/>
      <c r="E28" s="296"/>
      <c r="F28" s="296"/>
      <c r="G28" s="296"/>
      <c r="H28" s="296"/>
      <c r="I28" s="296"/>
      <c r="J28" s="408" t="s">
        <v>190</v>
      </c>
      <c r="K28" s="408"/>
      <c r="L28" s="408"/>
      <c r="M28" s="408"/>
      <c r="N28" s="408"/>
      <c r="O28" s="408"/>
      <c r="P28" s="406">
        <v>34</v>
      </c>
      <c r="Q28" s="406"/>
      <c r="R28" s="406"/>
      <c r="S28" s="406">
        <v>35</v>
      </c>
      <c r="T28" s="406"/>
      <c r="U28" s="406"/>
      <c r="V28" s="407">
        <v>38</v>
      </c>
      <c r="W28" s="407"/>
      <c r="X28" s="406"/>
      <c r="Y28" s="445">
        <v>33</v>
      </c>
      <c r="Z28" s="445"/>
      <c r="AA28" s="446"/>
      <c r="AB28" s="411">
        <v>49</v>
      </c>
      <c r="AC28" s="411"/>
      <c r="AD28" s="412"/>
      <c r="AE28" s="464"/>
      <c r="AF28" s="459" t="s">
        <v>158</v>
      </c>
      <c r="AG28" s="459"/>
      <c r="AH28" s="459"/>
      <c r="AI28" s="459"/>
      <c r="AJ28" s="468"/>
      <c r="AK28" s="468"/>
      <c r="AL28" s="468"/>
      <c r="AM28" s="468"/>
      <c r="AN28" s="468"/>
      <c r="AO28" s="469"/>
      <c r="AP28" s="469"/>
      <c r="AQ28" s="469"/>
      <c r="AR28" s="469"/>
      <c r="AS28" s="469"/>
      <c r="AT28" s="462"/>
      <c r="AU28" s="463"/>
      <c r="AV28" s="463"/>
      <c r="AW28" s="463"/>
      <c r="AX28" s="463"/>
      <c r="AY28" s="462"/>
      <c r="AZ28" s="462"/>
      <c r="BA28" s="462"/>
      <c r="BB28" s="462"/>
      <c r="BC28" s="463"/>
      <c r="BD28" s="519"/>
      <c r="BE28" s="519"/>
      <c r="BF28" s="519"/>
      <c r="BG28" s="519"/>
      <c r="BH28" s="519"/>
    </row>
    <row r="29" spans="1:60" ht="14.25" customHeight="1" x14ac:dyDescent="0.15">
      <c r="A29" s="424"/>
      <c r="B29" s="424"/>
      <c r="C29" s="424"/>
      <c r="D29" s="296"/>
      <c r="E29" s="296"/>
      <c r="F29" s="296"/>
      <c r="G29" s="296"/>
      <c r="H29" s="296"/>
      <c r="I29" s="296"/>
      <c r="J29" s="408" t="s">
        <v>86</v>
      </c>
      <c r="K29" s="408"/>
      <c r="L29" s="408"/>
      <c r="M29" s="408"/>
      <c r="N29" s="408"/>
      <c r="O29" s="408"/>
      <c r="P29" s="444">
        <v>77.272999999999996</v>
      </c>
      <c r="Q29" s="444"/>
      <c r="R29" s="444"/>
      <c r="S29" s="444">
        <v>89.744</v>
      </c>
      <c r="T29" s="444"/>
      <c r="U29" s="444"/>
      <c r="V29" s="443">
        <v>76</v>
      </c>
      <c r="W29" s="443"/>
      <c r="X29" s="444"/>
      <c r="Y29" s="466">
        <v>75</v>
      </c>
      <c r="Z29" s="466"/>
      <c r="AA29" s="467"/>
      <c r="AB29" s="455">
        <v>72.099999999999994</v>
      </c>
      <c r="AC29" s="455"/>
      <c r="AD29" s="456"/>
      <c r="AE29" s="464"/>
      <c r="AF29" s="461" t="s">
        <v>211</v>
      </c>
      <c r="AG29" s="461"/>
      <c r="AH29" s="461"/>
      <c r="AI29" s="461"/>
      <c r="AJ29" s="468">
        <v>2126</v>
      </c>
      <c r="AK29" s="468"/>
      <c r="AL29" s="468"/>
      <c r="AM29" s="468"/>
      <c r="AN29" s="468"/>
      <c r="AO29" s="469">
        <v>2179</v>
      </c>
      <c r="AP29" s="469"/>
      <c r="AQ29" s="469"/>
      <c r="AR29" s="469"/>
      <c r="AS29" s="469"/>
      <c r="AT29" s="462">
        <v>2233</v>
      </c>
      <c r="AU29" s="463"/>
      <c r="AV29" s="463"/>
      <c r="AW29" s="463"/>
      <c r="AX29" s="463"/>
      <c r="AY29" s="462">
        <v>2360</v>
      </c>
      <c r="AZ29" s="462"/>
      <c r="BA29" s="462"/>
      <c r="BB29" s="462"/>
      <c r="BC29" s="463"/>
      <c r="BD29" s="519">
        <v>2010</v>
      </c>
      <c r="BE29" s="519"/>
      <c r="BF29" s="519"/>
      <c r="BG29" s="519"/>
      <c r="BH29" s="519"/>
    </row>
    <row r="30" spans="1:60" ht="14.25" customHeight="1" x14ac:dyDescent="0.15">
      <c r="A30" s="424"/>
      <c r="B30" s="424"/>
      <c r="C30" s="424"/>
      <c r="D30" s="296" t="s">
        <v>89</v>
      </c>
      <c r="E30" s="296"/>
      <c r="F30" s="296"/>
      <c r="G30" s="296"/>
      <c r="H30" s="296"/>
      <c r="I30" s="296"/>
      <c r="J30" s="408" t="s">
        <v>189</v>
      </c>
      <c r="K30" s="408"/>
      <c r="L30" s="408"/>
      <c r="M30" s="408"/>
      <c r="N30" s="408"/>
      <c r="O30" s="408"/>
      <c r="P30" s="406">
        <v>218</v>
      </c>
      <c r="Q30" s="406"/>
      <c r="R30" s="406"/>
      <c r="S30" s="406">
        <v>213</v>
      </c>
      <c r="T30" s="406"/>
      <c r="U30" s="406"/>
      <c r="V30" s="407">
        <v>193</v>
      </c>
      <c r="W30" s="407"/>
      <c r="X30" s="406"/>
      <c r="Y30" s="445">
        <v>205</v>
      </c>
      <c r="Z30" s="445"/>
      <c r="AA30" s="446"/>
      <c r="AB30" s="411">
        <v>243</v>
      </c>
      <c r="AC30" s="411"/>
      <c r="AD30" s="412"/>
      <c r="AE30" s="464"/>
      <c r="AF30" s="459" t="s">
        <v>158</v>
      </c>
      <c r="AG30" s="459"/>
      <c r="AH30" s="459"/>
      <c r="AI30" s="459"/>
      <c r="AJ30" s="468"/>
      <c r="AK30" s="468"/>
      <c r="AL30" s="468"/>
      <c r="AM30" s="468"/>
      <c r="AN30" s="468"/>
      <c r="AO30" s="469"/>
      <c r="AP30" s="469"/>
      <c r="AQ30" s="469"/>
      <c r="AR30" s="469"/>
      <c r="AS30" s="469"/>
      <c r="AT30" s="462"/>
      <c r="AU30" s="463"/>
      <c r="AV30" s="463"/>
      <c r="AW30" s="463"/>
      <c r="AX30" s="463"/>
      <c r="AY30" s="462"/>
      <c r="AZ30" s="462"/>
      <c r="BA30" s="462"/>
      <c r="BB30" s="462"/>
      <c r="BC30" s="463"/>
      <c r="BD30" s="519"/>
      <c r="BE30" s="519"/>
      <c r="BF30" s="519"/>
      <c r="BG30" s="519"/>
      <c r="BH30" s="519"/>
    </row>
    <row r="31" spans="1:60" ht="14.25" customHeight="1" x14ac:dyDescent="0.15">
      <c r="A31" s="424"/>
      <c r="B31" s="424"/>
      <c r="C31" s="424"/>
      <c r="D31" s="296"/>
      <c r="E31" s="296"/>
      <c r="F31" s="296"/>
      <c r="G31" s="296"/>
      <c r="H31" s="296"/>
      <c r="I31" s="296"/>
      <c r="J31" s="408" t="s">
        <v>190</v>
      </c>
      <c r="K31" s="408"/>
      <c r="L31" s="408"/>
      <c r="M31" s="408"/>
      <c r="N31" s="408"/>
      <c r="O31" s="408"/>
      <c r="P31" s="406">
        <v>143</v>
      </c>
      <c r="Q31" s="406"/>
      <c r="R31" s="406"/>
      <c r="S31" s="406">
        <v>163</v>
      </c>
      <c r="T31" s="406"/>
      <c r="U31" s="406"/>
      <c r="V31" s="407">
        <v>149</v>
      </c>
      <c r="W31" s="407"/>
      <c r="X31" s="406"/>
      <c r="Y31" s="445">
        <v>150</v>
      </c>
      <c r="Z31" s="445"/>
      <c r="AA31" s="446"/>
      <c r="AB31" s="411">
        <v>174</v>
      </c>
      <c r="AC31" s="411"/>
      <c r="AD31" s="412"/>
      <c r="AE31" s="464"/>
      <c r="AF31" s="461" t="s">
        <v>214</v>
      </c>
      <c r="AG31" s="461"/>
      <c r="AH31" s="461"/>
      <c r="AI31" s="461"/>
      <c r="AJ31" s="468">
        <v>4361</v>
      </c>
      <c r="AK31" s="468"/>
      <c r="AL31" s="468"/>
      <c r="AM31" s="468"/>
      <c r="AN31" s="468"/>
      <c r="AO31" s="469">
        <v>4888</v>
      </c>
      <c r="AP31" s="469"/>
      <c r="AQ31" s="469"/>
      <c r="AR31" s="469"/>
      <c r="AS31" s="469"/>
      <c r="AT31" s="462">
        <v>5374</v>
      </c>
      <c r="AU31" s="463"/>
      <c r="AV31" s="463"/>
      <c r="AW31" s="463"/>
      <c r="AX31" s="463"/>
      <c r="AY31" s="462">
        <v>5482</v>
      </c>
      <c r="AZ31" s="462"/>
      <c r="BA31" s="462"/>
      <c r="BB31" s="462"/>
      <c r="BC31" s="463"/>
      <c r="BD31" s="519">
        <v>5541</v>
      </c>
      <c r="BE31" s="519"/>
      <c r="BF31" s="519"/>
      <c r="BG31" s="519"/>
      <c r="BH31" s="519"/>
    </row>
    <row r="32" spans="1:60" ht="14.25" customHeight="1" x14ac:dyDescent="0.15">
      <c r="A32" s="424"/>
      <c r="B32" s="424"/>
      <c r="C32" s="424"/>
      <c r="D32" s="296"/>
      <c r="E32" s="296"/>
      <c r="F32" s="296"/>
      <c r="G32" s="296"/>
      <c r="H32" s="296"/>
      <c r="I32" s="296"/>
      <c r="J32" s="408" t="s">
        <v>86</v>
      </c>
      <c r="K32" s="408"/>
      <c r="L32" s="408"/>
      <c r="M32" s="408"/>
      <c r="N32" s="408"/>
      <c r="O32" s="408"/>
      <c r="P32" s="444">
        <v>65.596000000000004</v>
      </c>
      <c r="Q32" s="444"/>
      <c r="R32" s="444"/>
      <c r="S32" s="444">
        <v>76.52600000000001</v>
      </c>
      <c r="T32" s="444"/>
      <c r="U32" s="444"/>
      <c r="V32" s="443">
        <v>77.2</v>
      </c>
      <c r="W32" s="443"/>
      <c r="X32" s="444"/>
      <c r="Y32" s="466">
        <v>73.2</v>
      </c>
      <c r="Z32" s="466"/>
      <c r="AA32" s="467"/>
      <c r="AB32" s="455">
        <v>71.599999999999994</v>
      </c>
      <c r="AC32" s="455"/>
      <c r="AD32" s="456"/>
      <c r="AE32" s="464"/>
      <c r="AF32" s="459" t="s">
        <v>158</v>
      </c>
      <c r="AG32" s="459"/>
      <c r="AH32" s="459"/>
      <c r="AI32" s="459"/>
      <c r="AJ32" s="468"/>
      <c r="AK32" s="468"/>
      <c r="AL32" s="468"/>
      <c r="AM32" s="468"/>
      <c r="AN32" s="468"/>
      <c r="AO32" s="469"/>
      <c r="AP32" s="469"/>
      <c r="AQ32" s="469"/>
      <c r="AR32" s="469"/>
      <c r="AS32" s="469"/>
      <c r="AT32" s="462"/>
      <c r="AU32" s="463"/>
      <c r="AV32" s="463"/>
      <c r="AW32" s="463"/>
      <c r="AX32" s="463"/>
      <c r="AY32" s="462"/>
      <c r="AZ32" s="462"/>
      <c r="BA32" s="462"/>
      <c r="BB32" s="462"/>
      <c r="BC32" s="463"/>
      <c r="BD32" s="519"/>
      <c r="BE32" s="519"/>
      <c r="BF32" s="519"/>
      <c r="BG32" s="519"/>
      <c r="BH32" s="519"/>
    </row>
    <row r="33" spans="1:64" ht="14.25" customHeight="1" x14ac:dyDescent="0.15">
      <c r="A33" s="294" t="s">
        <v>191</v>
      </c>
      <c r="B33" s="294"/>
      <c r="C33" s="294"/>
      <c r="D33" s="294"/>
      <c r="E33" s="294"/>
      <c r="F33" s="294"/>
      <c r="G33" s="294"/>
      <c r="H33" s="294"/>
      <c r="I33" s="294"/>
      <c r="J33" s="408" t="s">
        <v>90</v>
      </c>
      <c r="K33" s="408"/>
      <c r="L33" s="408"/>
      <c r="M33" s="408"/>
      <c r="N33" s="408"/>
      <c r="O33" s="408"/>
      <c r="P33" s="406">
        <v>37</v>
      </c>
      <c r="Q33" s="406"/>
      <c r="R33" s="406"/>
      <c r="S33" s="406">
        <v>22</v>
      </c>
      <c r="T33" s="406"/>
      <c r="U33" s="406"/>
      <c r="V33" s="407">
        <v>35</v>
      </c>
      <c r="W33" s="407"/>
      <c r="X33" s="406"/>
      <c r="Y33" s="407">
        <v>25</v>
      </c>
      <c r="Z33" s="407"/>
      <c r="AA33" s="406"/>
      <c r="AB33" s="411">
        <v>27</v>
      </c>
      <c r="AC33" s="411"/>
      <c r="AD33" s="412"/>
      <c r="AE33" s="464"/>
      <c r="AF33" s="461" t="s">
        <v>216</v>
      </c>
      <c r="AG33" s="461"/>
      <c r="AH33" s="461"/>
      <c r="AI33" s="461"/>
      <c r="AJ33" s="468">
        <v>4126</v>
      </c>
      <c r="AK33" s="468"/>
      <c r="AL33" s="468"/>
      <c r="AM33" s="468"/>
      <c r="AN33" s="468"/>
      <c r="AO33" s="469">
        <v>4536</v>
      </c>
      <c r="AP33" s="469"/>
      <c r="AQ33" s="469"/>
      <c r="AR33" s="469"/>
      <c r="AS33" s="469"/>
      <c r="AT33" s="462">
        <v>5237</v>
      </c>
      <c r="AU33" s="463"/>
      <c r="AV33" s="463"/>
      <c r="AW33" s="463"/>
      <c r="AX33" s="463"/>
      <c r="AY33" s="462">
        <v>5375</v>
      </c>
      <c r="AZ33" s="462"/>
      <c r="BA33" s="462"/>
      <c r="BB33" s="462"/>
      <c r="BC33" s="463"/>
      <c r="BD33" s="519">
        <v>5349</v>
      </c>
      <c r="BE33" s="519"/>
      <c r="BF33" s="519"/>
      <c r="BG33" s="519"/>
      <c r="BH33" s="519"/>
    </row>
    <row r="34" spans="1:64" ht="14.25" customHeight="1" x14ac:dyDescent="0.15">
      <c r="A34" s="294"/>
      <c r="B34" s="294"/>
      <c r="C34" s="294"/>
      <c r="D34" s="294"/>
      <c r="E34" s="294"/>
      <c r="F34" s="294"/>
      <c r="G34" s="294"/>
      <c r="H34" s="294"/>
      <c r="I34" s="294"/>
      <c r="J34" s="408" t="s">
        <v>91</v>
      </c>
      <c r="K34" s="408"/>
      <c r="L34" s="408"/>
      <c r="M34" s="408"/>
      <c r="N34" s="408"/>
      <c r="O34" s="408"/>
      <c r="P34" s="406">
        <v>1321</v>
      </c>
      <c r="Q34" s="406"/>
      <c r="R34" s="406"/>
      <c r="S34" s="406">
        <v>810</v>
      </c>
      <c r="T34" s="406"/>
      <c r="U34" s="406"/>
      <c r="V34" s="407">
        <v>860</v>
      </c>
      <c r="W34" s="407"/>
      <c r="X34" s="406"/>
      <c r="Y34" s="407">
        <v>1961</v>
      </c>
      <c r="Z34" s="407"/>
      <c r="AA34" s="406"/>
      <c r="AB34" s="411">
        <v>1736</v>
      </c>
      <c r="AC34" s="411"/>
      <c r="AD34" s="412"/>
      <c r="AE34" s="465"/>
      <c r="AF34" s="476" t="s">
        <v>158</v>
      </c>
      <c r="AG34" s="476"/>
      <c r="AH34" s="476"/>
      <c r="AI34" s="476"/>
      <c r="AJ34" s="468"/>
      <c r="AK34" s="468"/>
      <c r="AL34" s="468"/>
      <c r="AM34" s="468"/>
      <c r="AN34" s="468"/>
      <c r="AO34" s="469"/>
      <c r="AP34" s="469"/>
      <c r="AQ34" s="469"/>
      <c r="AR34" s="469"/>
      <c r="AS34" s="469"/>
      <c r="AT34" s="462"/>
      <c r="AU34" s="463"/>
      <c r="AV34" s="463"/>
      <c r="AW34" s="463"/>
      <c r="AX34" s="463"/>
      <c r="AY34" s="462"/>
      <c r="AZ34" s="462"/>
      <c r="BA34" s="462"/>
      <c r="BB34" s="462"/>
      <c r="BC34" s="463"/>
      <c r="BD34" s="519"/>
      <c r="BE34" s="519"/>
      <c r="BF34" s="519"/>
      <c r="BG34" s="519"/>
      <c r="BH34" s="519"/>
    </row>
    <row r="35" spans="1:64" ht="14.25" customHeight="1" x14ac:dyDescent="0.15">
      <c r="A35" s="486" t="s">
        <v>192</v>
      </c>
      <c r="B35" s="486"/>
      <c r="C35" s="486"/>
      <c r="D35" s="294" t="s">
        <v>193</v>
      </c>
      <c r="E35" s="294"/>
      <c r="F35" s="294"/>
      <c r="G35" s="294"/>
      <c r="H35" s="294"/>
      <c r="I35" s="294"/>
      <c r="J35" s="294"/>
      <c r="K35" s="294"/>
      <c r="L35" s="294"/>
      <c r="M35" s="294"/>
      <c r="N35" s="294"/>
      <c r="O35" s="294"/>
      <c r="P35" s="482">
        <v>4853</v>
      </c>
      <c r="Q35" s="482"/>
      <c r="R35" s="482"/>
      <c r="S35" s="406">
        <v>5877</v>
      </c>
      <c r="T35" s="406"/>
      <c r="U35" s="406"/>
      <c r="V35" s="407">
        <v>5210</v>
      </c>
      <c r="W35" s="407"/>
      <c r="X35" s="406"/>
      <c r="Y35" s="407">
        <v>6991</v>
      </c>
      <c r="Z35" s="407"/>
      <c r="AA35" s="406"/>
      <c r="AB35" s="411">
        <v>4899</v>
      </c>
      <c r="AC35" s="411"/>
      <c r="AD35" s="412"/>
      <c r="AE35" s="518" t="s">
        <v>218</v>
      </c>
      <c r="AF35" s="479" t="s">
        <v>263</v>
      </c>
      <c r="AG35" s="479"/>
      <c r="AH35" s="479"/>
      <c r="AI35" s="479"/>
      <c r="AJ35" s="258">
        <v>68</v>
      </c>
      <c r="AK35" s="258"/>
      <c r="AL35" s="258"/>
      <c r="AM35" s="258"/>
      <c r="AN35" s="258"/>
      <c r="AO35" s="258">
        <v>90</v>
      </c>
      <c r="AP35" s="258"/>
      <c r="AQ35" s="258"/>
      <c r="AR35" s="258"/>
      <c r="AS35" s="258"/>
      <c r="AT35" s="477">
        <v>80</v>
      </c>
      <c r="AU35" s="258"/>
      <c r="AV35" s="258"/>
      <c r="AW35" s="258"/>
      <c r="AX35" s="258"/>
      <c r="AY35" s="477">
        <v>82</v>
      </c>
      <c r="AZ35" s="477"/>
      <c r="BA35" s="477"/>
      <c r="BB35" s="477"/>
      <c r="BC35" s="258"/>
      <c r="BD35" s="517">
        <v>68</v>
      </c>
      <c r="BE35" s="517"/>
      <c r="BF35" s="517"/>
      <c r="BG35" s="517"/>
      <c r="BH35" s="517"/>
    </row>
    <row r="36" spans="1:64" ht="14.25" customHeight="1" x14ac:dyDescent="0.15">
      <c r="A36" s="486"/>
      <c r="B36" s="486"/>
      <c r="C36" s="486"/>
      <c r="D36" s="294" t="s">
        <v>194</v>
      </c>
      <c r="E36" s="294"/>
      <c r="F36" s="294"/>
      <c r="G36" s="294"/>
      <c r="H36" s="294"/>
      <c r="I36" s="294"/>
      <c r="J36" s="408" t="s">
        <v>80</v>
      </c>
      <c r="K36" s="408"/>
      <c r="L36" s="408"/>
      <c r="M36" s="408"/>
      <c r="N36" s="408"/>
      <c r="O36" s="408"/>
      <c r="P36" s="406">
        <v>669</v>
      </c>
      <c r="Q36" s="406"/>
      <c r="R36" s="406"/>
      <c r="S36" s="406">
        <v>663</v>
      </c>
      <c r="T36" s="406"/>
      <c r="U36" s="406"/>
      <c r="V36" s="407">
        <v>679</v>
      </c>
      <c r="W36" s="407"/>
      <c r="X36" s="406"/>
      <c r="Y36" s="407">
        <v>599</v>
      </c>
      <c r="Z36" s="407"/>
      <c r="AA36" s="406"/>
      <c r="AB36" s="411">
        <v>600</v>
      </c>
      <c r="AC36" s="411"/>
      <c r="AD36" s="412"/>
      <c r="AE36" s="464"/>
      <c r="AF36" s="480"/>
      <c r="AG36" s="480"/>
      <c r="AH36" s="480"/>
      <c r="AI36" s="480"/>
      <c r="AJ36" s="258"/>
      <c r="AK36" s="258"/>
      <c r="AL36" s="258"/>
      <c r="AM36" s="258"/>
      <c r="AN36" s="258"/>
      <c r="AO36" s="258"/>
      <c r="AP36" s="258"/>
      <c r="AQ36" s="258"/>
      <c r="AR36" s="258"/>
      <c r="AS36" s="258"/>
      <c r="AT36" s="477"/>
      <c r="AU36" s="258"/>
      <c r="AV36" s="258"/>
      <c r="AW36" s="258"/>
      <c r="AX36" s="258"/>
      <c r="AY36" s="477"/>
      <c r="AZ36" s="477"/>
      <c r="BA36" s="477"/>
      <c r="BB36" s="477"/>
      <c r="BC36" s="258"/>
      <c r="BD36" s="517"/>
      <c r="BE36" s="517"/>
      <c r="BF36" s="517"/>
      <c r="BG36" s="517"/>
      <c r="BH36" s="517"/>
    </row>
    <row r="37" spans="1:64" ht="14.25" customHeight="1" x14ac:dyDescent="0.15">
      <c r="A37" s="486"/>
      <c r="B37" s="486"/>
      <c r="C37" s="486"/>
      <c r="D37" s="294"/>
      <c r="E37" s="294"/>
      <c r="F37" s="294"/>
      <c r="G37" s="294"/>
      <c r="H37" s="294"/>
      <c r="I37" s="294"/>
      <c r="J37" s="408" t="s">
        <v>81</v>
      </c>
      <c r="K37" s="408"/>
      <c r="L37" s="408"/>
      <c r="M37" s="408"/>
      <c r="N37" s="408"/>
      <c r="O37" s="408"/>
      <c r="P37" s="406">
        <v>730</v>
      </c>
      <c r="Q37" s="406"/>
      <c r="R37" s="406"/>
      <c r="S37" s="406">
        <v>644</v>
      </c>
      <c r="T37" s="406"/>
      <c r="U37" s="406"/>
      <c r="V37" s="407">
        <v>732</v>
      </c>
      <c r="W37" s="407"/>
      <c r="X37" s="406"/>
      <c r="Y37" s="407">
        <v>1317</v>
      </c>
      <c r="Z37" s="407"/>
      <c r="AA37" s="406"/>
      <c r="AB37" s="411">
        <v>1280</v>
      </c>
      <c r="AC37" s="411"/>
      <c r="AD37" s="412"/>
      <c r="AE37" s="464"/>
      <c r="AF37" s="480" t="s">
        <v>264</v>
      </c>
      <c r="AG37" s="480"/>
      <c r="AH37" s="480"/>
      <c r="AI37" s="480"/>
      <c r="AJ37" s="258">
        <v>78</v>
      </c>
      <c r="AK37" s="258"/>
      <c r="AL37" s="258"/>
      <c r="AM37" s="258"/>
      <c r="AN37" s="258"/>
      <c r="AO37" s="258">
        <v>101</v>
      </c>
      <c r="AP37" s="258"/>
      <c r="AQ37" s="258"/>
      <c r="AR37" s="258"/>
      <c r="AS37" s="258"/>
      <c r="AT37" s="483">
        <v>94</v>
      </c>
      <c r="AU37" s="481"/>
      <c r="AV37" s="481"/>
      <c r="AW37" s="481"/>
      <c r="AX37" s="481"/>
      <c r="AY37" s="483">
        <v>95</v>
      </c>
      <c r="AZ37" s="483"/>
      <c r="BA37" s="483"/>
      <c r="BB37" s="483"/>
      <c r="BC37" s="481"/>
      <c r="BD37" s="516">
        <v>79</v>
      </c>
      <c r="BE37" s="516"/>
      <c r="BF37" s="516"/>
      <c r="BG37" s="516"/>
      <c r="BH37" s="516"/>
    </row>
    <row r="38" spans="1:64" ht="14.25" customHeight="1" x14ac:dyDescent="0.15">
      <c r="A38" s="486"/>
      <c r="B38" s="486"/>
      <c r="C38" s="486"/>
      <c r="D38" s="294"/>
      <c r="E38" s="294"/>
      <c r="F38" s="294"/>
      <c r="G38" s="294"/>
      <c r="H38" s="294"/>
      <c r="I38" s="294"/>
      <c r="J38" s="408" t="s">
        <v>92</v>
      </c>
      <c r="K38" s="408"/>
      <c r="L38" s="408"/>
      <c r="M38" s="408"/>
      <c r="N38" s="408"/>
      <c r="O38" s="408"/>
      <c r="P38" s="406">
        <v>96</v>
      </c>
      <c r="Q38" s="406"/>
      <c r="R38" s="406"/>
      <c r="S38" s="406">
        <v>82</v>
      </c>
      <c r="T38" s="406"/>
      <c r="U38" s="406"/>
      <c r="V38" s="407">
        <v>65</v>
      </c>
      <c r="W38" s="407"/>
      <c r="X38" s="406"/>
      <c r="Y38" s="407">
        <v>24</v>
      </c>
      <c r="Z38" s="407"/>
      <c r="AA38" s="406"/>
      <c r="AB38" s="411">
        <v>10</v>
      </c>
      <c r="AC38" s="411"/>
      <c r="AD38" s="412"/>
      <c r="AE38" s="464"/>
      <c r="AF38" s="480"/>
      <c r="AG38" s="480"/>
      <c r="AH38" s="480"/>
      <c r="AI38" s="480"/>
      <c r="AJ38" s="481"/>
      <c r="AK38" s="481"/>
      <c r="AL38" s="481"/>
      <c r="AM38" s="481"/>
      <c r="AN38" s="481"/>
      <c r="AO38" s="481"/>
      <c r="AP38" s="481"/>
      <c r="AQ38" s="481"/>
      <c r="AR38" s="481"/>
      <c r="AS38" s="481"/>
      <c r="AT38" s="483"/>
      <c r="AU38" s="481"/>
      <c r="AV38" s="481"/>
      <c r="AW38" s="481"/>
      <c r="AX38" s="481"/>
      <c r="AY38" s="483"/>
      <c r="AZ38" s="483"/>
      <c r="BA38" s="483"/>
      <c r="BB38" s="483"/>
      <c r="BC38" s="481"/>
      <c r="BD38" s="516"/>
      <c r="BE38" s="516"/>
      <c r="BF38" s="516"/>
      <c r="BG38" s="516"/>
      <c r="BH38" s="516"/>
    </row>
    <row r="39" spans="1:64" ht="14.25" customHeight="1" x14ac:dyDescent="0.15">
      <c r="A39" s="486"/>
      <c r="B39" s="486"/>
      <c r="C39" s="486"/>
      <c r="D39" s="294" t="s">
        <v>195</v>
      </c>
      <c r="E39" s="294"/>
      <c r="F39" s="294"/>
      <c r="G39" s="294"/>
      <c r="H39" s="294"/>
      <c r="I39" s="294"/>
      <c r="J39" s="408" t="s">
        <v>80</v>
      </c>
      <c r="K39" s="408"/>
      <c r="L39" s="408"/>
      <c r="M39" s="408"/>
      <c r="N39" s="408"/>
      <c r="O39" s="408"/>
      <c r="P39" s="406">
        <v>1683</v>
      </c>
      <c r="Q39" s="406"/>
      <c r="R39" s="406"/>
      <c r="S39" s="406">
        <v>1763</v>
      </c>
      <c r="T39" s="406"/>
      <c r="U39" s="406"/>
      <c r="V39" s="407">
        <v>1556</v>
      </c>
      <c r="W39" s="407"/>
      <c r="X39" s="406"/>
      <c r="Y39" s="407">
        <v>1733</v>
      </c>
      <c r="Z39" s="407"/>
      <c r="AA39" s="406"/>
      <c r="AB39" s="411">
        <v>1592</v>
      </c>
      <c r="AC39" s="411"/>
      <c r="AD39" s="412"/>
      <c r="AE39" s="484" t="s">
        <v>319</v>
      </c>
      <c r="AF39" s="395"/>
      <c r="AG39" s="395"/>
      <c r="AH39" s="395"/>
      <c r="AI39" s="395"/>
      <c r="AJ39" s="395"/>
      <c r="AK39" s="395"/>
      <c r="AL39" s="395"/>
      <c r="AM39" s="395"/>
      <c r="AN39" s="395"/>
      <c r="AO39" s="395"/>
      <c r="AP39" s="395"/>
      <c r="AQ39" s="395"/>
      <c r="AR39" s="395"/>
      <c r="AS39" s="395"/>
      <c r="AT39" s="395"/>
      <c r="AU39" s="395"/>
      <c r="AV39" s="395"/>
      <c r="AW39" s="395"/>
      <c r="AX39" s="395"/>
      <c r="AY39" s="195"/>
      <c r="AZ39" s="195"/>
      <c r="BA39" s="195"/>
      <c r="BB39" s="503" t="s">
        <v>265</v>
      </c>
      <c r="BC39" s="503"/>
      <c r="BD39" s="503"/>
      <c r="BE39" s="503"/>
      <c r="BF39" s="503"/>
      <c r="BG39" s="503"/>
      <c r="BH39" s="503"/>
    </row>
    <row r="40" spans="1:64" ht="14.25" customHeight="1" x14ac:dyDescent="0.15">
      <c r="A40" s="486"/>
      <c r="B40" s="486"/>
      <c r="C40" s="486"/>
      <c r="D40" s="294"/>
      <c r="E40" s="294"/>
      <c r="F40" s="294"/>
      <c r="G40" s="294"/>
      <c r="H40" s="294"/>
      <c r="I40" s="294"/>
      <c r="J40" s="408" t="s">
        <v>81</v>
      </c>
      <c r="K40" s="408"/>
      <c r="L40" s="408"/>
      <c r="M40" s="408"/>
      <c r="N40" s="408"/>
      <c r="O40" s="408"/>
      <c r="P40" s="406">
        <v>248</v>
      </c>
      <c r="Q40" s="406"/>
      <c r="R40" s="406"/>
      <c r="S40" s="406">
        <v>333</v>
      </c>
      <c r="T40" s="406"/>
      <c r="U40" s="406"/>
      <c r="V40" s="407">
        <v>374</v>
      </c>
      <c r="W40" s="407"/>
      <c r="X40" s="406"/>
      <c r="Y40" s="407">
        <v>501</v>
      </c>
      <c r="Z40" s="407"/>
      <c r="AA40" s="406"/>
      <c r="AB40" s="411">
        <v>282</v>
      </c>
      <c r="AC40" s="411"/>
      <c r="AD40" s="412"/>
      <c r="AE40" s="484" t="s">
        <v>320</v>
      </c>
      <c r="AF40" s="484"/>
      <c r="AG40" s="484"/>
      <c r="AH40" s="484"/>
      <c r="AI40" s="484"/>
      <c r="AJ40" s="484"/>
      <c r="AK40" s="484"/>
      <c r="AL40" s="484"/>
      <c r="AM40" s="484"/>
      <c r="AN40" s="484"/>
      <c r="AO40" s="484"/>
      <c r="AP40" s="484"/>
      <c r="AQ40" s="484"/>
      <c r="AR40" s="484"/>
      <c r="AS40" s="484"/>
      <c r="AT40" s="484"/>
      <c r="AU40" s="484"/>
      <c r="AV40" s="484"/>
      <c r="AW40" s="484"/>
      <c r="AX40" s="484"/>
      <c r="AY40" s="484"/>
      <c r="AZ40" s="484"/>
      <c r="BA40" s="484"/>
      <c r="BB40" s="484"/>
      <c r="BC40" s="484"/>
      <c r="BD40" s="484"/>
      <c r="BE40" s="484"/>
      <c r="BF40" s="484"/>
      <c r="BG40" s="484"/>
      <c r="BH40" s="484"/>
    </row>
    <row r="41" spans="1:64" ht="14.25" customHeight="1" x14ac:dyDescent="0.15">
      <c r="A41" s="486"/>
      <c r="B41" s="486"/>
      <c r="C41" s="486"/>
      <c r="D41" s="294"/>
      <c r="E41" s="294"/>
      <c r="F41" s="294"/>
      <c r="G41" s="294"/>
      <c r="H41" s="294"/>
      <c r="I41" s="294"/>
      <c r="J41" s="408" t="s">
        <v>92</v>
      </c>
      <c r="K41" s="408"/>
      <c r="L41" s="408"/>
      <c r="M41" s="408"/>
      <c r="N41" s="408"/>
      <c r="O41" s="408"/>
      <c r="P41" s="406">
        <v>21</v>
      </c>
      <c r="Q41" s="406"/>
      <c r="R41" s="406"/>
      <c r="S41" s="406">
        <v>30</v>
      </c>
      <c r="T41" s="406"/>
      <c r="U41" s="406"/>
      <c r="V41" s="407">
        <v>33</v>
      </c>
      <c r="W41" s="407"/>
      <c r="X41" s="406"/>
      <c r="Y41" s="407">
        <v>55</v>
      </c>
      <c r="Z41" s="407"/>
      <c r="AA41" s="406"/>
      <c r="AB41" s="411">
        <v>44</v>
      </c>
      <c r="AC41" s="411"/>
      <c r="AD41" s="412"/>
      <c r="AE41" s="484" t="s">
        <v>294</v>
      </c>
      <c r="AF41" s="395"/>
      <c r="AG41" s="395"/>
      <c r="AH41" s="395"/>
      <c r="AI41" s="395"/>
      <c r="AJ41" s="395"/>
      <c r="AK41" s="395"/>
      <c r="AL41" s="395"/>
      <c r="AM41" s="395"/>
      <c r="AN41" s="395"/>
      <c r="AO41" s="395"/>
      <c r="AP41" s="395"/>
      <c r="AQ41" s="395"/>
      <c r="AR41" s="395"/>
      <c r="AS41" s="395"/>
      <c r="AT41" s="395"/>
      <c r="AU41" s="395"/>
      <c r="AV41" s="395"/>
      <c r="AW41" s="395"/>
      <c r="AX41" s="395"/>
      <c r="AY41" s="395"/>
      <c r="AZ41" s="395"/>
      <c r="BA41" s="395"/>
      <c r="BB41" s="395"/>
      <c r="BC41" s="395"/>
      <c r="BD41" s="395"/>
      <c r="BE41" s="395"/>
      <c r="BF41" s="395"/>
      <c r="BG41" s="395"/>
      <c r="BH41" s="395"/>
    </row>
    <row r="42" spans="1:64" ht="14.25" customHeight="1" x14ac:dyDescent="0.15">
      <c r="A42" s="486"/>
      <c r="B42" s="486"/>
      <c r="C42" s="486"/>
      <c r="D42" s="294" t="s">
        <v>196</v>
      </c>
      <c r="E42" s="294"/>
      <c r="F42" s="294"/>
      <c r="G42" s="294"/>
      <c r="H42" s="294"/>
      <c r="I42" s="294"/>
      <c r="J42" s="408" t="s">
        <v>93</v>
      </c>
      <c r="K42" s="408"/>
      <c r="L42" s="408"/>
      <c r="M42" s="408"/>
      <c r="N42" s="408"/>
      <c r="O42" s="408"/>
      <c r="P42" s="406">
        <v>1406</v>
      </c>
      <c r="Q42" s="406"/>
      <c r="R42" s="406"/>
      <c r="S42" s="406">
        <v>2362</v>
      </c>
      <c r="T42" s="406"/>
      <c r="U42" s="406"/>
      <c r="V42" s="407">
        <v>2085</v>
      </c>
      <c r="W42" s="407"/>
      <c r="X42" s="406"/>
      <c r="Y42" s="407">
        <v>2762</v>
      </c>
      <c r="Z42" s="407"/>
      <c r="AA42" s="406"/>
      <c r="AB42" s="411">
        <v>1091</v>
      </c>
      <c r="AC42" s="411"/>
      <c r="AD42" s="412"/>
      <c r="AE42" s="484" t="s">
        <v>321</v>
      </c>
      <c r="AF42" s="395"/>
      <c r="AG42" s="395"/>
      <c r="AH42" s="395"/>
      <c r="AI42" s="395"/>
      <c r="AJ42" s="395"/>
      <c r="AK42" s="395"/>
      <c r="AL42" s="395"/>
      <c r="AM42" s="395"/>
      <c r="AN42" s="395"/>
      <c r="AO42" s="395"/>
      <c r="AP42" s="395"/>
      <c r="AQ42" s="395"/>
      <c r="AR42" s="395"/>
      <c r="AS42" s="395"/>
      <c r="AT42" s="395"/>
      <c r="AU42" s="395"/>
      <c r="AV42" s="395"/>
      <c r="AW42" s="395"/>
      <c r="AX42" s="395"/>
      <c r="AY42" s="395"/>
      <c r="AZ42" s="395"/>
      <c r="BA42" s="395"/>
      <c r="BB42" s="395"/>
      <c r="BC42" s="395"/>
      <c r="BD42" s="395"/>
      <c r="BE42" s="395"/>
      <c r="BF42" s="395"/>
      <c r="BG42" s="395"/>
      <c r="BH42" s="395"/>
    </row>
    <row r="43" spans="1:64" ht="14.25" customHeight="1" x14ac:dyDescent="0.15">
      <c r="A43" s="442" t="s">
        <v>94</v>
      </c>
      <c r="B43" s="442"/>
      <c r="C43" s="442"/>
      <c r="D43" s="442"/>
      <c r="E43" s="442"/>
      <c r="F43" s="442"/>
      <c r="G43" s="442"/>
      <c r="H43" s="442"/>
      <c r="I43" s="442"/>
      <c r="J43" s="408" t="s">
        <v>95</v>
      </c>
      <c r="K43" s="408"/>
      <c r="L43" s="408"/>
      <c r="M43" s="408"/>
      <c r="N43" s="408"/>
      <c r="O43" s="408"/>
      <c r="P43" s="406">
        <v>42</v>
      </c>
      <c r="Q43" s="406"/>
      <c r="R43" s="406"/>
      <c r="S43" s="406">
        <v>43</v>
      </c>
      <c r="T43" s="406"/>
      <c r="U43" s="406"/>
      <c r="V43" s="407">
        <v>43</v>
      </c>
      <c r="W43" s="407"/>
      <c r="X43" s="406"/>
      <c r="Y43" s="407">
        <v>43</v>
      </c>
      <c r="Z43" s="407"/>
      <c r="AA43" s="406"/>
      <c r="AB43" s="411">
        <v>37</v>
      </c>
      <c r="AC43" s="411"/>
      <c r="AD43" s="412"/>
      <c r="AE43" s="512" t="s">
        <v>294</v>
      </c>
      <c r="AF43" s="513"/>
      <c r="AG43" s="513"/>
      <c r="AH43" s="513"/>
      <c r="AI43" s="513"/>
      <c r="AJ43" s="513"/>
      <c r="AK43" s="513"/>
      <c r="AL43" s="513"/>
      <c r="AM43" s="513"/>
      <c r="AN43" s="513"/>
      <c r="AO43" s="513"/>
      <c r="AP43" s="513"/>
      <c r="AQ43" s="513"/>
      <c r="AR43" s="513"/>
      <c r="AS43" s="513"/>
      <c r="AT43" s="513"/>
      <c r="AU43" s="513"/>
      <c r="AV43" s="513"/>
      <c r="AW43" s="513"/>
      <c r="AX43" s="513"/>
      <c r="AY43" s="513"/>
      <c r="AZ43" s="513"/>
      <c r="BA43" s="513"/>
      <c r="BB43" s="513"/>
      <c r="BC43" s="513"/>
      <c r="BD43" s="513"/>
      <c r="BE43" s="513"/>
      <c r="BF43" s="513"/>
      <c r="BG43" s="513"/>
      <c r="BH43" s="513"/>
    </row>
    <row r="44" spans="1:64" ht="14.25" customHeight="1" x14ac:dyDescent="0.15">
      <c r="A44" s="442"/>
      <c r="B44" s="442"/>
      <c r="C44" s="442"/>
      <c r="D44" s="442"/>
      <c r="E44" s="442"/>
      <c r="F44" s="442"/>
      <c r="G44" s="442"/>
      <c r="H44" s="442"/>
      <c r="I44" s="442"/>
      <c r="J44" s="408" t="s">
        <v>96</v>
      </c>
      <c r="K44" s="408"/>
      <c r="L44" s="408"/>
      <c r="M44" s="408"/>
      <c r="N44" s="408"/>
      <c r="O44" s="408"/>
      <c r="P44" s="485">
        <v>953</v>
      </c>
      <c r="Q44" s="485"/>
      <c r="R44" s="485"/>
      <c r="S44" s="485">
        <v>1072</v>
      </c>
      <c r="T44" s="485"/>
      <c r="U44" s="485"/>
      <c r="V44" s="492">
        <v>1306</v>
      </c>
      <c r="W44" s="492"/>
      <c r="X44" s="485"/>
      <c r="Y44" s="492">
        <v>1616</v>
      </c>
      <c r="Z44" s="492"/>
      <c r="AA44" s="485"/>
      <c r="AB44" s="493">
        <v>1394</v>
      </c>
      <c r="AC44" s="493"/>
      <c r="AD44" s="494"/>
    </row>
    <row r="45" spans="1:64" ht="14.25" customHeight="1" x14ac:dyDescent="0.15">
      <c r="A45" s="55" t="s">
        <v>223</v>
      </c>
      <c r="B45" s="55"/>
      <c r="C45" s="55"/>
      <c r="D45" s="55"/>
      <c r="E45" s="55"/>
      <c r="F45" s="55"/>
      <c r="G45" s="55"/>
      <c r="H45" s="55"/>
      <c r="I45" s="55"/>
      <c r="J45" s="55"/>
      <c r="K45" s="55"/>
      <c r="L45" s="55"/>
      <c r="M45" s="55"/>
      <c r="N45" s="55"/>
      <c r="O45" s="55"/>
      <c r="P45" s="55"/>
      <c r="Q45" s="55"/>
      <c r="R45" s="55"/>
      <c r="S45" s="55"/>
      <c r="T45" s="55"/>
      <c r="U45" s="55"/>
      <c r="V45" s="55"/>
      <c r="W45" s="55"/>
      <c r="X45" s="55"/>
      <c r="Y45" s="495" t="s">
        <v>248</v>
      </c>
      <c r="Z45" s="495"/>
      <c r="AA45" s="495"/>
      <c r="AB45" s="495"/>
      <c r="AC45" s="495"/>
      <c r="AD45" s="495"/>
      <c r="AE45" s="56"/>
      <c r="AF45" s="56"/>
      <c r="AG45" s="56"/>
      <c r="AH45" s="56"/>
      <c r="AI45" s="56"/>
      <c r="AJ45" s="56"/>
      <c r="AK45" s="56"/>
      <c r="AL45" s="56"/>
      <c r="AM45" s="56"/>
      <c r="AN45" s="56"/>
      <c r="AO45" s="56"/>
      <c r="AP45" s="56"/>
      <c r="AQ45" s="56"/>
      <c r="AR45" s="56"/>
      <c r="AS45" s="56"/>
      <c r="AT45" s="56"/>
      <c r="AU45" s="56"/>
      <c r="AV45" s="56"/>
      <c r="AW45" s="56"/>
      <c r="AX45" s="56"/>
      <c r="AY45" s="198"/>
      <c r="AZ45" s="198"/>
      <c r="BA45" s="198"/>
      <c r="BB45" s="198"/>
      <c r="BC45" s="56"/>
      <c r="BD45" s="56"/>
      <c r="BE45" s="56"/>
      <c r="BF45" s="56"/>
      <c r="BG45" s="56"/>
      <c r="BH45" s="56"/>
    </row>
    <row r="46" spans="1:64" ht="10.5" customHeight="1" x14ac:dyDescent="0.15">
      <c r="A46" s="56"/>
      <c r="B46" s="56"/>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E46" s="56"/>
      <c r="AF46" s="56"/>
      <c r="AG46" s="56"/>
      <c r="AH46" s="56"/>
      <c r="AI46" s="56"/>
      <c r="AJ46" s="56"/>
      <c r="AK46" s="56"/>
      <c r="AL46" s="56"/>
      <c r="AM46" s="56"/>
      <c r="AN46" s="56"/>
      <c r="AO46" s="56"/>
      <c r="AP46" s="56"/>
      <c r="AQ46" s="56"/>
      <c r="AR46" s="56"/>
      <c r="AS46" s="56"/>
      <c r="AT46" s="56"/>
      <c r="AU46" s="56"/>
      <c r="AV46" s="56"/>
      <c r="AW46" s="56"/>
      <c r="AX46" s="56"/>
    </row>
    <row r="47" spans="1:64" ht="14.25" customHeight="1" x14ac:dyDescent="0.15">
      <c r="A47" s="395" t="s">
        <v>249</v>
      </c>
      <c r="B47" s="395"/>
      <c r="C47" s="395"/>
      <c r="D47" s="395"/>
      <c r="E47" s="395"/>
      <c r="F47" s="395"/>
      <c r="G47" s="395"/>
      <c r="H47" s="395"/>
      <c r="I47" s="395"/>
      <c r="J47" s="395"/>
      <c r="K47" s="395"/>
      <c r="L47" s="395"/>
      <c r="M47" s="395"/>
      <c r="N47" s="395"/>
      <c r="O47" s="395"/>
      <c r="P47" s="395"/>
      <c r="Q47" s="395"/>
      <c r="R47" s="395"/>
      <c r="S47" s="395"/>
      <c r="T47" s="395"/>
      <c r="U47" s="395"/>
      <c r="V47" s="395"/>
      <c r="W47" s="395"/>
      <c r="X47" s="395"/>
      <c r="Y47" s="395"/>
      <c r="Z47" s="395"/>
      <c r="AA47" s="395"/>
      <c r="AE47" s="138"/>
      <c r="AF47" s="138"/>
      <c r="AG47" s="138"/>
      <c r="AH47" s="138"/>
      <c r="AI47" s="138"/>
      <c r="AJ47" s="138"/>
      <c r="AK47" s="138"/>
      <c r="AL47" s="138"/>
      <c r="AM47" s="138"/>
      <c r="AN47" s="138"/>
      <c r="AO47" s="138"/>
      <c r="AP47" s="138"/>
      <c r="AQ47" s="138"/>
      <c r="AR47" s="138"/>
      <c r="AS47" s="138"/>
      <c r="AT47" s="138"/>
      <c r="AU47" s="138"/>
      <c r="AV47" s="138"/>
      <c r="AW47" s="138"/>
      <c r="AX47" s="138"/>
      <c r="AY47" s="138"/>
      <c r="AZ47" s="138"/>
      <c r="BA47" s="138"/>
      <c r="BB47" s="138"/>
      <c r="BC47" s="138"/>
      <c r="BD47" s="138"/>
      <c r="BE47" s="138"/>
      <c r="BF47" s="138"/>
      <c r="BG47" s="138"/>
      <c r="BH47" s="138"/>
    </row>
    <row r="48" spans="1:64" ht="12.75" customHeight="1" x14ac:dyDescent="0.15">
      <c r="A48" s="487" t="s">
        <v>266</v>
      </c>
      <c r="B48" s="488"/>
      <c r="C48" s="487" t="s">
        <v>250</v>
      </c>
      <c r="D48" s="488"/>
      <c r="E48" s="488"/>
      <c r="F48" s="488"/>
      <c r="G48" s="487" t="s">
        <v>251</v>
      </c>
      <c r="H48" s="488"/>
      <c r="I48" s="488"/>
      <c r="J48" s="488"/>
      <c r="K48" s="487" t="s">
        <v>267</v>
      </c>
      <c r="L48" s="488"/>
      <c r="M48" s="488"/>
      <c r="N48" s="488"/>
      <c r="O48" s="487" t="s">
        <v>252</v>
      </c>
      <c r="P48" s="488"/>
      <c r="Q48" s="488"/>
      <c r="R48" s="488"/>
      <c r="S48" s="489" t="s">
        <v>275</v>
      </c>
      <c r="T48" s="490"/>
      <c r="U48" s="490"/>
      <c r="V48" s="490"/>
      <c r="W48" s="487" t="s">
        <v>253</v>
      </c>
      <c r="X48" s="488"/>
      <c r="Y48" s="488"/>
      <c r="Z48" s="488"/>
      <c r="AA48" s="487" t="s">
        <v>254</v>
      </c>
      <c r="AB48" s="488"/>
      <c r="AC48" s="488"/>
      <c r="AD48" s="488"/>
      <c r="AE48" s="487" t="s">
        <v>268</v>
      </c>
      <c r="AF48" s="488"/>
      <c r="AG48" s="488"/>
      <c r="AH48" s="488"/>
      <c r="AI48" s="487" t="s">
        <v>255</v>
      </c>
      <c r="AJ48" s="488"/>
      <c r="AK48" s="488"/>
      <c r="AL48" s="488"/>
      <c r="AM48" s="488" t="s">
        <v>273</v>
      </c>
      <c r="AN48" s="488"/>
      <c r="AO48" s="488"/>
      <c r="AP48" s="488"/>
      <c r="AQ48" s="502" t="s">
        <v>269</v>
      </c>
      <c r="AR48" s="488"/>
      <c r="AS48" s="488"/>
      <c r="AT48" s="488"/>
      <c r="AU48" s="502" t="s">
        <v>270</v>
      </c>
      <c r="AV48" s="488"/>
      <c r="AW48" s="488"/>
      <c r="AX48" s="488"/>
      <c r="AY48" s="496" t="s">
        <v>337</v>
      </c>
      <c r="AZ48" s="497"/>
      <c r="BA48" s="497"/>
      <c r="BB48" s="498"/>
      <c r="BC48" s="489" t="s">
        <v>274</v>
      </c>
      <c r="BD48" s="490"/>
      <c r="BE48" s="490"/>
      <c r="BF48" s="490"/>
      <c r="BG48" s="502" t="s">
        <v>271</v>
      </c>
      <c r="BH48" s="488"/>
      <c r="BI48" s="488"/>
      <c r="BJ48" s="488"/>
      <c r="BK48" s="56"/>
      <c r="BL48" s="56"/>
    </row>
    <row r="49" spans="1:63" ht="12.75" customHeight="1" x14ac:dyDescent="0.15">
      <c r="A49" s="488"/>
      <c r="B49" s="488"/>
      <c r="C49" s="488"/>
      <c r="D49" s="488"/>
      <c r="E49" s="488"/>
      <c r="F49" s="488"/>
      <c r="G49" s="488"/>
      <c r="H49" s="488"/>
      <c r="I49" s="488"/>
      <c r="J49" s="488"/>
      <c r="K49" s="488"/>
      <c r="L49" s="488"/>
      <c r="M49" s="488"/>
      <c r="N49" s="488"/>
      <c r="O49" s="488"/>
      <c r="P49" s="488"/>
      <c r="Q49" s="488"/>
      <c r="R49" s="488"/>
      <c r="S49" s="490"/>
      <c r="T49" s="490"/>
      <c r="U49" s="490"/>
      <c r="V49" s="490"/>
      <c r="W49" s="488"/>
      <c r="X49" s="488"/>
      <c r="Y49" s="488"/>
      <c r="Z49" s="488"/>
      <c r="AA49" s="488"/>
      <c r="AB49" s="488"/>
      <c r="AC49" s="488"/>
      <c r="AD49" s="488"/>
      <c r="AE49" s="488"/>
      <c r="AF49" s="488"/>
      <c r="AG49" s="488"/>
      <c r="AH49" s="488"/>
      <c r="AI49" s="488"/>
      <c r="AJ49" s="488"/>
      <c r="AK49" s="488"/>
      <c r="AL49" s="488"/>
      <c r="AM49" s="488"/>
      <c r="AN49" s="488"/>
      <c r="AO49" s="488"/>
      <c r="AP49" s="488"/>
      <c r="AQ49" s="488"/>
      <c r="AR49" s="488"/>
      <c r="AS49" s="488"/>
      <c r="AT49" s="488"/>
      <c r="AU49" s="488"/>
      <c r="AV49" s="488"/>
      <c r="AW49" s="488"/>
      <c r="AX49" s="488"/>
      <c r="AY49" s="499"/>
      <c r="AZ49" s="500"/>
      <c r="BA49" s="500"/>
      <c r="BB49" s="501"/>
      <c r="BC49" s="490"/>
      <c r="BD49" s="490"/>
      <c r="BE49" s="490"/>
      <c r="BF49" s="490"/>
      <c r="BG49" s="488"/>
      <c r="BH49" s="488"/>
      <c r="BI49" s="488"/>
      <c r="BJ49" s="488"/>
    </row>
    <row r="50" spans="1:63" ht="13.5" customHeight="1" x14ac:dyDescent="0.15">
      <c r="A50" s="507">
        <v>22</v>
      </c>
      <c r="B50" s="508"/>
      <c r="C50" s="506">
        <v>2891</v>
      </c>
      <c r="D50" s="270"/>
      <c r="E50" s="270"/>
      <c r="F50" s="270"/>
      <c r="G50" s="270">
        <v>6422</v>
      </c>
      <c r="H50" s="270"/>
      <c r="I50" s="270"/>
      <c r="J50" s="270"/>
      <c r="K50" s="270">
        <v>968</v>
      </c>
      <c r="L50" s="270"/>
      <c r="M50" s="270"/>
      <c r="N50" s="270"/>
      <c r="O50" s="270">
        <v>4853</v>
      </c>
      <c r="P50" s="270"/>
      <c r="Q50" s="270"/>
      <c r="R50" s="270"/>
      <c r="S50" s="270">
        <v>0</v>
      </c>
      <c r="T50" s="270"/>
      <c r="U50" s="270"/>
      <c r="V50" s="270"/>
      <c r="W50" s="270">
        <v>10</v>
      </c>
      <c r="X50" s="270"/>
      <c r="Y50" s="270"/>
      <c r="Z50" s="270"/>
      <c r="AA50" s="270">
        <v>11</v>
      </c>
      <c r="AB50" s="270"/>
      <c r="AC50" s="270"/>
      <c r="AD50" s="270"/>
      <c r="AE50" s="270">
        <v>4521</v>
      </c>
      <c r="AF50" s="270"/>
      <c r="AG50" s="270"/>
      <c r="AH50" s="270"/>
      <c r="AI50" s="270">
        <v>1422</v>
      </c>
      <c r="AJ50" s="270"/>
      <c r="AK50" s="270"/>
      <c r="AL50" s="270"/>
      <c r="AM50" s="270">
        <v>0</v>
      </c>
      <c r="AN50" s="270"/>
      <c r="AO50" s="270"/>
      <c r="AP50" s="270"/>
      <c r="AQ50" s="270">
        <v>0</v>
      </c>
      <c r="AR50" s="270"/>
      <c r="AS50" s="270"/>
      <c r="AT50" s="270"/>
      <c r="AU50" s="270">
        <v>0</v>
      </c>
      <c r="AV50" s="270"/>
      <c r="AW50" s="270"/>
      <c r="AX50" s="270"/>
      <c r="AY50" s="270">
        <v>0</v>
      </c>
      <c r="AZ50" s="270"/>
      <c r="BA50" s="270"/>
      <c r="BB50" s="270"/>
      <c r="BC50" s="270">
        <v>10098</v>
      </c>
      <c r="BD50" s="270"/>
      <c r="BE50" s="270"/>
      <c r="BF50" s="270"/>
      <c r="BG50" s="270">
        <v>0</v>
      </c>
      <c r="BH50" s="270"/>
      <c r="BI50" s="270"/>
      <c r="BJ50" s="491"/>
    </row>
    <row r="51" spans="1:63" ht="13.5" customHeight="1" x14ac:dyDescent="0.15">
      <c r="A51" s="504">
        <v>23</v>
      </c>
      <c r="B51" s="505"/>
      <c r="C51" s="506">
        <v>2407</v>
      </c>
      <c r="D51" s="270"/>
      <c r="E51" s="270"/>
      <c r="F51" s="270"/>
      <c r="G51" s="270">
        <v>6514</v>
      </c>
      <c r="H51" s="270"/>
      <c r="I51" s="270"/>
      <c r="J51" s="270"/>
      <c r="K51" s="270">
        <v>1078</v>
      </c>
      <c r="L51" s="270"/>
      <c r="M51" s="270"/>
      <c r="N51" s="270"/>
      <c r="O51" s="270">
        <v>4949</v>
      </c>
      <c r="P51" s="270"/>
      <c r="Q51" s="270"/>
      <c r="R51" s="270"/>
      <c r="S51" s="270">
        <v>0</v>
      </c>
      <c r="T51" s="270"/>
      <c r="U51" s="270"/>
      <c r="V51" s="270"/>
      <c r="W51" s="270">
        <v>0</v>
      </c>
      <c r="X51" s="270"/>
      <c r="Y51" s="270"/>
      <c r="Z51" s="270"/>
      <c r="AA51" s="270">
        <v>1</v>
      </c>
      <c r="AB51" s="270"/>
      <c r="AC51" s="270"/>
      <c r="AD51" s="270"/>
      <c r="AE51" s="270">
        <v>4648</v>
      </c>
      <c r="AF51" s="270"/>
      <c r="AG51" s="270"/>
      <c r="AH51" s="270"/>
      <c r="AI51" s="270">
        <v>1403</v>
      </c>
      <c r="AJ51" s="270"/>
      <c r="AK51" s="270"/>
      <c r="AL51" s="270"/>
      <c r="AM51" s="270">
        <v>5643</v>
      </c>
      <c r="AN51" s="270"/>
      <c r="AO51" s="270"/>
      <c r="AP51" s="270"/>
      <c r="AQ51" s="270">
        <v>5660</v>
      </c>
      <c r="AR51" s="270"/>
      <c r="AS51" s="270"/>
      <c r="AT51" s="270"/>
      <c r="AU51" s="270">
        <v>2174</v>
      </c>
      <c r="AV51" s="270"/>
      <c r="AW51" s="270"/>
      <c r="AX51" s="270"/>
      <c r="AY51" s="270">
        <v>0</v>
      </c>
      <c r="AZ51" s="270"/>
      <c r="BA51" s="270"/>
      <c r="BB51" s="270"/>
      <c r="BC51" s="270">
        <v>10010</v>
      </c>
      <c r="BD51" s="270"/>
      <c r="BE51" s="270"/>
      <c r="BF51" s="270"/>
      <c r="BG51" s="270">
        <v>0</v>
      </c>
      <c r="BH51" s="270"/>
      <c r="BI51" s="270"/>
      <c r="BJ51" s="491"/>
    </row>
    <row r="52" spans="1:63" ht="13.5" customHeight="1" x14ac:dyDescent="0.15">
      <c r="A52" s="504">
        <v>24</v>
      </c>
      <c r="B52" s="505"/>
      <c r="C52" s="506">
        <v>5181</v>
      </c>
      <c r="D52" s="270"/>
      <c r="E52" s="270"/>
      <c r="F52" s="270"/>
      <c r="G52" s="270">
        <v>5007</v>
      </c>
      <c r="H52" s="270"/>
      <c r="I52" s="270"/>
      <c r="J52" s="270"/>
      <c r="K52" s="270">
        <v>1354</v>
      </c>
      <c r="L52" s="270"/>
      <c r="M52" s="270"/>
      <c r="N52" s="270"/>
      <c r="O52" s="270">
        <v>6804</v>
      </c>
      <c r="P52" s="270"/>
      <c r="Q52" s="270"/>
      <c r="R52" s="270"/>
      <c r="S52" s="270">
        <v>787</v>
      </c>
      <c r="T52" s="270"/>
      <c r="U52" s="270"/>
      <c r="V52" s="270"/>
      <c r="W52" s="270">
        <v>3</v>
      </c>
      <c r="X52" s="270"/>
      <c r="Y52" s="270"/>
      <c r="Z52" s="270"/>
      <c r="AA52" s="270">
        <v>2</v>
      </c>
      <c r="AB52" s="270"/>
      <c r="AC52" s="270"/>
      <c r="AD52" s="270"/>
      <c r="AE52" s="270">
        <v>4804</v>
      </c>
      <c r="AF52" s="270"/>
      <c r="AG52" s="270"/>
      <c r="AH52" s="270"/>
      <c r="AI52" s="270">
        <v>1400</v>
      </c>
      <c r="AJ52" s="270"/>
      <c r="AK52" s="270"/>
      <c r="AL52" s="270"/>
      <c r="AM52" s="270">
        <v>2129</v>
      </c>
      <c r="AN52" s="270"/>
      <c r="AO52" s="270"/>
      <c r="AP52" s="270"/>
      <c r="AQ52" s="270">
        <v>2209</v>
      </c>
      <c r="AR52" s="270"/>
      <c r="AS52" s="270"/>
      <c r="AT52" s="270"/>
      <c r="AU52" s="270">
        <v>654</v>
      </c>
      <c r="AV52" s="270"/>
      <c r="AW52" s="270"/>
      <c r="AX52" s="270"/>
      <c r="AY52" s="270">
        <v>0</v>
      </c>
      <c r="AZ52" s="270"/>
      <c r="BA52" s="270"/>
      <c r="BB52" s="270"/>
      <c r="BC52" s="270">
        <v>9510</v>
      </c>
      <c r="BD52" s="270"/>
      <c r="BE52" s="270"/>
      <c r="BF52" s="270"/>
      <c r="BG52" s="270">
        <v>1730</v>
      </c>
      <c r="BH52" s="270"/>
      <c r="BI52" s="270"/>
      <c r="BJ52" s="491"/>
    </row>
    <row r="53" spans="1:63" ht="13.5" customHeight="1" x14ac:dyDescent="0.15">
      <c r="A53" s="504">
        <v>25</v>
      </c>
      <c r="B53" s="505"/>
      <c r="C53" s="506">
        <v>2153</v>
      </c>
      <c r="D53" s="270"/>
      <c r="E53" s="270"/>
      <c r="F53" s="270"/>
      <c r="G53" s="270">
        <v>2058</v>
      </c>
      <c r="H53" s="270"/>
      <c r="I53" s="270"/>
      <c r="J53" s="270"/>
      <c r="K53" s="270">
        <v>861</v>
      </c>
      <c r="L53" s="270"/>
      <c r="M53" s="270"/>
      <c r="N53" s="270"/>
      <c r="O53" s="270">
        <v>5755</v>
      </c>
      <c r="P53" s="270"/>
      <c r="Q53" s="270"/>
      <c r="R53" s="270"/>
      <c r="S53" s="270">
        <v>3558</v>
      </c>
      <c r="T53" s="270"/>
      <c r="U53" s="270"/>
      <c r="V53" s="270"/>
      <c r="W53" s="270">
        <v>0</v>
      </c>
      <c r="X53" s="270"/>
      <c r="Y53" s="270"/>
      <c r="Z53" s="270"/>
      <c r="AA53" s="270">
        <v>0</v>
      </c>
      <c r="AB53" s="270"/>
      <c r="AC53" s="270"/>
      <c r="AD53" s="270"/>
      <c r="AE53" s="270">
        <v>2582</v>
      </c>
      <c r="AF53" s="270"/>
      <c r="AG53" s="270"/>
      <c r="AH53" s="270"/>
      <c r="AI53" s="270">
        <v>1141</v>
      </c>
      <c r="AJ53" s="270"/>
      <c r="AK53" s="270"/>
      <c r="AL53" s="270"/>
      <c r="AM53" s="270">
        <v>5575</v>
      </c>
      <c r="AN53" s="270"/>
      <c r="AO53" s="270"/>
      <c r="AP53" s="270"/>
      <c r="AQ53" s="270">
        <v>5514</v>
      </c>
      <c r="AR53" s="270"/>
      <c r="AS53" s="270"/>
      <c r="AT53" s="270"/>
      <c r="AU53" s="270">
        <v>323</v>
      </c>
      <c r="AV53" s="270"/>
      <c r="AW53" s="270"/>
      <c r="AX53" s="270"/>
      <c r="AY53" s="270">
        <v>0</v>
      </c>
      <c r="AZ53" s="270"/>
      <c r="BA53" s="270"/>
      <c r="BB53" s="270"/>
      <c r="BC53" s="270">
        <v>9955</v>
      </c>
      <c r="BD53" s="270"/>
      <c r="BE53" s="270"/>
      <c r="BF53" s="270"/>
      <c r="BG53" s="270">
        <v>788</v>
      </c>
      <c r="BH53" s="270"/>
      <c r="BI53" s="270"/>
      <c r="BJ53" s="491"/>
    </row>
    <row r="54" spans="1:63" ht="13.5" customHeight="1" x14ac:dyDescent="0.15">
      <c r="A54" s="510">
        <v>26</v>
      </c>
      <c r="B54" s="511"/>
      <c r="C54" s="509">
        <v>1642</v>
      </c>
      <c r="D54" s="509"/>
      <c r="E54" s="509"/>
      <c r="F54" s="509"/>
      <c r="G54" s="509">
        <v>1092</v>
      </c>
      <c r="H54" s="509"/>
      <c r="I54" s="509"/>
      <c r="J54" s="509"/>
      <c r="K54" s="509">
        <v>897</v>
      </c>
      <c r="L54" s="509"/>
      <c r="M54" s="509"/>
      <c r="N54" s="509"/>
      <c r="O54" s="509">
        <v>6067</v>
      </c>
      <c r="P54" s="509"/>
      <c r="Q54" s="509"/>
      <c r="R54" s="509"/>
      <c r="S54" s="509">
        <v>4722</v>
      </c>
      <c r="T54" s="509"/>
      <c r="U54" s="509"/>
      <c r="V54" s="509"/>
      <c r="W54" s="509">
        <v>0</v>
      </c>
      <c r="X54" s="509"/>
      <c r="Y54" s="509"/>
      <c r="Z54" s="509"/>
      <c r="AA54" s="509">
        <v>0</v>
      </c>
      <c r="AB54" s="509"/>
      <c r="AC54" s="509"/>
      <c r="AD54" s="509"/>
      <c r="AE54" s="509">
        <v>2615</v>
      </c>
      <c r="AF54" s="509"/>
      <c r="AG54" s="509"/>
      <c r="AH54" s="509"/>
      <c r="AI54" s="509">
        <v>1277</v>
      </c>
      <c r="AJ54" s="509"/>
      <c r="AK54" s="509"/>
      <c r="AL54" s="509"/>
      <c r="AM54" s="509">
        <v>5449</v>
      </c>
      <c r="AN54" s="509"/>
      <c r="AO54" s="509"/>
      <c r="AP54" s="509"/>
      <c r="AQ54" s="509">
        <v>5385</v>
      </c>
      <c r="AR54" s="509"/>
      <c r="AS54" s="509"/>
      <c r="AT54" s="509"/>
      <c r="AU54" s="509">
        <v>11</v>
      </c>
      <c r="AV54" s="509"/>
      <c r="AW54" s="509"/>
      <c r="AX54" s="509"/>
      <c r="AY54" s="509">
        <v>2886</v>
      </c>
      <c r="AZ54" s="509"/>
      <c r="BA54" s="509"/>
      <c r="BB54" s="509"/>
      <c r="BC54" s="509">
        <v>10678</v>
      </c>
      <c r="BD54" s="509"/>
      <c r="BE54" s="509"/>
      <c r="BF54" s="509"/>
      <c r="BG54" s="509">
        <v>2118</v>
      </c>
      <c r="BH54" s="509"/>
      <c r="BI54" s="509"/>
      <c r="BJ54" s="515"/>
    </row>
    <row r="55" spans="1:63" ht="13.5" customHeight="1" x14ac:dyDescent="0.15">
      <c r="A55" s="56" t="s">
        <v>324</v>
      </c>
      <c r="B55" s="56"/>
      <c r="C55" s="56"/>
      <c r="D55" s="56"/>
      <c r="E55" s="56"/>
      <c r="F55" s="56"/>
      <c r="G55" s="56"/>
      <c r="H55" s="56"/>
      <c r="I55" s="56"/>
      <c r="J55" s="56"/>
      <c r="K55" s="56"/>
      <c r="L55" s="56"/>
      <c r="M55" s="56"/>
      <c r="N55" s="56"/>
      <c r="O55" s="56"/>
      <c r="P55" s="56"/>
      <c r="Q55" s="56"/>
      <c r="R55" s="56"/>
      <c r="S55" s="56"/>
      <c r="T55" s="56"/>
      <c r="U55" s="56"/>
      <c r="Y55" s="139"/>
      <c r="Z55" s="139"/>
      <c r="AA55" s="139"/>
      <c r="AB55" s="139"/>
      <c r="AC55" s="139"/>
      <c r="AD55" s="139"/>
      <c r="AE55" s="16" t="s">
        <v>328</v>
      </c>
      <c r="BA55" s="56"/>
      <c r="BE55" s="56" t="s">
        <v>272</v>
      </c>
      <c r="BG55" s="56"/>
      <c r="BH55" s="56"/>
      <c r="BI55" s="56"/>
      <c r="BJ55" s="56"/>
      <c r="BK55" s="56"/>
    </row>
    <row r="56" spans="1:63" ht="13.5" customHeight="1" x14ac:dyDescent="0.15">
      <c r="A56" s="395" t="s">
        <v>338</v>
      </c>
      <c r="B56" s="395"/>
      <c r="C56" s="395"/>
      <c r="D56" s="395"/>
      <c r="E56" s="395"/>
      <c r="F56" s="395"/>
      <c r="G56" s="395"/>
      <c r="H56" s="395"/>
      <c r="I56" s="395"/>
      <c r="J56" s="395"/>
      <c r="K56" s="395"/>
      <c r="L56" s="395"/>
      <c r="M56" s="395"/>
      <c r="N56" s="395"/>
      <c r="O56" s="395"/>
      <c r="P56" s="395"/>
      <c r="Q56" s="395"/>
      <c r="R56" s="395"/>
      <c r="S56" s="395"/>
      <c r="T56" s="395"/>
      <c r="U56" s="395"/>
      <c r="V56" s="395"/>
      <c r="W56" s="395"/>
      <c r="X56" s="395"/>
      <c r="Y56" s="395"/>
      <c r="Z56" s="395"/>
      <c r="AA56" s="395"/>
      <c r="AB56" s="395"/>
      <c r="AC56" s="395"/>
      <c r="AD56" s="395"/>
      <c r="AE56" s="16" t="s">
        <v>335</v>
      </c>
    </row>
    <row r="57" spans="1:63" ht="13.5" customHeight="1" x14ac:dyDescent="0.15">
      <c r="A57" s="16" t="s">
        <v>325</v>
      </c>
      <c r="C57" s="220"/>
      <c r="D57" s="220"/>
      <c r="E57" s="220"/>
      <c r="F57" s="220"/>
      <c r="G57" s="220"/>
      <c r="H57" s="220"/>
      <c r="I57" s="220"/>
      <c r="J57" s="220"/>
      <c r="K57" s="220"/>
      <c r="L57" s="220"/>
      <c r="M57" s="220"/>
      <c r="N57" s="220"/>
      <c r="O57" s="220"/>
      <c r="P57" s="220"/>
      <c r="Q57" s="220"/>
      <c r="R57" s="220"/>
      <c r="S57" s="220"/>
      <c r="T57" s="220"/>
      <c r="U57" s="220"/>
      <c r="V57" s="220"/>
      <c r="W57" s="220"/>
      <c r="X57" s="220"/>
      <c r="Y57" s="220"/>
      <c r="Z57" s="220"/>
      <c r="AA57" s="220"/>
      <c r="AB57" s="220"/>
      <c r="AC57" s="220"/>
      <c r="AD57" s="220"/>
      <c r="AE57" s="16" t="s">
        <v>336</v>
      </c>
    </row>
    <row r="58" spans="1:63" ht="13.5" customHeight="1" x14ac:dyDescent="0.15">
      <c r="A58" s="16" t="s">
        <v>326</v>
      </c>
      <c r="AE58" s="16" t="s">
        <v>334</v>
      </c>
    </row>
    <row r="59" spans="1:63" ht="13.5" customHeight="1" x14ac:dyDescent="0.15">
      <c r="A59" s="16" t="s">
        <v>333</v>
      </c>
      <c r="AE59" s="16" t="s">
        <v>329</v>
      </c>
    </row>
    <row r="60" spans="1:63" ht="13.5" customHeight="1" x14ac:dyDescent="0.15">
      <c r="A60" s="16" t="s">
        <v>332</v>
      </c>
      <c r="AE60" s="16" t="s">
        <v>330</v>
      </c>
    </row>
    <row r="61" spans="1:63" ht="13.5" customHeight="1" x14ac:dyDescent="0.15">
      <c r="A61" s="16" t="s">
        <v>327</v>
      </c>
      <c r="AE61" s="16" t="s">
        <v>331</v>
      </c>
    </row>
    <row r="62" spans="1:63" ht="13.5" customHeight="1" x14ac:dyDescent="0.15"/>
  </sheetData>
  <mergeCells count="503">
    <mergeCell ref="AY48:BB49"/>
    <mergeCell ref="AY50:BB50"/>
    <mergeCell ref="AY51:BB51"/>
    <mergeCell ref="AY52:BB52"/>
    <mergeCell ref="AY53:BB53"/>
    <mergeCell ref="AY54:BB54"/>
    <mergeCell ref="AE42:BH42"/>
    <mergeCell ref="AE43:BH43"/>
    <mergeCell ref="A1:T1"/>
    <mergeCell ref="U1:AC1"/>
    <mergeCell ref="A2:T2"/>
    <mergeCell ref="Y2:AD2"/>
    <mergeCell ref="AT2:AX2"/>
    <mergeCell ref="BD2:BH2"/>
    <mergeCell ref="AE3:AI4"/>
    <mergeCell ref="AJ3:AN4"/>
    <mergeCell ref="AO3:AS4"/>
    <mergeCell ref="AT3:AX4"/>
    <mergeCell ref="AY3:BC4"/>
    <mergeCell ref="BD3:BH4"/>
    <mergeCell ref="A3:O3"/>
    <mergeCell ref="P3:R3"/>
    <mergeCell ref="S3:U3"/>
    <mergeCell ref="V3:X3"/>
    <mergeCell ref="Y3:AA3"/>
    <mergeCell ref="AB3:AD3"/>
    <mergeCell ref="A4:C10"/>
    <mergeCell ref="D4:O4"/>
    <mergeCell ref="P4:R4"/>
    <mergeCell ref="S4:U4"/>
    <mergeCell ref="V4:X4"/>
    <mergeCell ref="Y4:AA4"/>
    <mergeCell ref="S6:U6"/>
    <mergeCell ref="V6:X6"/>
    <mergeCell ref="Y6:AA6"/>
    <mergeCell ref="J8:O8"/>
    <mergeCell ref="AB4:AD4"/>
    <mergeCell ref="D5:I8"/>
    <mergeCell ref="J5:O5"/>
    <mergeCell ref="P5:R5"/>
    <mergeCell ref="S5:U5"/>
    <mergeCell ref="V5:X5"/>
    <mergeCell ref="Y5:AA5"/>
    <mergeCell ref="AB5:AD5"/>
    <mergeCell ref="J6:O6"/>
    <mergeCell ref="P6:R6"/>
    <mergeCell ref="D9:I10"/>
    <mergeCell ref="J9:O9"/>
    <mergeCell ref="AE7:AI8"/>
    <mergeCell ref="AJ7:AN8"/>
    <mergeCell ref="AO7:AS8"/>
    <mergeCell ref="AT7:AX8"/>
    <mergeCell ref="AY7:BC8"/>
    <mergeCell ref="BD7:BH8"/>
    <mergeCell ref="AB6:AD6"/>
    <mergeCell ref="J7:O7"/>
    <mergeCell ref="P7:R7"/>
    <mergeCell ref="S7:U7"/>
    <mergeCell ref="V7:X7"/>
    <mergeCell ref="Y7:AA7"/>
    <mergeCell ref="AB7:AD7"/>
    <mergeCell ref="AE5:AI6"/>
    <mergeCell ref="AJ5:AN6"/>
    <mergeCell ref="AO5:AS6"/>
    <mergeCell ref="AT5:AX6"/>
    <mergeCell ref="AY5:BC6"/>
    <mergeCell ref="BD5:BH6"/>
    <mergeCell ref="P8:R8"/>
    <mergeCell ref="S8:U8"/>
    <mergeCell ref="V8:X8"/>
    <mergeCell ref="Y8:AA8"/>
    <mergeCell ref="AB8:AD8"/>
    <mergeCell ref="P9:R9"/>
    <mergeCell ref="S9:U9"/>
    <mergeCell ref="V9:X9"/>
    <mergeCell ref="AO9:AS10"/>
    <mergeCell ref="AT9:AX10"/>
    <mergeCell ref="AY9:BC10"/>
    <mergeCell ref="BD9:BH10"/>
    <mergeCell ref="J10:O10"/>
    <mergeCell ref="P10:R10"/>
    <mergeCell ref="S10:U10"/>
    <mergeCell ref="V10:X10"/>
    <mergeCell ref="Y10:AA10"/>
    <mergeCell ref="AB10:AD10"/>
    <mergeCell ref="Y9:AA9"/>
    <mergeCell ref="AB9:AD9"/>
    <mergeCell ref="AE9:AE14"/>
    <mergeCell ref="AF9:AF12"/>
    <mergeCell ref="AG9:AI10"/>
    <mergeCell ref="AJ9:AN10"/>
    <mergeCell ref="AB11:AD11"/>
    <mergeCell ref="AG11:AI12"/>
    <mergeCell ref="AJ11:AN12"/>
    <mergeCell ref="AB12:AD12"/>
    <mergeCell ref="AO11:AS12"/>
    <mergeCell ref="AT13:AX14"/>
    <mergeCell ref="AT25:AX26"/>
    <mergeCell ref="AY25:BC26"/>
    <mergeCell ref="S18:U18"/>
    <mergeCell ref="AT11:AX12"/>
    <mergeCell ref="AY11:BC12"/>
    <mergeCell ref="BD11:BH12"/>
    <mergeCell ref="D12:I13"/>
    <mergeCell ref="J12:O12"/>
    <mergeCell ref="P12:R12"/>
    <mergeCell ref="S12:U12"/>
    <mergeCell ref="V12:X12"/>
    <mergeCell ref="Y12:AA12"/>
    <mergeCell ref="D11:O11"/>
    <mergeCell ref="P11:R11"/>
    <mergeCell ref="S11:U11"/>
    <mergeCell ref="V11:X11"/>
    <mergeCell ref="Y11:AA11"/>
    <mergeCell ref="J13:O13"/>
    <mergeCell ref="P13:R13"/>
    <mergeCell ref="S13:U13"/>
    <mergeCell ref="V13:X13"/>
    <mergeCell ref="AY13:BC14"/>
    <mergeCell ref="BD13:BH14"/>
    <mergeCell ref="AO13:AS14"/>
    <mergeCell ref="AB21:AD21"/>
    <mergeCell ref="Y22:AA22"/>
    <mergeCell ref="AB22:AD22"/>
    <mergeCell ref="J20:O20"/>
    <mergeCell ref="P20:R20"/>
    <mergeCell ref="S20:U20"/>
    <mergeCell ref="V20:X20"/>
    <mergeCell ref="Y20:AA20"/>
    <mergeCell ref="AB20:AD20"/>
    <mergeCell ref="J21:O21"/>
    <mergeCell ref="P21:R21"/>
    <mergeCell ref="S21:U21"/>
    <mergeCell ref="V21:X21"/>
    <mergeCell ref="Y21:AA21"/>
    <mergeCell ref="J22:O22"/>
    <mergeCell ref="AB19:AD19"/>
    <mergeCell ref="AF13:AI14"/>
    <mergeCell ref="AJ13:AN14"/>
    <mergeCell ref="Y13:AA13"/>
    <mergeCell ref="AB13:AD13"/>
    <mergeCell ref="V18:X18"/>
    <mergeCell ref="Y18:AA18"/>
    <mergeCell ref="AB18:AD18"/>
    <mergeCell ref="A11:C13"/>
    <mergeCell ref="AY15:BC16"/>
    <mergeCell ref="BD15:BH16"/>
    <mergeCell ref="J16:O16"/>
    <mergeCell ref="P16:R16"/>
    <mergeCell ref="S16:U16"/>
    <mergeCell ref="V16:X16"/>
    <mergeCell ref="Y16:AA16"/>
    <mergeCell ref="AB16:AD16"/>
    <mergeCell ref="AB15:AD15"/>
    <mergeCell ref="AE15:AE18"/>
    <mergeCell ref="AF15:AI16"/>
    <mergeCell ref="AJ15:AN16"/>
    <mergeCell ref="AO15:AS16"/>
    <mergeCell ref="AT15:AX16"/>
    <mergeCell ref="J15:O15"/>
    <mergeCell ref="P15:R15"/>
    <mergeCell ref="AY17:BC18"/>
    <mergeCell ref="S17:U17"/>
    <mergeCell ref="V17:X17"/>
    <mergeCell ref="BD17:BH18"/>
    <mergeCell ref="D18:I20"/>
    <mergeCell ref="J18:O18"/>
    <mergeCell ref="P18:R18"/>
    <mergeCell ref="J19:O19"/>
    <mergeCell ref="Y17:AA17"/>
    <mergeCell ref="AB17:AD17"/>
    <mergeCell ref="AF17:AI18"/>
    <mergeCell ref="AJ17:AN18"/>
    <mergeCell ref="AO17:AS18"/>
    <mergeCell ref="AF19:AI20"/>
    <mergeCell ref="AJ19:AN20"/>
    <mergeCell ref="AO19:AS20"/>
    <mergeCell ref="V19:X19"/>
    <mergeCell ref="Y19:AA19"/>
    <mergeCell ref="AE19:AE22"/>
    <mergeCell ref="AT17:AX18"/>
    <mergeCell ref="D15:I17"/>
    <mergeCell ref="AT19:AX20"/>
    <mergeCell ref="AY19:BC20"/>
    <mergeCell ref="P17:R17"/>
    <mergeCell ref="BD19:BH20"/>
    <mergeCell ref="P19:R19"/>
    <mergeCell ref="S19:U19"/>
    <mergeCell ref="AT27:AX28"/>
    <mergeCell ref="AY27:BC28"/>
    <mergeCell ref="BD21:BH22"/>
    <mergeCell ref="BD23:BH24"/>
    <mergeCell ref="D24:I26"/>
    <mergeCell ref="J24:O24"/>
    <mergeCell ref="P24:R24"/>
    <mergeCell ref="S24:U24"/>
    <mergeCell ref="V24:X24"/>
    <mergeCell ref="Y24:AA24"/>
    <mergeCell ref="AB24:AD24"/>
    <mergeCell ref="AF24:AI24"/>
    <mergeCell ref="J25:O25"/>
    <mergeCell ref="AE23:AE24"/>
    <mergeCell ref="AF23:AI23"/>
    <mergeCell ref="AJ23:AN24"/>
    <mergeCell ref="AT23:AX24"/>
    <mergeCell ref="AY23:BC24"/>
    <mergeCell ref="J23:O23"/>
    <mergeCell ref="P23:R23"/>
    <mergeCell ref="S23:U23"/>
    <mergeCell ref="V23:X23"/>
    <mergeCell ref="Y23:AA23"/>
    <mergeCell ref="D30:I32"/>
    <mergeCell ref="J30:O30"/>
    <mergeCell ref="AY29:BC30"/>
    <mergeCell ref="D21:I23"/>
    <mergeCell ref="J26:O26"/>
    <mergeCell ref="S30:U30"/>
    <mergeCell ref="V30:X30"/>
    <mergeCell ref="Y30:AA30"/>
    <mergeCell ref="AF21:AI22"/>
    <mergeCell ref="AJ21:AN22"/>
    <mergeCell ref="AO21:AS22"/>
    <mergeCell ref="AO23:AS24"/>
    <mergeCell ref="AT21:AX22"/>
    <mergeCell ref="AY21:BC22"/>
    <mergeCell ref="P30:R30"/>
    <mergeCell ref="BD25:BH26"/>
    <mergeCell ref="AF26:AI26"/>
    <mergeCell ref="P25:R25"/>
    <mergeCell ref="S25:U25"/>
    <mergeCell ref="V25:X25"/>
    <mergeCell ref="Y25:AA25"/>
    <mergeCell ref="AB25:AD25"/>
    <mergeCell ref="AE25:AE34"/>
    <mergeCell ref="AB27:AD27"/>
    <mergeCell ref="Y28:AA28"/>
    <mergeCell ref="AB28:AD28"/>
    <mergeCell ref="AB30:AD30"/>
    <mergeCell ref="P26:R26"/>
    <mergeCell ref="S26:U26"/>
    <mergeCell ref="V26:X26"/>
    <mergeCell ref="Y26:AA26"/>
    <mergeCell ref="AB26:AD26"/>
    <mergeCell ref="AF25:AI25"/>
    <mergeCell ref="AJ25:AN26"/>
    <mergeCell ref="AO25:AS26"/>
    <mergeCell ref="AF27:AI27"/>
    <mergeCell ref="AO27:AS28"/>
    <mergeCell ref="AO29:AS30"/>
    <mergeCell ref="AT29:AX30"/>
    <mergeCell ref="BD29:BH30"/>
    <mergeCell ref="AF30:AI30"/>
    <mergeCell ref="J29:O29"/>
    <mergeCell ref="P29:R29"/>
    <mergeCell ref="S29:U29"/>
    <mergeCell ref="AF29:AI29"/>
    <mergeCell ref="AJ29:AN30"/>
    <mergeCell ref="J27:O27"/>
    <mergeCell ref="P27:R27"/>
    <mergeCell ref="S27:U27"/>
    <mergeCell ref="V27:X27"/>
    <mergeCell ref="Y27:AA27"/>
    <mergeCell ref="J28:O28"/>
    <mergeCell ref="P28:R28"/>
    <mergeCell ref="S28:U28"/>
    <mergeCell ref="V28:X28"/>
    <mergeCell ref="A33:I34"/>
    <mergeCell ref="J33:O33"/>
    <mergeCell ref="P33:R33"/>
    <mergeCell ref="S33:U33"/>
    <mergeCell ref="V33:X33"/>
    <mergeCell ref="Y33:AA33"/>
    <mergeCell ref="AJ27:AN28"/>
    <mergeCell ref="Y14:AA14"/>
    <mergeCell ref="AB14:AD14"/>
    <mergeCell ref="J31:O31"/>
    <mergeCell ref="P31:R31"/>
    <mergeCell ref="S31:U31"/>
    <mergeCell ref="V31:X31"/>
    <mergeCell ref="V29:X29"/>
    <mergeCell ref="Y29:AA29"/>
    <mergeCell ref="AB29:AD29"/>
    <mergeCell ref="AB23:AD23"/>
    <mergeCell ref="P22:R22"/>
    <mergeCell ref="S22:U22"/>
    <mergeCell ref="V22:X22"/>
    <mergeCell ref="S15:U15"/>
    <mergeCell ref="V15:X15"/>
    <mergeCell ref="Y15:AA15"/>
    <mergeCell ref="J17:O17"/>
    <mergeCell ref="A14:C32"/>
    <mergeCell ref="D14:I14"/>
    <mergeCell ref="J14:O14"/>
    <mergeCell ref="P14:R14"/>
    <mergeCell ref="S14:U14"/>
    <mergeCell ref="V14:X14"/>
    <mergeCell ref="BD31:BH32"/>
    <mergeCell ref="J32:O32"/>
    <mergeCell ref="P32:R32"/>
    <mergeCell ref="S32:U32"/>
    <mergeCell ref="V32:X32"/>
    <mergeCell ref="Y32:AA32"/>
    <mergeCell ref="AB32:AD32"/>
    <mergeCell ref="AF32:AI32"/>
    <mergeCell ref="Y31:AA31"/>
    <mergeCell ref="AB31:AD31"/>
    <mergeCell ref="AF31:AI31"/>
    <mergeCell ref="AJ31:AN32"/>
    <mergeCell ref="AO31:AS32"/>
    <mergeCell ref="AT31:AX32"/>
    <mergeCell ref="AY31:BC32"/>
    <mergeCell ref="BD27:BH28"/>
    <mergeCell ref="AF28:AI28"/>
    <mergeCell ref="D27:I29"/>
    <mergeCell ref="BD33:BH34"/>
    <mergeCell ref="J34:O34"/>
    <mergeCell ref="P34:R34"/>
    <mergeCell ref="S34:U34"/>
    <mergeCell ref="V34:X34"/>
    <mergeCell ref="Y34:AA34"/>
    <mergeCell ref="AB34:AD34"/>
    <mergeCell ref="AF34:AI34"/>
    <mergeCell ref="AB33:AD33"/>
    <mergeCell ref="AF33:AI33"/>
    <mergeCell ref="AJ33:AN34"/>
    <mergeCell ref="AO33:AS34"/>
    <mergeCell ref="AT33:AX34"/>
    <mergeCell ref="AY33:BC34"/>
    <mergeCell ref="AY35:BC36"/>
    <mergeCell ref="BD35:BH36"/>
    <mergeCell ref="D36:I38"/>
    <mergeCell ref="J36:O36"/>
    <mergeCell ref="P36:R36"/>
    <mergeCell ref="S36:U36"/>
    <mergeCell ref="V36:X36"/>
    <mergeCell ref="Y36:AA36"/>
    <mergeCell ref="AB36:AD36"/>
    <mergeCell ref="J37:O37"/>
    <mergeCell ref="AB35:AD35"/>
    <mergeCell ref="AE35:AE38"/>
    <mergeCell ref="AF35:AI36"/>
    <mergeCell ref="AJ35:AN36"/>
    <mergeCell ref="AO35:AS36"/>
    <mergeCell ref="AT35:AX36"/>
    <mergeCell ref="AB37:AD37"/>
    <mergeCell ref="AF37:AI38"/>
    <mergeCell ref="AJ37:AN38"/>
    <mergeCell ref="AO37:AS38"/>
    <mergeCell ref="D35:O35"/>
    <mergeCell ref="P35:R35"/>
    <mergeCell ref="S35:U35"/>
    <mergeCell ref="V35:X35"/>
    <mergeCell ref="AT37:AX38"/>
    <mergeCell ref="AY37:BC38"/>
    <mergeCell ref="BD37:BH38"/>
    <mergeCell ref="J38:O38"/>
    <mergeCell ref="P38:R38"/>
    <mergeCell ref="S38:U38"/>
    <mergeCell ref="V38:X38"/>
    <mergeCell ref="Y38:AA38"/>
    <mergeCell ref="AB38:AD38"/>
    <mergeCell ref="P37:R37"/>
    <mergeCell ref="S37:U37"/>
    <mergeCell ref="V37:X37"/>
    <mergeCell ref="Y37:AA37"/>
    <mergeCell ref="AE39:AX39"/>
    <mergeCell ref="J40:O40"/>
    <mergeCell ref="P40:R40"/>
    <mergeCell ref="S40:U40"/>
    <mergeCell ref="V40:X40"/>
    <mergeCell ref="Y40:AA40"/>
    <mergeCell ref="AB40:AD40"/>
    <mergeCell ref="J39:O39"/>
    <mergeCell ref="P39:R39"/>
    <mergeCell ref="S39:U39"/>
    <mergeCell ref="V39:X39"/>
    <mergeCell ref="Y39:AA39"/>
    <mergeCell ref="AE40:BH40"/>
    <mergeCell ref="BB39:BH39"/>
    <mergeCell ref="S42:U42"/>
    <mergeCell ref="V42:X42"/>
    <mergeCell ref="Y42:AA42"/>
    <mergeCell ref="AB42:AD42"/>
    <mergeCell ref="D39:I41"/>
    <mergeCell ref="J41:O41"/>
    <mergeCell ref="P41:R41"/>
    <mergeCell ref="S41:U41"/>
    <mergeCell ref="V41:X41"/>
    <mergeCell ref="AB39:AD39"/>
    <mergeCell ref="BG50:BJ50"/>
    <mergeCell ref="S44:U44"/>
    <mergeCell ref="V44:X44"/>
    <mergeCell ref="Y44:AA44"/>
    <mergeCell ref="AB44:AD44"/>
    <mergeCell ref="Y45:AD45"/>
    <mergeCell ref="A47:AA47"/>
    <mergeCell ref="AE41:BH41"/>
    <mergeCell ref="A43:I44"/>
    <mergeCell ref="J43:O43"/>
    <mergeCell ref="P43:R43"/>
    <mergeCell ref="S43:U43"/>
    <mergeCell ref="V43:X43"/>
    <mergeCell ref="Y43:AA43"/>
    <mergeCell ref="AB43:AD43"/>
    <mergeCell ref="J44:O44"/>
    <mergeCell ref="P44:R44"/>
    <mergeCell ref="A35:C42"/>
    <mergeCell ref="Y35:AA35"/>
    <mergeCell ref="Y41:AA41"/>
    <mergeCell ref="AB41:AD41"/>
    <mergeCell ref="D42:I42"/>
    <mergeCell ref="J42:O42"/>
    <mergeCell ref="P42:R42"/>
    <mergeCell ref="AA50:AD50"/>
    <mergeCell ref="AU48:AX49"/>
    <mergeCell ref="BC48:BF49"/>
    <mergeCell ref="BG48:BJ49"/>
    <mergeCell ref="A50:B50"/>
    <mergeCell ref="C50:F50"/>
    <mergeCell ref="G50:J50"/>
    <mergeCell ref="K50:N50"/>
    <mergeCell ref="O50:R50"/>
    <mergeCell ref="S50:V50"/>
    <mergeCell ref="W50:Z50"/>
    <mergeCell ref="W48:Z49"/>
    <mergeCell ref="AA48:AD49"/>
    <mergeCell ref="AE48:AH49"/>
    <mergeCell ref="AI48:AL49"/>
    <mergeCell ref="AM48:AP49"/>
    <mergeCell ref="AQ48:AT49"/>
    <mergeCell ref="A48:B49"/>
    <mergeCell ref="C48:F49"/>
    <mergeCell ref="G48:J49"/>
    <mergeCell ref="K48:N49"/>
    <mergeCell ref="O48:R49"/>
    <mergeCell ref="S48:V49"/>
    <mergeCell ref="BC50:BF50"/>
    <mergeCell ref="AE50:AH50"/>
    <mergeCell ref="AI50:AL50"/>
    <mergeCell ref="AM50:AP50"/>
    <mergeCell ref="AQ50:AT50"/>
    <mergeCell ref="AU50:AX50"/>
    <mergeCell ref="AI52:AL52"/>
    <mergeCell ref="AM52:AP52"/>
    <mergeCell ref="AQ52:AT52"/>
    <mergeCell ref="AU52:AX52"/>
    <mergeCell ref="BG51:BJ51"/>
    <mergeCell ref="A52:B52"/>
    <mergeCell ref="C52:F52"/>
    <mergeCell ref="G52:J52"/>
    <mergeCell ref="K52:N52"/>
    <mergeCell ref="O52:R52"/>
    <mergeCell ref="S52:V52"/>
    <mergeCell ref="W52:Z52"/>
    <mergeCell ref="AA52:AD52"/>
    <mergeCell ref="AE52:AH52"/>
    <mergeCell ref="AE51:AH51"/>
    <mergeCell ref="AI51:AL51"/>
    <mergeCell ref="AM51:AP51"/>
    <mergeCell ref="AQ51:AT51"/>
    <mergeCell ref="AU51:AX51"/>
    <mergeCell ref="BC51:BF51"/>
    <mergeCell ref="A51:B51"/>
    <mergeCell ref="C51:F51"/>
    <mergeCell ref="G51:J51"/>
    <mergeCell ref="K51:N51"/>
    <mergeCell ref="O51:R51"/>
    <mergeCell ref="S51:V51"/>
    <mergeCell ref="W51:Z51"/>
    <mergeCell ref="AA51:AD51"/>
    <mergeCell ref="G53:J53"/>
    <mergeCell ref="K53:N53"/>
    <mergeCell ref="O53:R53"/>
    <mergeCell ref="S53:V53"/>
    <mergeCell ref="BC54:BF54"/>
    <mergeCell ref="BG54:BJ54"/>
    <mergeCell ref="BC52:BF52"/>
    <mergeCell ref="BG52:BJ52"/>
    <mergeCell ref="BG53:BJ53"/>
    <mergeCell ref="A56:AD56"/>
    <mergeCell ref="AA54:AD54"/>
    <mergeCell ref="AE54:AH54"/>
    <mergeCell ref="AI54:AL54"/>
    <mergeCell ref="AM54:AP54"/>
    <mergeCell ref="AQ54:AT54"/>
    <mergeCell ref="AU54:AX54"/>
    <mergeCell ref="AU53:AX53"/>
    <mergeCell ref="BC53:BF53"/>
    <mergeCell ref="A54:B54"/>
    <mergeCell ref="C54:F54"/>
    <mergeCell ref="G54:J54"/>
    <mergeCell ref="K54:N54"/>
    <mergeCell ref="O54:R54"/>
    <mergeCell ref="S54:V54"/>
    <mergeCell ref="W54:Z54"/>
    <mergeCell ref="W53:Z53"/>
    <mergeCell ref="AA53:AD53"/>
    <mergeCell ref="AE53:AH53"/>
    <mergeCell ref="AI53:AL53"/>
    <mergeCell ref="AM53:AP53"/>
    <mergeCell ref="AQ53:AT53"/>
    <mergeCell ref="A53:B53"/>
    <mergeCell ref="C53:F53"/>
  </mergeCells>
  <phoneticPr fontId="27"/>
  <printOptions horizontalCentered="1"/>
  <pageMargins left="0.59055118110236227" right="0.59055118110236227" top="0.59055118110236227" bottom="0.59055118110236227" header="0.31496062992125984" footer="0.31496062992125984"/>
  <pageSetup paperSize="9" scale="96" orientation="portrait" r:id="rId1"/>
  <headerFooter>
    <oddHeader>&amp;R医療及び衛生</oddHeader>
    <oddFooter>&amp;C&amp;12-111-</oddFooter>
  </headerFooter>
  <colBreaks count="1" manualBreakCount="1">
    <brk id="30"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4"/>
  <sheetViews>
    <sheetView tabSelected="1" view="pageBreakPreview" zoomScaleNormal="100" zoomScaleSheetLayoutView="100" workbookViewId="0">
      <selection activeCell="D49" sqref="D49"/>
    </sheetView>
  </sheetViews>
  <sheetFormatPr defaultRowHeight="18" customHeight="1" x14ac:dyDescent="0.15"/>
  <cols>
    <col min="1" max="1" width="10.7109375" style="46" customWidth="1"/>
    <col min="2" max="2" width="12.140625" style="46" customWidth="1"/>
    <col min="3" max="3" width="11" style="46" customWidth="1"/>
    <col min="4" max="5" width="7" style="46" customWidth="1"/>
    <col min="6" max="6" width="9" style="46" customWidth="1"/>
    <col min="7" max="7" width="10.42578125" style="46" customWidth="1"/>
    <col min="8" max="12" width="6.7109375" style="46" customWidth="1"/>
    <col min="13" max="15" width="9.140625" style="46"/>
    <col min="16" max="16" width="10.140625" style="46" customWidth="1"/>
    <col min="17" max="16384" width="9.140625" style="46"/>
  </cols>
  <sheetData>
    <row r="1" spans="1:12" ht="5.0999999999999996" customHeight="1" x14ac:dyDescent="0.15">
      <c r="L1" s="47"/>
    </row>
    <row r="2" spans="1:12" ht="15" customHeight="1" thickBot="1" x14ac:dyDescent="0.2">
      <c r="A2" s="46" t="s">
        <v>181</v>
      </c>
      <c r="L2" s="47" t="s">
        <v>99</v>
      </c>
    </row>
    <row r="3" spans="1:12" ht="20.100000000000001" customHeight="1" x14ac:dyDescent="0.15">
      <c r="A3" s="535" t="s">
        <v>100</v>
      </c>
      <c r="B3" s="532" t="s">
        <v>101</v>
      </c>
      <c r="C3" s="532"/>
      <c r="D3" s="532"/>
      <c r="E3" s="532"/>
      <c r="F3" s="532"/>
      <c r="G3" s="532"/>
      <c r="H3" s="532"/>
      <c r="I3" s="532"/>
      <c r="J3" s="532"/>
      <c r="K3" s="532"/>
      <c r="L3" s="546"/>
    </row>
    <row r="4" spans="1:12" ht="20.100000000000001" customHeight="1" x14ac:dyDescent="0.15">
      <c r="A4" s="536"/>
      <c r="B4" s="399" t="s">
        <v>102</v>
      </c>
      <c r="C4" s="399" t="s">
        <v>103</v>
      </c>
      <c r="D4" s="399"/>
      <c r="E4" s="399"/>
      <c r="F4" s="399"/>
      <c r="G4" s="399" t="s">
        <v>104</v>
      </c>
      <c r="H4" s="399"/>
      <c r="I4" s="399"/>
      <c r="J4" s="399"/>
      <c r="K4" s="569" t="s">
        <v>105</v>
      </c>
      <c r="L4" s="570" t="s">
        <v>174</v>
      </c>
    </row>
    <row r="5" spans="1:12" ht="20.100000000000001" customHeight="1" x14ac:dyDescent="0.15">
      <c r="A5" s="536"/>
      <c r="B5" s="399"/>
      <c r="C5" s="399"/>
      <c r="D5" s="399"/>
      <c r="E5" s="399"/>
      <c r="F5" s="399"/>
      <c r="G5" s="399"/>
      <c r="H5" s="399"/>
      <c r="I5" s="399"/>
      <c r="J5" s="399"/>
      <c r="K5" s="569"/>
      <c r="L5" s="570"/>
    </row>
    <row r="6" spans="1:12" ht="20.100000000000001" customHeight="1" x14ac:dyDescent="0.15">
      <c r="A6" s="536"/>
      <c r="B6" s="399"/>
      <c r="C6" s="48" t="s">
        <v>106</v>
      </c>
      <c r="D6" s="48" t="s">
        <v>107</v>
      </c>
      <c r="E6" s="48" t="s">
        <v>108</v>
      </c>
      <c r="F6" s="48" t="s">
        <v>109</v>
      </c>
      <c r="G6" s="48" t="s">
        <v>106</v>
      </c>
      <c r="H6" s="48" t="s">
        <v>107</v>
      </c>
      <c r="I6" s="49" t="s">
        <v>108</v>
      </c>
      <c r="J6" s="49" t="s">
        <v>109</v>
      </c>
      <c r="K6" s="569"/>
      <c r="L6" s="570"/>
    </row>
    <row r="7" spans="1:12" ht="20.100000000000001" customHeight="1" x14ac:dyDescent="0.15">
      <c r="A7" s="536"/>
      <c r="B7" s="399"/>
      <c r="C7" s="50" t="s">
        <v>110</v>
      </c>
      <c r="D7" s="50" t="s">
        <v>110</v>
      </c>
      <c r="E7" s="50" t="s">
        <v>111</v>
      </c>
      <c r="F7" s="50" t="s">
        <v>112</v>
      </c>
      <c r="G7" s="50" t="s">
        <v>110</v>
      </c>
      <c r="H7" s="50" t="s">
        <v>110</v>
      </c>
      <c r="I7" s="50" t="s">
        <v>111</v>
      </c>
      <c r="J7" s="50" t="s">
        <v>112</v>
      </c>
      <c r="K7" s="569"/>
      <c r="L7" s="570"/>
    </row>
    <row r="8" spans="1:12" ht="20.100000000000001" customHeight="1" x14ac:dyDescent="0.15">
      <c r="A8" s="60" t="s">
        <v>257</v>
      </c>
      <c r="B8" s="52">
        <v>33835</v>
      </c>
      <c r="C8" s="51">
        <v>18025</v>
      </c>
      <c r="D8" s="205">
        <v>513</v>
      </c>
      <c r="E8" s="205">
        <v>424</v>
      </c>
      <c r="F8" s="205">
        <v>3029</v>
      </c>
      <c r="G8" s="51">
        <v>11242</v>
      </c>
      <c r="H8" s="205">
        <v>108</v>
      </c>
      <c r="I8" s="205">
        <v>8</v>
      </c>
      <c r="J8" s="205">
        <v>469</v>
      </c>
      <c r="K8" s="205">
        <v>19</v>
      </c>
      <c r="L8" s="61" t="s">
        <v>69</v>
      </c>
    </row>
    <row r="9" spans="1:12" ht="20.100000000000001" customHeight="1" x14ac:dyDescent="0.15">
      <c r="A9" s="62">
        <v>23</v>
      </c>
      <c r="B9" s="53">
        <v>34495</v>
      </c>
      <c r="C9" s="51">
        <v>18404</v>
      </c>
      <c r="D9" s="205">
        <v>572</v>
      </c>
      <c r="E9" s="205">
        <v>474</v>
      </c>
      <c r="F9" s="205">
        <v>3118</v>
      </c>
      <c r="G9" s="51">
        <v>11313</v>
      </c>
      <c r="H9" s="205">
        <v>118</v>
      </c>
      <c r="I9" s="205">
        <v>8</v>
      </c>
      <c r="J9" s="205">
        <v>469</v>
      </c>
      <c r="K9" s="205">
        <v>19</v>
      </c>
      <c r="L9" s="61" t="s">
        <v>69</v>
      </c>
    </row>
    <row r="10" spans="1:12" ht="20.100000000000001" customHeight="1" x14ac:dyDescent="0.15">
      <c r="A10" s="62">
        <v>24</v>
      </c>
      <c r="B10" s="134">
        <v>34287</v>
      </c>
      <c r="C10" s="51">
        <v>18313</v>
      </c>
      <c r="D10" s="205">
        <v>569</v>
      </c>
      <c r="E10" s="205">
        <v>542</v>
      </c>
      <c r="F10" s="205">
        <v>2945</v>
      </c>
      <c r="G10" s="51">
        <v>11303</v>
      </c>
      <c r="H10" s="205">
        <v>121</v>
      </c>
      <c r="I10" s="205">
        <v>14</v>
      </c>
      <c r="J10" s="205">
        <v>458</v>
      </c>
      <c r="K10" s="205">
        <v>22</v>
      </c>
      <c r="L10" s="61" t="s">
        <v>69</v>
      </c>
    </row>
    <row r="11" spans="1:12" ht="20.100000000000001" customHeight="1" x14ac:dyDescent="0.15">
      <c r="A11" s="63">
        <v>25</v>
      </c>
      <c r="B11" s="52">
        <v>33404</v>
      </c>
      <c r="C11" s="213">
        <v>17772</v>
      </c>
      <c r="D11" s="197">
        <v>551</v>
      </c>
      <c r="E11" s="197">
        <v>554</v>
      </c>
      <c r="F11" s="197">
        <v>2680</v>
      </c>
      <c r="G11" s="213">
        <v>11234</v>
      </c>
      <c r="H11" s="197">
        <v>120</v>
      </c>
      <c r="I11" s="197">
        <v>10</v>
      </c>
      <c r="J11" s="197">
        <v>470</v>
      </c>
      <c r="K11" s="197">
        <v>14</v>
      </c>
      <c r="L11" s="130">
        <v>0</v>
      </c>
    </row>
    <row r="12" spans="1:12" ht="20.100000000000001" customHeight="1" thickBot="1" x14ac:dyDescent="0.2">
      <c r="A12" s="216">
        <v>26</v>
      </c>
      <c r="B12" s="230">
        <v>33757</v>
      </c>
      <c r="C12" s="231">
        <v>17594</v>
      </c>
      <c r="D12" s="228">
        <v>567</v>
      </c>
      <c r="E12" s="228">
        <v>570</v>
      </c>
      <c r="F12" s="228">
        <v>2958</v>
      </c>
      <c r="G12" s="231">
        <v>11445</v>
      </c>
      <c r="H12" s="228">
        <v>152</v>
      </c>
      <c r="I12" s="228">
        <v>8</v>
      </c>
      <c r="J12" s="228">
        <v>457</v>
      </c>
      <c r="K12" s="228">
        <v>6</v>
      </c>
      <c r="L12" s="142">
        <v>0</v>
      </c>
    </row>
    <row r="13" spans="1:12" ht="15" customHeight="1" x14ac:dyDescent="0.15">
      <c r="A13" s="563" t="s">
        <v>154</v>
      </c>
      <c r="B13" s="563"/>
      <c r="C13" s="563"/>
      <c r="D13" s="563"/>
      <c r="E13" s="563"/>
      <c r="F13" s="563"/>
      <c r="G13" s="563"/>
      <c r="H13" s="563"/>
      <c r="I13" s="563"/>
      <c r="L13" s="47" t="s">
        <v>113</v>
      </c>
    </row>
    <row r="14" spans="1:12" ht="15" customHeight="1" x14ac:dyDescent="0.15"/>
    <row r="15" spans="1:12" ht="15" customHeight="1" thickBot="1" x14ac:dyDescent="0.2">
      <c r="A15" s="46" t="s">
        <v>231</v>
      </c>
      <c r="L15" s="47" t="s">
        <v>114</v>
      </c>
    </row>
    <row r="16" spans="1:12" ht="24.95" customHeight="1" x14ac:dyDescent="0.15">
      <c r="A16" s="535" t="s">
        <v>100</v>
      </c>
      <c r="B16" s="532" t="s">
        <v>115</v>
      </c>
      <c r="C16" s="532"/>
      <c r="D16" s="532"/>
      <c r="E16" s="532"/>
      <c r="F16" s="532"/>
      <c r="G16" s="565" t="s">
        <v>116</v>
      </c>
      <c r="H16" s="565"/>
      <c r="I16" s="565"/>
      <c r="J16" s="565"/>
      <c r="K16" s="565"/>
      <c r="L16" s="566"/>
    </row>
    <row r="17" spans="1:12" ht="24.95" customHeight="1" x14ac:dyDescent="0.15">
      <c r="A17" s="536"/>
      <c r="B17" s="567" t="s">
        <v>117</v>
      </c>
      <c r="C17" s="567"/>
      <c r="D17" s="399" t="s">
        <v>118</v>
      </c>
      <c r="E17" s="399"/>
      <c r="F17" s="54" t="s">
        <v>175</v>
      </c>
      <c r="G17" s="399" t="s">
        <v>119</v>
      </c>
      <c r="H17" s="399"/>
      <c r="I17" s="399" t="s">
        <v>120</v>
      </c>
      <c r="J17" s="399"/>
      <c r="K17" s="399" t="s">
        <v>121</v>
      </c>
      <c r="L17" s="547"/>
    </row>
    <row r="18" spans="1:12" ht="20.100000000000001" customHeight="1" x14ac:dyDescent="0.15">
      <c r="A18" s="60" t="s">
        <v>316</v>
      </c>
      <c r="B18" s="551">
        <v>30411</v>
      </c>
      <c r="C18" s="544"/>
      <c r="D18" s="544">
        <v>362</v>
      </c>
      <c r="E18" s="544"/>
      <c r="F18" s="205">
        <v>0</v>
      </c>
      <c r="G18" s="552">
        <v>1810</v>
      </c>
      <c r="H18" s="552"/>
      <c r="I18" s="564">
        <v>546</v>
      </c>
      <c r="J18" s="564"/>
      <c r="K18" s="552">
        <v>1264</v>
      </c>
      <c r="L18" s="555"/>
    </row>
    <row r="19" spans="1:12" ht="20.100000000000001" customHeight="1" x14ac:dyDescent="0.15">
      <c r="A19" s="62">
        <v>23</v>
      </c>
      <c r="B19" s="551">
        <v>31225</v>
      </c>
      <c r="C19" s="544"/>
      <c r="D19" s="544">
        <v>349</v>
      </c>
      <c r="E19" s="544"/>
      <c r="F19" s="205" t="s">
        <v>69</v>
      </c>
      <c r="G19" s="552">
        <v>1723</v>
      </c>
      <c r="H19" s="552"/>
      <c r="I19" s="564">
        <v>504</v>
      </c>
      <c r="J19" s="564"/>
      <c r="K19" s="552">
        <v>1219</v>
      </c>
      <c r="L19" s="555"/>
    </row>
    <row r="20" spans="1:12" ht="20.100000000000001" customHeight="1" x14ac:dyDescent="0.15">
      <c r="A20" s="62">
        <v>24</v>
      </c>
      <c r="B20" s="556">
        <v>30938</v>
      </c>
      <c r="C20" s="561"/>
      <c r="D20" s="375">
        <v>395</v>
      </c>
      <c r="E20" s="375"/>
      <c r="F20" s="197" t="s">
        <v>69</v>
      </c>
      <c r="G20" s="552">
        <v>1737</v>
      </c>
      <c r="H20" s="552"/>
      <c r="I20" s="564">
        <v>553</v>
      </c>
      <c r="J20" s="564"/>
      <c r="K20" s="552">
        <v>1184</v>
      </c>
      <c r="L20" s="555"/>
    </row>
    <row r="21" spans="1:12" ht="20.100000000000001" customHeight="1" x14ac:dyDescent="0.15">
      <c r="A21" s="63">
        <v>25</v>
      </c>
      <c r="B21" s="556">
        <v>30268</v>
      </c>
      <c r="C21" s="556"/>
      <c r="D21" s="375">
        <v>379</v>
      </c>
      <c r="E21" s="375"/>
      <c r="F21" s="197">
        <v>0</v>
      </c>
      <c r="G21" s="557">
        <v>1800</v>
      </c>
      <c r="H21" s="558"/>
      <c r="I21" s="558">
        <v>561</v>
      </c>
      <c r="J21" s="558"/>
      <c r="K21" s="559">
        <v>1239</v>
      </c>
      <c r="L21" s="560"/>
    </row>
    <row r="22" spans="1:12" ht="20.100000000000001" customHeight="1" thickBot="1" x14ac:dyDescent="0.2">
      <c r="A22" s="216">
        <v>26</v>
      </c>
      <c r="B22" s="568">
        <v>30546</v>
      </c>
      <c r="C22" s="568"/>
      <c r="D22" s="538">
        <v>388</v>
      </c>
      <c r="E22" s="538"/>
      <c r="F22" s="228">
        <v>0</v>
      </c>
      <c r="G22" s="562">
        <v>1741</v>
      </c>
      <c r="H22" s="549"/>
      <c r="I22" s="549">
        <v>637</v>
      </c>
      <c r="J22" s="549"/>
      <c r="K22" s="553">
        <v>1104</v>
      </c>
      <c r="L22" s="554"/>
    </row>
    <row r="23" spans="1:12" ht="15" customHeight="1" x14ac:dyDescent="0.15">
      <c r="A23" s="548" t="s">
        <v>339</v>
      </c>
      <c r="B23" s="395"/>
      <c r="C23" s="395"/>
      <c r="D23" s="395"/>
      <c r="E23" s="395"/>
      <c r="F23" s="395"/>
      <c r="G23" s="395"/>
      <c r="H23" s="395"/>
      <c r="I23" s="395"/>
      <c r="L23" s="47" t="s">
        <v>113</v>
      </c>
    </row>
    <row r="24" spans="1:12" ht="15" customHeight="1" x14ac:dyDescent="0.15">
      <c r="A24" s="395" t="s">
        <v>317</v>
      </c>
      <c r="B24" s="395"/>
      <c r="C24" s="395"/>
      <c r="D24" s="395"/>
      <c r="E24" s="395"/>
      <c r="F24" s="57"/>
      <c r="G24" s="57"/>
      <c r="H24" s="57"/>
      <c r="I24" s="57"/>
    </row>
    <row r="25" spans="1:12" ht="15" customHeight="1" x14ac:dyDescent="0.15"/>
    <row r="26" spans="1:12" ht="15" customHeight="1" thickBot="1" x14ac:dyDescent="0.2">
      <c r="A26" s="46" t="s">
        <v>232</v>
      </c>
      <c r="L26" s="47" t="s">
        <v>122</v>
      </c>
    </row>
    <row r="27" spans="1:12" ht="20.100000000000001" customHeight="1" x14ac:dyDescent="0.15">
      <c r="A27" s="535" t="s">
        <v>100</v>
      </c>
      <c r="B27" s="532" t="s">
        <v>123</v>
      </c>
      <c r="C27" s="532"/>
      <c r="D27" s="532"/>
      <c r="E27" s="532"/>
      <c r="F27" s="532"/>
      <c r="G27" s="532"/>
      <c r="H27" s="532" t="s">
        <v>124</v>
      </c>
      <c r="I27" s="532"/>
      <c r="J27" s="532"/>
      <c r="K27" s="532"/>
      <c r="L27" s="546"/>
    </row>
    <row r="28" spans="1:12" ht="20.100000000000001" customHeight="1" x14ac:dyDescent="0.15">
      <c r="A28" s="536"/>
      <c r="B28" s="399" t="s">
        <v>125</v>
      </c>
      <c r="C28" s="399"/>
      <c r="D28" s="399"/>
      <c r="E28" s="399" t="s">
        <v>126</v>
      </c>
      <c r="F28" s="399"/>
      <c r="G28" s="399"/>
      <c r="H28" s="550" t="s">
        <v>127</v>
      </c>
      <c r="I28" s="550"/>
      <c r="J28" s="550"/>
      <c r="K28" s="399" t="s">
        <v>128</v>
      </c>
      <c r="L28" s="547"/>
    </row>
    <row r="29" spans="1:12" ht="20.100000000000001" customHeight="1" x14ac:dyDescent="0.15">
      <c r="A29" s="536"/>
      <c r="B29" s="71" t="s">
        <v>129</v>
      </c>
      <c r="C29" s="71" t="s">
        <v>130</v>
      </c>
      <c r="D29" s="71" t="s">
        <v>176</v>
      </c>
      <c r="E29" s="70" t="s">
        <v>131</v>
      </c>
      <c r="F29" s="399" t="s">
        <v>132</v>
      </c>
      <c r="G29" s="399"/>
      <c r="H29" s="399" t="s">
        <v>132</v>
      </c>
      <c r="I29" s="399"/>
      <c r="J29" s="399"/>
      <c r="K29" s="399" t="s">
        <v>133</v>
      </c>
      <c r="L29" s="547"/>
    </row>
    <row r="30" spans="1:12" ht="18.75" customHeight="1" x14ac:dyDescent="0.15">
      <c r="A30" s="60" t="s">
        <v>257</v>
      </c>
      <c r="B30" s="203">
        <v>10</v>
      </c>
      <c r="C30" s="202">
        <v>19</v>
      </c>
      <c r="D30" s="202">
        <v>30</v>
      </c>
      <c r="E30" s="202">
        <v>38</v>
      </c>
      <c r="F30" s="544">
        <v>107</v>
      </c>
      <c r="G30" s="544"/>
      <c r="H30" s="544">
        <v>2</v>
      </c>
      <c r="I30" s="544"/>
      <c r="J30" s="544"/>
      <c r="K30" s="544">
        <v>3</v>
      </c>
      <c r="L30" s="534"/>
    </row>
    <row r="31" spans="1:12" ht="18.75" customHeight="1" x14ac:dyDescent="0.15">
      <c r="A31" s="62">
        <v>23</v>
      </c>
      <c r="B31" s="203">
        <v>10</v>
      </c>
      <c r="C31" s="202">
        <v>19</v>
      </c>
      <c r="D31" s="202">
        <v>32</v>
      </c>
      <c r="E31" s="202">
        <v>39</v>
      </c>
      <c r="F31" s="543">
        <v>117</v>
      </c>
      <c r="G31" s="543"/>
      <c r="H31" s="543">
        <v>2</v>
      </c>
      <c r="I31" s="543"/>
      <c r="J31" s="543"/>
      <c r="K31" s="544">
        <v>3</v>
      </c>
      <c r="L31" s="534"/>
    </row>
    <row r="32" spans="1:12" ht="18.75" customHeight="1" x14ac:dyDescent="0.15">
      <c r="A32" s="62">
        <v>24</v>
      </c>
      <c r="B32" s="203">
        <v>11</v>
      </c>
      <c r="C32" s="202">
        <v>19</v>
      </c>
      <c r="D32" s="202">
        <v>39</v>
      </c>
      <c r="E32" s="202">
        <v>39</v>
      </c>
      <c r="F32" s="545">
        <v>119</v>
      </c>
      <c r="G32" s="545"/>
      <c r="H32" s="544">
        <v>2</v>
      </c>
      <c r="I32" s="544"/>
      <c r="J32" s="544"/>
      <c r="K32" s="533">
        <v>3</v>
      </c>
      <c r="L32" s="534"/>
    </row>
    <row r="33" spans="1:13" ht="18.75" customHeight="1" x14ac:dyDescent="0.15">
      <c r="A33" s="63">
        <v>25</v>
      </c>
      <c r="B33" s="214">
        <v>11</v>
      </c>
      <c r="C33" s="199">
        <v>19</v>
      </c>
      <c r="D33" s="199">
        <v>34</v>
      </c>
      <c r="E33" s="199">
        <v>39</v>
      </c>
      <c r="F33" s="541">
        <v>150</v>
      </c>
      <c r="G33" s="541"/>
      <c r="H33" s="375">
        <v>2</v>
      </c>
      <c r="I33" s="375"/>
      <c r="J33" s="375"/>
      <c r="K33" s="375">
        <v>3</v>
      </c>
      <c r="L33" s="542"/>
    </row>
    <row r="34" spans="1:13" ht="18.75" customHeight="1" thickBot="1" x14ac:dyDescent="0.2">
      <c r="A34" s="216">
        <v>26</v>
      </c>
      <c r="B34" s="232">
        <v>11</v>
      </c>
      <c r="C34" s="233">
        <v>19</v>
      </c>
      <c r="D34" s="233">
        <v>34</v>
      </c>
      <c r="E34" s="233">
        <v>39</v>
      </c>
      <c r="F34" s="537">
        <v>150</v>
      </c>
      <c r="G34" s="537"/>
      <c r="H34" s="538">
        <v>2</v>
      </c>
      <c r="I34" s="538"/>
      <c r="J34" s="538"/>
      <c r="K34" s="539">
        <v>3</v>
      </c>
      <c r="L34" s="540"/>
    </row>
    <row r="35" spans="1:13" ht="15" customHeight="1" x14ac:dyDescent="0.15">
      <c r="A35" s="563" t="s">
        <v>177</v>
      </c>
      <c r="B35" s="563"/>
      <c r="C35" s="563"/>
      <c r="D35" s="563"/>
      <c r="E35" s="563"/>
      <c r="F35" s="563"/>
      <c r="G35" s="563"/>
      <c r="L35" s="47" t="s">
        <v>113</v>
      </c>
    </row>
    <row r="36" spans="1:13" ht="15" customHeight="1" x14ac:dyDescent="0.15">
      <c r="J36" s="530" t="s">
        <v>14</v>
      </c>
      <c r="K36" s="530"/>
    </row>
    <row r="37" spans="1:13" ht="15" customHeight="1" thickBot="1" x14ac:dyDescent="0.2">
      <c r="A37" s="46" t="s">
        <v>233</v>
      </c>
      <c r="L37" s="47" t="s">
        <v>134</v>
      </c>
    </row>
    <row r="38" spans="1:13" ht="30" customHeight="1" x14ac:dyDescent="0.15">
      <c r="A38" s="64" t="s">
        <v>135</v>
      </c>
      <c r="B38" s="65" t="s">
        <v>1</v>
      </c>
      <c r="C38" s="65" t="s">
        <v>178</v>
      </c>
      <c r="D38" s="65" t="s">
        <v>179</v>
      </c>
      <c r="E38" s="65" t="s">
        <v>180</v>
      </c>
      <c r="F38" s="66" t="s">
        <v>136</v>
      </c>
      <c r="G38" s="65" t="s">
        <v>137</v>
      </c>
      <c r="H38" s="532" t="s">
        <v>138</v>
      </c>
      <c r="I38" s="532"/>
      <c r="J38" s="532" t="s">
        <v>139</v>
      </c>
      <c r="K38" s="532"/>
      <c r="L38" s="67" t="s">
        <v>92</v>
      </c>
    </row>
    <row r="39" spans="1:13" ht="18.75" customHeight="1" x14ac:dyDescent="0.15">
      <c r="A39" s="60" t="s">
        <v>257</v>
      </c>
      <c r="B39" s="203">
        <v>36</v>
      </c>
      <c r="C39" s="202">
        <v>6</v>
      </c>
      <c r="D39" s="202">
        <v>1</v>
      </c>
      <c r="E39" s="202">
        <v>13</v>
      </c>
      <c r="F39" s="202">
        <v>2</v>
      </c>
      <c r="G39" s="202">
        <v>11</v>
      </c>
      <c r="H39" s="531" t="s">
        <v>69</v>
      </c>
      <c r="I39" s="531"/>
      <c r="J39" s="531" t="s">
        <v>69</v>
      </c>
      <c r="K39" s="531"/>
      <c r="L39" s="204">
        <v>3</v>
      </c>
    </row>
    <row r="40" spans="1:13" ht="18.75" customHeight="1" x14ac:dyDescent="0.15">
      <c r="A40" s="62">
        <v>23</v>
      </c>
      <c r="B40" s="203">
        <v>22</v>
      </c>
      <c r="C40" s="202">
        <v>5</v>
      </c>
      <c r="D40" s="202">
        <v>3</v>
      </c>
      <c r="E40" s="202">
        <v>6</v>
      </c>
      <c r="F40" s="205">
        <v>0</v>
      </c>
      <c r="G40" s="202">
        <v>7</v>
      </c>
      <c r="H40" s="531" t="s">
        <v>69</v>
      </c>
      <c r="I40" s="531"/>
      <c r="J40" s="531" t="s">
        <v>69</v>
      </c>
      <c r="K40" s="531"/>
      <c r="L40" s="204">
        <v>1</v>
      </c>
    </row>
    <row r="41" spans="1:13" ht="18.75" customHeight="1" x14ac:dyDescent="0.15">
      <c r="A41" s="62">
        <v>24</v>
      </c>
      <c r="B41" s="203">
        <v>12</v>
      </c>
      <c r="C41" s="202">
        <v>1</v>
      </c>
      <c r="D41" s="135">
        <v>0</v>
      </c>
      <c r="E41" s="202">
        <v>4</v>
      </c>
      <c r="F41" s="205">
        <v>0</v>
      </c>
      <c r="G41" s="202">
        <v>7</v>
      </c>
      <c r="H41" s="531" t="s">
        <v>69</v>
      </c>
      <c r="I41" s="531"/>
      <c r="J41" s="531" t="s">
        <v>69</v>
      </c>
      <c r="K41" s="531"/>
      <c r="L41" s="136">
        <v>0</v>
      </c>
    </row>
    <row r="42" spans="1:13" ht="18.75" customHeight="1" x14ac:dyDescent="0.15">
      <c r="A42" s="63">
        <v>25</v>
      </c>
      <c r="B42" s="214">
        <v>18</v>
      </c>
      <c r="C42" s="199">
        <v>8</v>
      </c>
      <c r="D42" s="200">
        <v>0</v>
      </c>
      <c r="E42" s="199">
        <v>5</v>
      </c>
      <c r="F42" s="197">
        <v>0</v>
      </c>
      <c r="G42" s="199">
        <v>5</v>
      </c>
      <c r="H42" s="268">
        <v>0</v>
      </c>
      <c r="I42" s="268"/>
      <c r="J42" s="268">
        <v>0</v>
      </c>
      <c r="K42" s="268"/>
      <c r="L42" s="215">
        <v>0</v>
      </c>
    </row>
    <row r="43" spans="1:13" ht="18.75" customHeight="1" thickBot="1" x14ac:dyDescent="0.2">
      <c r="A43" s="216">
        <v>26</v>
      </c>
      <c r="B43" s="232">
        <v>46</v>
      </c>
      <c r="C43" s="233">
        <v>6</v>
      </c>
      <c r="D43" s="234">
        <v>0</v>
      </c>
      <c r="E43" s="233">
        <v>21</v>
      </c>
      <c r="F43" s="228">
        <v>0</v>
      </c>
      <c r="G43" s="233">
        <v>18</v>
      </c>
      <c r="H43" s="261">
        <v>0</v>
      </c>
      <c r="I43" s="261"/>
      <c r="J43" s="261">
        <v>0</v>
      </c>
      <c r="K43" s="261"/>
      <c r="L43" s="235">
        <v>1</v>
      </c>
      <c r="M43" s="217"/>
    </row>
    <row r="44" spans="1:13" ht="15" customHeight="1" x14ac:dyDescent="0.15">
      <c r="A44" s="46" t="s">
        <v>318</v>
      </c>
      <c r="L44" s="47" t="s">
        <v>113</v>
      </c>
    </row>
  </sheetData>
  <sheetProtection selectLockedCells="1" selectUnlockedCells="1"/>
  <mergeCells count="82">
    <mergeCell ref="K4:K7"/>
    <mergeCell ref="L4:L7"/>
    <mergeCell ref="A13:I13"/>
    <mergeCell ref="K17:L17"/>
    <mergeCell ref="B18:C18"/>
    <mergeCell ref="D18:E18"/>
    <mergeCell ref="G18:H18"/>
    <mergeCell ref="A3:A7"/>
    <mergeCell ref="B3:L3"/>
    <mergeCell ref="B4:B7"/>
    <mergeCell ref="C4:F5"/>
    <mergeCell ref="G4:J5"/>
    <mergeCell ref="A35:G35"/>
    <mergeCell ref="I18:J18"/>
    <mergeCell ref="A16:A17"/>
    <mergeCell ref="B16:F16"/>
    <mergeCell ref="G16:L16"/>
    <mergeCell ref="B17:C17"/>
    <mergeCell ref="D17:E17"/>
    <mergeCell ref="D19:E19"/>
    <mergeCell ref="I17:J17"/>
    <mergeCell ref="I19:J19"/>
    <mergeCell ref="K19:L19"/>
    <mergeCell ref="G17:H17"/>
    <mergeCell ref="B22:C22"/>
    <mergeCell ref="D22:E22"/>
    <mergeCell ref="I20:J20"/>
    <mergeCell ref="K18:L18"/>
    <mergeCell ref="B19:C19"/>
    <mergeCell ref="G19:H19"/>
    <mergeCell ref="K22:L22"/>
    <mergeCell ref="D20:E20"/>
    <mergeCell ref="K20:L20"/>
    <mergeCell ref="B21:C21"/>
    <mergeCell ref="D21:E21"/>
    <mergeCell ref="G21:H21"/>
    <mergeCell ref="I21:J21"/>
    <mergeCell ref="K21:L21"/>
    <mergeCell ref="B20:C20"/>
    <mergeCell ref="G20:H20"/>
    <mergeCell ref="G22:H22"/>
    <mergeCell ref="A24:E24"/>
    <mergeCell ref="A23:I23"/>
    <mergeCell ref="I22:J22"/>
    <mergeCell ref="H28:J28"/>
    <mergeCell ref="B27:G27"/>
    <mergeCell ref="F29:G29"/>
    <mergeCell ref="H29:J29"/>
    <mergeCell ref="H27:L27"/>
    <mergeCell ref="B28:D28"/>
    <mergeCell ref="E28:G28"/>
    <mergeCell ref="K29:L29"/>
    <mergeCell ref="K28:L28"/>
    <mergeCell ref="K32:L32"/>
    <mergeCell ref="A27:A29"/>
    <mergeCell ref="F34:G34"/>
    <mergeCell ref="H34:J34"/>
    <mergeCell ref="K34:L34"/>
    <mergeCell ref="F33:G33"/>
    <mergeCell ref="H33:J33"/>
    <mergeCell ref="K33:L33"/>
    <mergeCell ref="F31:G31"/>
    <mergeCell ref="H31:J31"/>
    <mergeCell ref="F30:G30"/>
    <mergeCell ref="H30:J30"/>
    <mergeCell ref="K31:L31"/>
    <mergeCell ref="F32:G32"/>
    <mergeCell ref="H32:J32"/>
    <mergeCell ref="K30:L30"/>
    <mergeCell ref="H43:I43"/>
    <mergeCell ref="J43:K43"/>
    <mergeCell ref="H40:I40"/>
    <mergeCell ref="J40:K40"/>
    <mergeCell ref="H41:I41"/>
    <mergeCell ref="J41:K41"/>
    <mergeCell ref="H42:I42"/>
    <mergeCell ref="J42:K42"/>
    <mergeCell ref="J36:K36"/>
    <mergeCell ref="H39:I39"/>
    <mergeCell ref="J39:K39"/>
    <mergeCell ref="H38:I38"/>
    <mergeCell ref="J38:K38"/>
  </mergeCells>
  <phoneticPr fontId="27"/>
  <printOptions horizontalCentered="1"/>
  <pageMargins left="0.59055118110236227" right="0.59055118110236227" top="0.59055118110236227" bottom="0.59055118110236227" header="0.39370078740157483" footer="0.39370078740157483"/>
  <pageSetup paperSize="9" firstPageNumber="112" orientation="portrait" useFirstPageNumber="1" verticalDpi="300" r:id="rId1"/>
  <headerFooter scaleWithDoc="0" alignWithMargins="0">
    <oddHeader>&amp;L医療及び衛生</oddHeader>
    <oddFooter>&amp;C&amp;12&amp;A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3"/>
  <sheetViews>
    <sheetView view="pageBreakPreview" zoomScaleNormal="100" zoomScaleSheetLayoutView="100" workbookViewId="0">
      <selection activeCell="K31" sqref="K31"/>
    </sheetView>
  </sheetViews>
  <sheetFormatPr defaultRowHeight="12" x14ac:dyDescent="0.15"/>
  <cols>
    <col min="1" max="6" width="16.5703125" style="99" customWidth="1"/>
    <col min="7" max="7" width="2.85546875" style="99" customWidth="1"/>
    <col min="8" max="8" width="9.140625" style="99"/>
    <col min="9" max="9" width="7.85546875" style="99" customWidth="1"/>
    <col min="10" max="10" width="7.140625" style="99" customWidth="1"/>
    <col min="11" max="16384" width="9.140625" style="99"/>
  </cols>
  <sheetData>
    <row r="1" spans="1:9" ht="17.25" x14ac:dyDescent="0.15">
      <c r="A1" s="571" t="s">
        <v>140</v>
      </c>
      <c r="B1" s="571"/>
      <c r="C1" s="571"/>
      <c r="D1" s="571"/>
      <c r="E1" s="571"/>
      <c r="F1" s="571"/>
      <c r="H1" s="159" t="s">
        <v>285</v>
      </c>
    </row>
    <row r="2" spans="1:9" x14ac:dyDescent="0.15">
      <c r="H2" s="100" t="s">
        <v>222</v>
      </c>
      <c r="I2" s="58" t="s">
        <v>150</v>
      </c>
    </row>
    <row r="3" spans="1:9" x14ac:dyDescent="0.15">
      <c r="H3" s="182" t="s">
        <v>299</v>
      </c>
      <c r="I3" s="102">
        <f>‐109‐!C4</f>
        <v>116</v>
      </c>
    </row>
    <row r="4" spans="1:9" x14ac:dyDescent="0.15">
      <c r="H4" s="103">
        <v>2</v>
      </c>
      <c r="I4" s="102">
        <f>‐109‐!F4</f>
        <v>100</v>
      </c>
    </row>
    <row r="5" spans="1:9" x14ac:dyDescent="0.15">
      <c r="A5" s="118" t="s">
        <v>234</v>
      </c>
      <c r="B5" s="45"/>
      <c r="C5" s="45"/>
      <c r="D5" t="s">
        <v>235</v>
      </c>
      <c r="H5" s="103">
        <v>3</v>
      </c>
      <c r="I5" s="102">
        <f>‐109‐!I4</f>
        <v>107</v>
      </c>
    </row>
    <row r="6" spans="1:9" x14ac:dyDescent="0.15">
      <c r="A6" s="104"/>
      <c r="H6" s="103">
        <v>4</v>
      </c>
      <c r="I6" s="102">
        <f>‐109‐!J4</f>
        <v>96</v>
      </c>
    </row>
    <row r="7" spans="1:9" x14ac:dyDescent="0.15">
      <c r="A7" s="104"/>
      <c r="H7" s="103">
        <v>5</v>
      </c>
      <c r="I7" s="102">
        <f>‐109‐!M4</f>
        <v>111</v>
      </c>
    </row>
    <row r="8" spans="1:9" x14ac:dyDescent="0.15">
      <c r="A8" s="104"/>
      <c r="H8" s="103">
        <v>6</v>
      </c>
      <c r="I8" s="102">
        <f>‐109‐!P4</f>
        <v>111</v>
      </c>
    </row>
    <row r="9" spans="1:9" x14ac:dyDescent="0.15">
      <c r="A9" s="104"/>
      <c r="H9" s="103">
        <v>7</v>
      </c>
      <c r="I9" s="102">
        <f>‐109‐!Q4</f>
        <v>144</v>
      </c>
    </row>
    <row r="10" spans="1:9" x14ac:dyDescent="0.15">
      <c r="A10" s="104"/>
      <c r="H10" s="103">
        <v>8</v>
      </c>
      <c r="I10" s="102">
        <f>‐109‐!T4</f>
        <v>133</v>
      </c>
    </row>
    <row r="11" spans="1:9" x14ac:dyDescent="0.15">
      <c r="A11" s="104"/>
      <c r="H11" s="103">
        <v>9</v>
      </c>
      <c r="I11" s="102">
        <f>‐109‐!W4</f>
        <v>110</v>
      </c>
    </row>
    <row r="12" spans="1:9" x14ac:dyDescent="0.15">
      <c r="A12" s="104"/>
      <c r="H12" s="103">
        <v>10</v>
      </c>
      <c r="I12" s="102">
        <f>‐109‐!X4</f>
        <v>126</v>
      </c>
    </row>
    <row r="13" spans="1:9" x14ac:dyDescent="0.15">
      <c r="A13" s="104"/>
      <c r="H13" s="103">
        <v>11</v>
      </c>
      <c r="I13" s="102">
        <f>‐109‐!AA4</f>
        <v>127</v>
      </c>
    </row>
    <row r="14" spans="1:9" x14ac:dyDescent="0.15">
      <c r="A14" s="104"/>
      <c r="H14" s="101" t="s">
        <v>225</v>
      </c>
      <c r="I14" s="102">
        <f>‐109‐!AD4</f>
        <v>119</v>
      </c>
    </row>
    <row r="15" spans="1:9" x14ac:dyDescent="0.15">
      <c r="A15" s="104"/>
      <c r="H15" s="105"/>
      <c r="I15" s="106">
        <f>SUM(I3:I14)</f>
        <v>1400</v>
      </c>
    </row>
    <row r="16" spans="1:9" x14ac:dyDescent="0.15">
      <c r="A16" s="104"/>
      <c r="H16" s="159" t="s">
        <v>285</v>
      </c>
    </row>
    <row r="17" spans="1:9" x14ac:dyDescent="0.15">
      <c r="A17" s="104"/>
      <c r="H17" s="100" t="s">
        <v>226</v>
      </c>
      <c r="I17" s="1" t="s">
        <v>141</v>
      </c>
    </row>
    <row r="18" spans="1:9" x14ac:dyDescent="0.15">
      <c r="A18" s="104"/>
      <c r="H18" s="1" t="s">
        <v>227</v>
      </c>
      <c r="I18" s="102">
        <f>SUM(‐109‐!X21:Z22)</f>
        <v>7</v>
      </c>
    </row>
    <row r="19" spans="1:9" x14ac:dyDescent="0.15">
      <c r="A19" s="104"/>
      <c r="H19" s="1" t="s">
        <v>142</v>
      </c>
      <c r="I19" s="102">
        <f>SUM(‐109‐!X23:Z24)</f>
        <v>1</v>
      </c>
    </row>
    <row r="20" spans="1:9" x14ac:dyDescent="0.15">
      <c r="A20" s="104"/>
      <c r="H20" s="1" t="s">
        <v>143</v>
      </c>
      <c r="I20" s="102">
        <f>SUM(‐109‐!X25:Z26)</f>
        <v>3</v>
      </c>
    </row>
    <row r="21" spans="1:9" x14ac:dyDescent="0.15">
      <c r="A21" s="104"/>
      <c r="H21" s="1" t="s">
        <v>144</v>
      </c>
      <c r="I21" s="102">
        <f>SUM(‐109‐!X27:Z28)</f>
        <v>11</v>
      </c>
    </row>
    <row r="22" spans="1:9" x14ac:dyDescent="0.15">
      <c r="A22" s="104"/>
      <c r="H22" s="1" t="s">
        <v>145</v>
      </c>
      <c r="I22" s="102">
        <f>SUM(‐109‐!X29:Z30)</f>
        <v>29</v>
      </c>
    </row>
    <row r="23" spans="1:9" x14ac:dyDescent="0.15">
      <c r="A23" s="104"/>
      <c r="H23" s="1" t="s">
        <v>146</v>
      </c>
      <c r="I23" s="102">
        <f>SUM(‐109‐!X31:Z32)</f>
        <v>63</v>
      </c>
    </row>
    <row r="24" spans="1:9" x14ac:dyDescent="0.15">
      <c r="A24" s="104"/>
      <c r="H24" s="1" t="s">
        <v>147</v>
      </c>
      <c r="I24" s="102">
        <f>SUM(‐109‐!X33:Z34)</f>
        <v>87</v>
      </c>
    </row>
    <row r="25" spans="1:9" x14ac:dyDescent="0.15">
      <c r="A25" s="104"/>
      <c r="H25" s="1" t="s">
        <v>148</v>
      </c>
      <c r="I25" s="102">
        <f>SUM(‐109‐!X35:Z36)</f>
        <v>136</v>
      </c>
    </row>
    <row r="26" spans="1:9" x14ac:dyDescent="0.15">
      <c r="A26" s="104"/>
      <c r="H26" s="1" t="s">
        <v>149</v>
      </c>
      <c r="I26" s="102">
        <f>SUM(‐109‐!X37:Z38)</f>
        <v>219</v>
      </c>
    </row>
    <row r="27" spans="1:9" x14ac:dyDescent="0.15">
      <c r="A27" s="104"/>
      <c r="H27" s="1" t="s">
        <v>228</v>
      </c>
      <c r="I27" s="102">
        <f>‐109‐!X39</f>
        <v>115</v>
      </c>
    </row>
    <row r="28" spans="1:9" x14ac:dyDescent="0.15">
      <c r="A28" s="104"/>
      <c r="H28" s="105"/>
      <c r="I28" s="106">
        <f>SUM(I18:I27)</f>
        <v>671</v>
      </c>
    </row>
    <row r="29" spans="1:9" x14ac:dyDescent="0.15">
      <c r="A29" s="104"/>
    </row>
    <row r="30" spans="1:9" x14ac:dyDescent="0.15">
      <c r="A30" s="104"/>
    </row>
    <row r="31" spans="1:9" x14ac:dyDescent="0.15">
      <c r="A31" s="104"/>
    </row>
    <row r="32" spans="1:9" x14ac:dyDescent="0.15">
      <c r="A32" s="104"/>
    </row>
    <row r="33" spans="1:21" x14ac:dyDescent="0.15">
      <c r="A33" s="104"/>
    </row>
    <row r="34" spans="1:21" x14ac:dyDescent="0.15">
      <c r="A34" s="104"/>
    </row>
    <row r="35" spans="1:21" x14ac:dyDescent="0.15">
      <c r="A35" s="104"/>
    </row>
    <row r="36" spans="1:21" x14ac:dyDescent="0.15">
      <c r="A36" s="104"/>
      <c r="H36" s="159" t="s">
        <v>285</v>
      </c>
    </row>
    <row r="37" spans="1:21" x14ac:dyDescent="0.15">
      <c r="A37" s="104"/>
      <c r="H37" s="160" t="s">
        <v>286</v>
      </c>
    </row>
    <row r="38" spans="1:21" x14ac:dyDescent="0.15">
      <c r="A38" s="104"/>
      <c r="B38" s="119" t="s">
        <v>236</v>
      </c>
      <c r="E38" s="119" t="s">
        <v>237</v>
      </c>
      <c r="H38" s="10"/>
      <c r="I38" s="2" t="s">
        <v>151</v>
      </c>
      <c r="J38" s="2" t="s">
        <v>152</v>
      </c>
      <c r="K38" s="59" t="s">
        <v>229</v>
      </c>
      <c r="M38" s="8"/>
      <c r="N38" s="8"/>
      <c r="O38" s="8"/>
      <c r="P38" s="8"/>
      <c r="Q38" s="8"/>
      <c r="R38" s="8"/>
      <c r="S38" s="45"/>
    </row>
    <row r="39" spans="1:21" x14ac:dyDescent="0.15">
      <c r="A39" s="104"/>
      <c r="F39" s="107"/>
      <c r="H39" s="2" t="str">
        <f>‐112‐!A18</f>
        <v>平成22年度</v>
      </c>
      <c r="I39" s="9">
        <f>‐112‐!B18</f>
        <v>30411</v>
      </c>
      <c r="J39" s="10">
        <f>‐112‐!D18</f>
        <v>362</v>
      </c>
      <c r="K39" s="9">
        <f>‐112‐!B8</f>
        <v>33835</v>
      </c>
      <c r="M39" s="8"/>
      <c r="N39" s="8"/>
      <c r="O39" s="8"/>
      <c r="P39" s="8"/>
      <c r="Q39" s="8"/>
      <c r="R39" s="8"/>
      <c r="S39" s="45"/>
    </row>
    <row r="40" spans="1:21" x14ac:dyDescent="0.15">
      <c r="A40" s="104"/>
      <c r="H40" s="108">
        <f>‐112‐!A19</f>
        <v>23</v>
      </c>
      <c r="I40" s="9">
        <f>‐112‐!B19</f>
        <v>31225</v>
      </c>
      <c r="J40" s="10">
        <f>‐112‐!D19</f>
        <v>349</v>
      </c>
      <c r="K40" s="9">
        <f>‐112‐!B9</f>
        <v>34495</v>
      </c>
      <c r="M40" s="8"/>
      <c r="N40" s="11"/>
      <c r="O40" s="11"/>
      <c r="P40" s="3"/>
      <c r="Q40" s="8"/>
      <c r="R40" s="7"/>
      <c r="S40" s="109"/>
    </row>
    <row r="41" spans="1:21" x14ac:dyDescent="0.15">
      <c r="H41" s="108">
        <f>‐112‐!A20</f>
        <v>24</v>
      </c>
      <c r="I41" s="9">
        <f>‐112‐!B20</f>
        <v>30938</v>
      </c>
      <c r="J41" s="10">
        <f>‐112‐!D20</f>
        <v>395</v>
      </c>
      <c r="K41" s="9">
        <f>‐112‐!B10</f>
        <v>34287</v>
      </c>
      <c r="M41" s="8"/>
      <c r="N41" s="11"/>
      <c r="O41" s="11"/>
      <c r="P41" s="3"/>
      <c r="Q41" s="8"/>
      <c r="R41" s="7"/>
      <c r="S41" s="109"/>
    </row>
    <row r="42" spans="1:21" x14ac:dyDescent="0.15">
      <c r="H42" s="108">
        <f>‐112‐!A21</f>
        <v>25</v>
      </c>
      <c r="I42" s="9">
        <f>‐112‐!B21</f>
        <v>30268</v>
      </c>
      <c r="J42" s="10">
        <f>‐112‐!D21</f>
        <v>379</v>
      </c>
      <c r="K42" s="9">
        <f>‐112‐!B11</f>
        <v>33404</v>
      </c>
      <c r="M42" s="8"/>
      <c r="N42" s="11"/>
      <c r="O42" s="11"/>
      <c r="P42" s="3"/>
      <c r="Q42" s="8"/>
      <c r="R42" s="7"/>
      <c r="S42" s="109"/>
    </row>
    <row r="43" spans="1:21" x14ac:dyDescent="0.15">
      <c r="H43" s="108">
        <f>‐112‐!A22</f>
        <v>26</v>
      </c>
      <c r="I43" s="110">
        <f>‐112‐!B22</f>
        <v>30546</v>
      </c>
      <c r="J43" s="10">
        <f>‐112‐!D22</f>
        <v>388</v>
      </c>
      <c r="K43" s="110">
        <f>‐112‐!B12</f>
        <v>33757</v>
      </c>
      <c r="M43" s="8"/>
      <c r="N43" s="11"/>
      <c r="O43" s="11"/>
      <c r="P43" s="3"/>
      <c r="Q43" s="8"/>
      <c r="R43" s="7"/>
      <c r="S43" s="109"/>
    </row>
    <row r="44" spans="1:21" x14ac:dyDescent="0.15">
      <c r="H44" s="159" t="s">
        <v>285</v>
      </c>
      <c r="N44" s="12"/>
      <c r="O44" s="13"/>
      <c r="P44" s="12"/>
      <c r="Q44" s="4"/>
      <c r="R44" s="12"/>
      <c r="S44" s="14"/>
      <c r="T44" s="109"/>
      <c r="U44" s="45"/>
    </row>
    <row r="45" spans="1:21" x14ac:dyDescent="0.15">
      <c r="H45" s="160" t="s">
        <v>287</v>
      </c>
      <c r="P45" s="45"/>
      <c r="Q45" s="45"/>
      <c r="R45" s="45"/>
      <c r="S45" s="45"/>
      <c r="T45" s="45"/>
      <c r="U45" s="45"/>
    </row>
    <row r="46" spans="1:21" x14ac:dyDescent="0.15">
      <c r="H46" s="111"/>
      <c r="I46" s="1" t="s">
        <v>153</v>
      </c>
      <c r="J46" s="229" t="s">
        <v>121</v>
      </c>
      <c r="K46" s="111"/>
      <c r="P46" s="8"/>
      <c r="Q46" s="8"/>
      <c r="R46" s="15"/>
      <c r="S46" s="15"/>
      <c r="T46" s="8"/>
      <c r="U46" s="8"/>
    </row>
    <row r="47" spans="1:21" x14ac:dyDescent="0.15">
      <c r="H47" s="2" t="str">
        <f>‐112‐!A18</f>
        <v>平成22年度</v>
      </c>
      <c r="I47" s="111">
        <f>‐112‐!I18</f>
        <v>546</v>
      </c>
      <c r="J47" s="112">
        <f>‐112‐!K18</f>
        <v>1264</v>
      </c>
      <c r="K47" s="106">
        <f>SUM(I47:J47)</f>
        <v>1810</v>
      </c>
      <c r="L47" s="113"/>
      <c r="P47" s="3"/>
      <c r="Q47" s="3"/>
      <c r="R47" s="3"/>
      <c r="S47" s="3"/>
      <c r="T47" s="3"/>
      <c r="U47" s="8"/>
    </row>
    <row r="48" spans="1:21" x14ac:dyDescent="0.15">
      <c r="H48" s="114">
        <f>‐112‐!A19</f>
        <v>23</v>
      </c>
      <c r="I48" s="111">
        <f>‐112‐!I19</f>
        <v>504</v>
      </c>
      <c r="J48" s="112">
        <f>‐112‐!K19</f>
        <v>1219</v>
      </c>
      <c r="K48" s="106">
        <f>SUM(I48:J48)</f>
        <v>1723</v>
      </c>
      <c r="L48" s="113"/>
      <c r="P48" s="3"/>
      <c r="Q48" s="3"/>
      <c r="R48" s="3"/>
      <c r="S48" s="3"/>
      <c r="T48" s="3"/>
      <c r="U48" s="8"/>
    </row>
    <row r="49" spans="8:21" x14ac:dyDescent="0.15">
      <c r="H49" s="114">
        <f>‐112‐!A20</f>
        <v>24</v>
      </c>
      <c r="I49" s="111">
        <f>‐112‐!I20</f>
        <v>553</v>
      </c>
      <c r="J49" s="112">
        <f>‐112‐!K20</f>
        <v>1184</v>
      </c>
      <c r="K49" s="106">
        <f>SUM(I49:J49)</f>
        <v>1737</v>
      </c>
      <c r="L49" s="113"/>
      <c r="P49" s="3"/>
      <c r="Q49" s="3"/>
      <c r="R49" s="3"/>
      <c r="S49" s="3"/>
      <c r="T49" s="3"/>
      <c r="U49" s="8"/>
    </row>
    <row r="50" spans="8:21" x14ac:dyDescent="0.15">
      <c r="H50" s="114">
        <f>‐112‐!A21</f>
        <v>25</v>
      </c>
      <c r="I50" s="111">
        <f>‐112‐!I21</f>
        <v>561</v>
      </c>
      <c r="J50" s="112">
        <f>‐112‐!K21</f>
        <v>1239</v>
      </c>
      <c r="K50" s="106">
        <f>SUM(I50:J50)</f>
        <v>1800</v>
      </c>
      <c r="L50" s="113"/>
      <c r="P50" s="3"/>
      <c r="Q50" s="3"/>
      <c r="R50" s="3"/>
      <c r="S50" s="3"/>
      <c r="T50" s="3"/>
      <c r="U50" s="8"/>
    </row>
    <row r="51" spans="8:21" x14ac:dyDescent="0.15">
      <c r="H51" s="114">
        <f>‐112‐!A22</f>
        <v>26</v>
      </c>
      <c r="I51" s="111">
        <f>‐112‐!I22</f>
        <v>637</v>
      </c>
      <c r="J51" s="112">
        <f>‐112‐!K22</f>
        <v>1104</v>
      </c>
      <c r="K51" s="106">
        <f>SUM(I51:J51)</f>
        <v>1741</v>
      </c>
      <c r="L51" s="113"/>
      <c r="P51" s="4"/>
      <c r="Q51" s="4"/>
      <c r="R51" s="4"/>
      <c r="S51" s="12"/>
      <c r="T51" s="4"/>
      <c r="U51" s="12"/>
    </row>
    <row r="52" spans="8:21" x14ac:dyDescent="0.15">
      <c r="P52" s="45"/>
      <c r="Q52" s="45"/>
      <c r="R52" s="45"/>
      <c r="S52" s="45"/>
      <c r="T52" s="45"/>
      <c r="U52" s="45"/>
    </row>
    <row r="53" spans="8:21" x14ac:dyDescent="0.15">
      <c r="P53" s="45"/>
      <c r="Q53" s="45"/>
      <c r="R53" s="45"/>
      <c r="S53" s="45"/>
      <c r="T53" s="45"/>
      <c r="U53" s="45"/>
    </row>
  </sheetData>
  <sheetProtection selectLockedCells="1" selectUnlockedCells="1"/>
  <mergeCells count="1">
    <mergeCell ref="A1:F1"/>
  </mergeCells>
  <phoneticPr fontId="27"/>
  <printOptions horizontalCentered="1"/>
  <pageMargins left="0.59055118110236227" right="0.39370078740157483" top="0.59055118110236227" bottom="0.59055118110236227" header="0.39370078740157483" footer="0.39370078740157483"/>
  <pageSetup paperSize="9" firstPageNumber="18" orientation="portrait" useFirstPageNumber="1" verticalDpi="300" r:id="rId1"/>
  <headerFooter scaleWithDoc="0" alignWithMargins="0">
    <oddFooter>&amp;C&amp;11－&amp;12&amp;P&amp;11－</oddFooter>
  </headerFooter>
  <drawing r:id="rId2"/>
</worksheet>
</file>

<file path=docProps/app.xml><?xml version="1.0" encoding="utf-8"?>
<Properties xmlns="http://schemas.openxmlformats.org/officeDocument/2006/extended-properties" xmlns:vt="http://schemas.openxmlformats.org/officeDocument/2006/docPropsVTypes">
  <TotalTime>17</TotalTime>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‐108‐</vt:lpstr>
      <vt:lpstr>‐109‐</vt:lpstr>
      <vt:lpstr>-110-</vt:lpstr>
      <vt:lpstr>-111-</vt:lpstr>
      <vt:lpstr>‐112‐</vt:lpstr>
      <vt:lpstr>グラフ</vt:lpstr>
      <vt:lpstr>‐108‐!Print_Area</vt:lpstr>
      <vt:lpstr>‐109‐!Print_Area</vt:lpstr>
      <vt:lpstr>'-110-'!Print_Area</vt:lpstr>
      <vt:lpstr>'-111-'!Print_Area</vt:lpstr>
      <vt:lpstr>‐112‐!Print_Area</vt:lpstr>
      <vt:lpstr>グラフ!Print_Area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moromi</dc:creator>
  <cp:lastModifiedBy>島袋 若奈</cp:lastModifiedBy>
  <cp:revision>3</cp:revision>
  <cp:lastPrinted>2016-02-01T04:17:49Z</cp:lastPrinted>
  <dcterms:created xsi:type="dcterms:W3CDTF">2002-03-19T05:03:05Z</dcterms:created>
  <dcterms:modified xsi:type="dcterms:W3CDTF">2016-03-22T00:17:02Z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Color">
    <vt:lpwstr>r</vt:lpwstr>
  </property>
</Properties>
</file>