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1525\Desktop\"/>
    </mc:Choice>
  </mc:AlternateContent>
  <xr:revisionPtr revIDLastSave="0" documentId="13_ncr:1_{641371BD-C014-448A-8FAB-2EB27291058D}" xr6:coauthVersionLast="47" xr6:coauthVersionMax="47" xr10:uidLastSave="{00000000-0000-0000-0000-000000000000}"/>
  <bookViews>
    <workbookView xWindow="-120" yWindow="-120" windowWidth="29040" windowHeight="15720" tabRatio="777"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CO34" i="10"/>
  <c r="CO35" i="10" s="1"/>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AM35" i="10" l="1"/>
  <c r="BW34" i="10"/>
  <c r="BW35" i="10" s="1"/>
  <c r="BW36" i="10" s="1"/>
  <c r="BW37" i="10" s="1"/>
  <c r="BW38" i="10" s="1"/>
  <c r="BW39" i="10" s="1"/>
  <c r="BW40" i="10" s="1"/>
  <c r="BW41" i="10" s="1"/>
  <c r="BW42" i="10" s="1"/>
  <c r="BW43" i="10" s="1"/>
</calcChain>
</file>

<file path=xl/sharedStrings.xml><?xml version="1.0" encoding="utf-8"?>
<sst xmlns="http://schemas.openxmlformats.org/spreadsheetml/2006/main" count="1154" uniqueCount="578">
  <si>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</si>
  <si>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</si>
  <si>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</si>
  <si>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</si>
  <si>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</si>
  <si>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</si>
  <si>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</si>
  <si>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</si>
  <si>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</si>
  <si>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</si>
  <si>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</si>
  <si>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</si>
  <si>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</si>
  <si>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</si>
  <si>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</si>
  <si>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</si>
  <si>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</si>
  <si>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</si>
  <si>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</si>
  <si>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</si>
  <si>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</si>
  <si>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</si>
  <si>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</si>
  <si>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</si>
  <si>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</si>
  <si>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</si>
  <si>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</si>
  <si>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</si>
  <si>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</si>
  <si>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</si>
  <si>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</si>
  <si>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</si>
  <si>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</si>
  <si>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</si>
  <si>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</si>
  <si>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</si>
  <si>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</si>
  <si>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</si>
  <si>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</si>
  <si>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</si>
  <si>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</si>
  <si>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</si>
  <si>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</si>
  <si>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</si>
  <si>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</si>
  <si>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</si>
  <si>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</si>
  <si>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</si>
  <si>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</si>
  <si>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</si>
  <si>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</si>
  <si>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</si>
  <si>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</si>
  <si>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</si>
  <si>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</si>
  <si>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</si>
  <si>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</si>
  <si>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</si>
  <si>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</si>
  <si>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</si>
  <si>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</si>
  <si>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</si>
  <si>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</si>
  <si>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</si>
  <si>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</si>
  <si>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</si>
  <si>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</si>
  <si>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</si>
  <si>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</si>
  <si>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</si>
  <si>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</si>
  <si>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</si>
  <si>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</si>
  <si>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</si>
  <si>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</si>
  <si>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</si>
  <si>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</si>
  <si>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</si>
  <si>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</si>
  <si>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沖縄県</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</si>
  <si>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</si>
  <si>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</si>
  <si>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</si>
  <si>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</si>
  <si>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</si>
  <si>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</si>
  <si>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</si>
  <si>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</si>
  <si>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</si>
  <si>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</si>
  <si>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</si>
  <si>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</si>
  <si>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</si>
  <si>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</si>
  <si>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浦添市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</si>
  <si>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</si>
  <si>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</si>
  <si>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</si>
  <si>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</si>
  <si>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</si>
  <si>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</si>
  <si>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</si>
  <si>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</si>
  <si>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</si>
  <si>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</si>
  <si>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</si>
  <si>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</si>
  <si>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</si>
  <si>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</si>
  <si>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</si>
  <si>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</si>
  <si>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</si>
  <si>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</si>
  <si>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</si>
  <si>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</si>
  <si>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</si>
  <si>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</si>
  <si>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</si>
  <si>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</si>
  <si>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</si>
  <si>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</si>
  <si>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</si>
  <si>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</si>
  <si>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</si>
  <si>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</si>
  <si>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</si>
  <si>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</si>
  <si>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</si>
  <si>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</si>
  <si>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</si>
  <si>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</si>
  <si>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</si>
  <si>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</si>
  <si>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</si>
  <si>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</si>
  <si>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</si>
  <si>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</si>
  <si>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</si>
  <si>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</si>
  <si>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</si>
  <si>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</si>
  <si>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</si>
  <si>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</si>
  <si>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</si>
  <si>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</si>
  <si>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</si>
  <si>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</si>
  <si>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</si>
  <si>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</si>
  <si>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</si>
  <si>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</si>
  <si>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</si>
  <si>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</si>
  <si>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</si>
  <si>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</si>
  <si>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</si>
  <si>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</si>
  <si>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</si>
  <si>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</si>
  <si>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</si>
  <si>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</si>
  <si>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</si>
  <si>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</si>
  <si>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</si>
  <si>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</si>
  <si>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</si>
  <si>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</si>
  <si>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</si>
  <si>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</si>
  <si>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</si>
  <si>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</si>
  <si>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</si>
  <si>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</si>
  <si>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</si>
  <si>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</si>
  <si>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</si>
  <si>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</si>
  <si>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</si>
  <si>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</si>
  <si>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</si>
  <si>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</si>
  <si>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</si>
  <si>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</si>
  <si>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</si>
  <si>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</si>
  <si>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</si>
  <si>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</si>
  <si>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</si>
  <si>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</si>
  <si>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</si>
  <si>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</si>
  <si>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</si>
  <si>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</si>
  <si>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</si>
  <si>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</si>
  <si>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</si>
  <si>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</si>
  <si>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</si>
  <si>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</si>
  <si>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</si>
  <si>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</si>
  <si>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</si>
  <si>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</si>
  <si>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沖縄県浦添市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</si>
  <si>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</si>
  <si>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</si>
  <si>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</si>
  <si>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</si>
  <si>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</si>
  <si>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</si>
  <si>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</si>
  <si>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</si>
  <si>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</si>
  <si>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</si>
  <si>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</si>
  <si>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</si>
  <si>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</si>
  <si>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</si>
  <si>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</si>
  <si>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</si>
  <si>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</si>
  <si>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</si>
  <si>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</si>
  <si>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</si>
  <si>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</si>
  <si>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</si>
  <si>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</si>
  <si>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</si>
  <si>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</si>
  <si>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</si>
  <si>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</si>
  <si>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</si>
  <si>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</si>
  <si>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</si>
  <si>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</si>
  <si>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</si>
  <si>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</si>
  <si>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</si>
  <si>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</si>
  <si>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</si>
  <si>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</si>
  <si>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</si>
  <si>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</si>
  <si>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</si>
  <si>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</si>
  <si>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</si>
  <si>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</si>
  <si>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</si>
  <si>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</si>
  <si>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</si>
  <si>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</si>
  <si>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</si>
  <si>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</si>
  <si>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</si>
  <si>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</si>
  <si>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</si>
  <si>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</si>
  <si>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</si>
  <si>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</si>
  <si>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</si>
  <si>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</si>
  <si>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</si>
  <si>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</si>
  <si>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</si>
  <si>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</si>
  <si>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</si>
  <si>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</si>
  <si>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</si>
  <si>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</si>
  <si>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</si>
  <si>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</si>
  <si>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</si>
  <si>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</si>
  <si>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</si>
  <si>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</si>
  <si>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</si>
  <si>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</si>
  <si>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</si>
  <si>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</si>
  <si>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</si>
  <si>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</si>
  <si>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</si>
  <si>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</si>
  <si>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</si>
  <si>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</si>
  <si>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</si>
  <si>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</si>
  <si>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</si>
  <si>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</si>
  <si>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</si>
  <si>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</si>
  <si>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</si>
  <si>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</si>
  <si>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</si>
  <si>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</si>
  <si>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</si>
  <si>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</si>
  <si>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</si>
  <si>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</si>
  <si>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</si>
  <si>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</si>
  <si>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</si>
  <si>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</si>
  <si>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</si>
  <si>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</si>
  <si>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</si>
  <si>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</si>
  <si>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</si>
  <si>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</si>
  <si>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</si>
  <si>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</si>
  <si>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</si>
  <si>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</si>
  <si>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</si>
  <si>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</si>
  <si>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</si>
  <si>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</si>
  <si>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</si>
  <si>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</si>
  <si>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</si>
  <si>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</si>
  <si>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</si>
  <si>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</si>
  <si>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</si>
  <si>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</si>
  <si>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</si>
  <si>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</si>
  <si>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</si>
  <si>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</si>
  <si>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</si>
  <si>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</si>
  <si>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</si>
  <si>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</si>
  <si>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</si>
  <si>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</si>
  <si>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</si>
  <si>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</si>
  <si>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</si>
  <si>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</si>
  <si>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</si>
  <si>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</si>
  <si>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</si>
  <si>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</si>
  <si>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</si>
  <si>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</si>
  <si>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</si>
  <si>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</si>
  <si>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</si>
  <si>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</si>
  <si>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</si>
  <si>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</si>
  <si>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</si>
  <si>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</si>
  <si>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</si>
  <si>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沖縄県浦添市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</si>
  <si>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</si>
  <si>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</si>
  <si>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</si>
  <si>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</si>
  <si>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</si>
  <si>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</si>
  <si>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</si>
  <si>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</si>
  <si>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</si>
  <si>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</si>
  <si>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</si>
  <si>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</si>
  <si>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</si>
  <si>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</si>
  <si>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</si>
  <si>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</si>
  <si>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</si>
  <si>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</si>
  <si>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</si>
  <si>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</si>
  <si>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</si>
  <si>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</si>
  <si>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</si>
  <si>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</si>
  <si>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</si>
  <si>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</si>
  <si>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</si>
  <si>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</si>
  <si>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</si>
  <si>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</si>
  <si>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</si>
  <si>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</si>
  <si>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</si>
  <si>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</si>
  <si>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</si>
  <si>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</si>
  <si>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</si>
  <si>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</si>
  <si>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</si>
  <si>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</si>
  <si>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</si>
  <si>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</si>
  <si>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</si>
  <si>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</si>
  <si>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</si>
  <si>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</si>
  <si>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</si>
  <si>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</si>
  <si>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</si>
  <si>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</si>
  <si>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</si>
  <si>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</si>
  <si>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</si>
  <si>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</si>
  <si>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</si>
  <si>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</si>
  <si>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</si>
  <si>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</si>
  <si>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</si>
  <si>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</si>
  <si>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</si>
  <si>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</si>
  <si>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</si>
  <si>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</si>
  <si>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</si>
  <si>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</si>
  <si>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</si>
  <si>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</si>
  <si>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</si>
  <si>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</si>
  <si>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</si>
  <si>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</si>
  <si>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</si>
  <si>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</si>
  <si>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</si>
  <si>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</si>
  <si>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</si>
  <si>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</si>
  <si>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</si>
  <si>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</si>
  <si>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</si>
  <si>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</si>
  <si>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</si>
  <si>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</si>
  <si>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</si>
  <si>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</si>
  <si>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</si>
  <si>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</si>
  <si>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</si>
  <si>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</si>
  <si>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</si>
  <si>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</si>
  <si>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</si>
  <si>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</si>
  <si>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</si>
  <si>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</si>
  <si>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</si>
  <si>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</si>
  <si>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</si>
  <si>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</si>
  <si>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</si>
  <si>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</si>
  <si>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</si>
  <si>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</si>
  <si>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</si>
  <si>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</si>
  <si>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</si>
  <si>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</si>
  <si>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</si>
  <si>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</si>
  <si>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</si>
  <si>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</si>
  <si>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</si>
  <si>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</si>
  <si>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</si>
  <si>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</si>
  <si>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</si>
  <si>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</si>
  <si>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</si>
  <si>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</si>
  <si>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</si>
  <si>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</si>
  <si>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</si>
  <si>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</si>
  <si>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</si>
  <si>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</si>
  <si>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</si>
  <si>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</si>
  <si>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</si>
  <si>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</si>
  <si>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</si>
  <si>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</si>
  <si>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</si>
  <si>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</si>
  <si>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</si>
  <si>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</si>
  <si>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</si>
  <si>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</si>
  <si>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</si>
  <si>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</si>
  <si>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</si>
  <si>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</si>
  <si>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</si>
  <si>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</si>
  <si>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</si>
  <si>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</si>
  <si>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</si>
  <si>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</si>
  <si>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</si>
  <si>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</si>
  <si>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</si>
  <si>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</si>
  <si>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</si>
  <si>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</si>
  <si>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</si>
  <si>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</si>
  <si>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</si>
  <si>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</si>
  <si>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</si>
  <si>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</si>
  <si>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</si>
  <si>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</si>
  <si>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</si>
  <si>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</si>
  <si>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</si>
  <si>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</si>
  <si>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</si>
  <si>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</si>
  <si>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</si>
  <si>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</si>
  <si>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</si>
  <si>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</si>
  <si>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</si>
  <si>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</si>
  <si>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</si>
  <si>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8.83</t>
  </si>
  <si>
    <t>水道事業会計</t>
  </si>
  <si>
    <t>一般会計</t>
  </si>
  <si>
    <t>下水道事業会計</t>
  </si>
  <si>
    <t>介護保険特別会計</t>
  </si>
  <si>
    <t>土地区画整理事業特別会計</t>
  </si>
  <si>
    <t>国民健康保険特別会計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</si>
  <si>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</si>
  <si>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</si>
  <si>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</si>
  <si>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</si>
  <si>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</si>
  <si>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</si>
  <si>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</si>
  <si>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</si>
  <si>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</si>
  <si>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那覇港管理組合一般会計</t>
    <rPh sb="0" eb="7">
      <t>ナハコウカンリクミアイ</t>
    </rPh>
    <rPh sb="7" eb="11">
      <t>イッパンカイケイ</t>
    </rPh>
    <phoneticPr fontId="10"/>
  </si>
  <si>
    <t>那覇港管理組合特別会計</t>
    <rPh sb="0" eb="2">
      <t>ナハ</t>
    </rPh>
    <rPh sb="2" eb="3">
      <t>コウ</t>
    </rPh>
    <rPh sb="3" eb="5">
      <t>カンリ</t>
    </rPh>
    <rPh sb="5" eb="7">
      <t>クミアイ</t>
    </rPh>
    <rPh sb="7" eb="9">
      <t>トクベツ</t>
    </rPh>
    <rPh sb="9" eb="11">
      <t>カイケイ</t>
    </rPh>
    <phoneticPr fontId="10"/>
  </si>
  <si>
    <t>南部広域市町村圏事務組合一般会計</t>
    <rPh sb="0" eb="2">
      <t>ナンブ</t>
    </rPh>
    <rPh sb="2" eb="4">
      <t>コウイキ</t>
    </rPh>
    <rPh sb="4" eb="7">
      <t>シチョウソン</t>
    </rPh>
    <rPh sb="7" eb="8">
      <t>ケン</t>
    </rPh>
    <rPh sb="8" eb="10">
      <t>ジム</t>
    </rPh>
    <rPh sb="10" eb="12">
      <t>クミアイ</t>
    </rPh>
    <rPh sb="12" eb="14">
      <t>イッパン</t>
    </rPh>
    <rPh sb="14" eb="16">
      <t>カイケイ</t>
    </rPh>
    <phoneticPr fontId="10"/>
  </si>
  <si>
    <t>南部広域市町村圏事務組合いなんせ斎苑特別会計</t>
  </si>
  <si>
    <t>南部広域市町村圏事務組合南斎場特別会計</t>
    <rPh sb="0" eb="2">
      <t>ナンブ</t>
    </rPh>
    <rPh sb="2" eb="4">
      <t>コウイキ</t>
    </rPh>
    <rPh sb="4" eb="7">
      <t>シチョウソン</t>
    </rPh>
    <rPh sb="7" eb="8">
      <t>ケン</t>
    </rPh>
    <rPh sb="8" eb="10">
      <t>ジム</t>
    </rPh>
    <rPh sb="10" eb="12">
      <t>クミアイ</t>
    </rPh>
    <rPh sb="12" eb="13">
      <t>ミナミ</t>
    </rPh>
    <rPh sb="13" eb="15">
      <t>サイジョウ</t>
    </rPh>
    <rPh sb="15" eb="17">
      <t>トクベツ</t>
    </rPh>
    <rPh sb="17" eb="19">
      <t>カイケイ</t>
    </rPh>
    <phoneticPr fontId="10"/>
  </si>
  <si>
    <t>沖縄県後期高齢者医療広域連合一般会計</t>
    <rPh sb="0" eb="2">
      <t>オキナワ</t>
    </rPh>
    <rPh sb="2" eb="3">
      <t>ケン</t>
    </rPh>
    <rPh sb="3" eb="5">
      <t>コウキ</t>
    </rPh>
    <rPh sb="5" eb="8">
      <t>コウレイシャ</t>
    </rPh>
    <rPh sb="8" eb="10">
      <t>イリョウ</t>
    </rPh>
    <rPh sb="10" eb="12">
      <t>コウイキ</t>
    </rPh>
    <rPh sb="12" eb="14">
      <t>レンゴウ</t>
    </rPh>
    <rPh sb="14" eb="16">
      <t>イッパン</t>
    </rPh>
    <rPh sb="16" eb="18">
      <t>カイケイ</t>
    </rPh>
    <phoneticPr fontId="10"/>
  </si>
  <si>
    <t>沖縄県後期高齢者医療広域連合特別会計</t>
  </si>
  <si>
    <t>沖縄県市町村自治会館管理組合一般会計</t>
  </si>
  <si>
    <t>沖縄県市町村総合事務組合一般会計</t>
    <rPh sb="0" eb="2">
      <t>オキナワ</t>
    </rPh>
    <rPh sb="2" eb="3">
      <t>ケン</t>
    </rPh>
    <rPh sb="3" eb="6">
      <t>シチョウソン</t>
    </rPh>
    <rPh sb="6" eb="8">
      <t>ソウゴウ</t>
    </rPh>
    <rPh sb="8" eb="10">
      <t>ジム</t>
    </rPh>
    <rPh sb="10" eb="12">
      <t>クミアイ</t>
    </rPh>
    <rPh sb="12" eb="14">
      <t>イッパン</t>
    </rPh>
    <rPh sb="14" eb="16">
      <t>カイケイ</t>
    </rPh>
    <phoneticPr fontId="10"/>
  </si>
  <si>
    <t>沖縄県市町村総合事務組合公務災害補償特別会計</t>
    <rPh sb="0" eb="2">
      <t>オキナワ</t>
    </rPh>
    <rPh sb="2" eb="3">
      <t>ケン</t>
    </rPh>
    <rPh sb="3" eb="6">
      <t>シチョウソン</t>
    </rPh>
    <rPh sb="6" eb="8">
      <t>ソウゴウ</t>
    </rPh>
    <rPh sb="8" eb="10">
      <t>ジム</t>
    </rPh>
    <rPh sb="10" eb="12">
      <t>クミアイ</t>
    </rPh>
    <rPh sb="12" eb="14">
      <t>コウム</t>
    </rPh>
    <rPh sb="14" eb="16">
      <t>サイガイ</t>
    </rPh>
    <rPh sb="16" eb="18">
      <t>ホショウ</t>
    </rPh>
    <rPh sb="18" eb="20">
      <t>トクベツ</t>
    </rPh>
    <rPh sb="20" eb="22">
      <t>カイケイ</t>
    </rPh>
    <phoneticPr fontId="10"/>
  </si>
  <si>
    <t>沖縄県市町村総合事務組合消防補償特別会計</t>
    <rPh sb="0" eb="2">
      <t>オキナワ</t>
    </rPh>
    <rPh sb="2" eb="3">
      <t>ケン</t>
    </rPh>
    <rPh sb="3" eb="6">
      <t>シチョウソン</t>
    </rPh>
    <rPh sb="6" eb="8">
      <t>ソウゴウ</t>
    </rPh>
    <rPh sb="8" eb="10">
      <t>ジム</t>
    </rPh>
    <rPh sb="10" eb="12">
      <t>クミアイ</t>
    </rPh>
    <rPh sb="12" eb="14">
      <t>ショウボウ</t>
    </rPh>
    <rPh sb="14" eb="16">
      <t>ホショウ</t>
    </rPh>
    <rPh sb="16" eb="18">
      <t>トクベツ</t>
    </rPh>
    <rPh sb="18" eb="20">
      <t>カイケイ</t>
    </rPh>
    <phoneticPr fontId="10"/>
  </si>
  <si>
    <t>沖縄県市町村総合事務組合災害弔慰金特別会計</t>
    <rPh sb="12" eb="14">
      <t>サイガイ</t>
    </rPh>
    <rPh sb="14" eb="17">
      <t>チョウイキン</t>
    </rPh>
    <rPh sb="17" eb="19">
      <t>トクベツ</t>
    </rPh>
    <phoneticPr fontId="10"/>
  </si>
  <si>
    <t>沖縄県市町村総合事務組合交通災害共済特別会計</t>
    <rPh sb="0" eb="2">
      <t>オキナワ</t>
    </rPh>
    <rPh sb="2" eb="3">
      <t>ケン</t>
    </rPh>
    <rPh sb="3" eb="6">
      <t>シチョウソン</t>
    </rPh>
    <rPh sb="6" eb="8">
      <t>ソウゴウ</t>
    </rPh>
    <rPh sb="8" eb="10">
      <t>ジム</t>
    </rPh>
    <rPh sb="10" eb="12">
      <t>クミアイ</t>
    </rPh>
    <rPh sb="12" eb="14">
      <t>コウツウ</t>
    </rPh>
    <rPh sb="14" eb="16">
      <t>サイガイ</t>
    </rPh>
    <rPh sb="16" eb="18">
      <t>キョウサイ</t>
    </rPh>
    <rPh sb="18" eb="20">
      <t>トクベツ</t>
    </rPh>
    <rPh sb="20" eb="22">
      <t>カイケイ</t>
    </rPh>
    <phoneticPr fontId="10"/>
  </si>
  <si>
    <t>四捨五入により、歳入-歳出が形式収支と一致しない。</t>
    <rPh sb="0" eb="4">
      <t>シシャゴニュウ</t>
    </rPh>
    <rPh sb="8" eb="10">
      <t>サイニュウ</t>
    </rPh>
    <rPh sb="11" eb="13">
      <t>サイシュツ</t>
    </rPh>
    <rPh sb="14" eb="16">
      <t>ケイシキ</t>
    </rPh>
    <rPh sb="16" eb="18">
      <t>シュウシ</t>
    </rPh>
    <rPh sb="19" eb="21">
      <t>イッチ</t>
    </rPh>
    <phoneticPr fontId="2"/>
  </si>
  <si>
    <t>浦添市土地開発公社</t>
    <rPh sb="0" eb="3">
      <t>ウラソエシ</t>
    </rPh>
    <rPh sb="3" eb="9">
      <t>トチカイハツコウシャ</t>
    </rPh>
    <phoneticPr fontId="2"/>
  </si>
  <si>
    <t>浦添スマートシティ基盤整備株式会社</t>
    <rPh sb="0" eb="2">
      <t>ウラソエ</t>
    </rPh>
    <rPh sb="9" eb="17">
      <t>キバンセイビカブシキカイシャ</t>
    </rPh>
    <phoneticPr fontId="2"/>
  </si>
  <si>
    <t>一般廃棄物処理施設建設基金</t>
  </si>
  <si>
    <t>浦添市特定駐留軍用地内土地取得事業基金</t>
  </si>
  <si>
    <t>ふるさとてだこの都市応援基金</t>
  </si>
  <si>
    <t>浦添市公共施設等総合管理基金</t>
  </si>
  <si>
    <t>都市モノレール事業基金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</si>
  <si>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</si>
  <si>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</si>
  <si>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</si>
  <si>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</si>
  <si>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</si>
  <si>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</si>
  <si>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</si>
  <si>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</si>
  <si>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令和６年度は、減債基金の取り崩しにより充当可能基金が減少したことで、将来負担比率が前年度と比べて21.3ポイントの増加となった。今後は、充当可能基金の積み増しを行い、将来負担比率の低減に努める。実質公債費比率については、分子に影響する元利償還金の額が前年度と比べ24,173千円増となったが、分母に影響する標準財政規模が前年度と比べ814,440千円増となり分子の増加率を上回ったことから、前年度と比べ0.6ポイント減少した。しかしながら、今後計画している大型公共施設建設事業に伴う市債発行の増が見込まれるため、事業実施に際しては基金や民間資金を活用する等して起債に大きく頼ることのない財政運営に努める必要がある。</t>
    <rPh sb="7" eb="11">
      <t>ゲンサイキキン</t>
    </rPh>
    <rPh sb="110" eb="112">
      <t>ブンシ</t>
    </rPh>
    <rPh sb="113" eb="115">
      <t>エイキョウ</t>
    </rPh>
    <rPh sb="179" eb="181">
      <t>ブンシ</t>
    </rPh>
    <rPh sb="182" eb="185">
      <t>ゾウカリツ</t>
    </rPh>
    <rPh sb="186" eb="188">
      <t>ウワマワ</t>
    </rPh>
    <rPh sb="195" eb="198">
      <t>ゼンネンド</t>
    </rPh>
    <rPh sb="199" eb="200">
      <t>クラ</t>
    </rPh>
    <rPh sb="208" eb="210">
      <t>ゲンショウ</t>
    </rPh>
    <phoneticPr fontId="5"/>
  </si>
  <si>
    <t>実質公債費比率</t>
    <phoneticPr fontId="5"/>
  </si>
  <si>
    <t>将来負担比率について、昨年度に比べ標準財政規模の増加により分母は増加したものの、債務負担行為に基づく支出予定額の増加による将来負担額の増加及び減債基金の取崩しによる充当可能財源等の減少により将来負担比率が21.3ポイント増となった。有形固定資産減価償却率は前年度と比較して1.8ポイント増加している。今後予定している大型公共施設建設事業及び既存施設の老朽化に備え、充当可能基金の積み増しを行っていく。また、財政負担を計画的に行えるように公共施設等の適正管理に努め、公共施設等管理計画に基づき施設の集約や長寿命化を行い財政健全化を図る。</t>
    <rPh sb="0" eb="6">
      <t>ショウライフタンヒリツ</t>
    </rPh>
    <rPh sb="11" eb="14">
      <t>サクネンド</t>
    </rPh>
    <rPh sb="15" eb="16">
      <t>クラ</t>
    </rPh>
    <rPh sb="17" eb="21">
      <t>ヒョウジュンザイセイ</t>
    </rPh>
    <rPh sb="21" eb="23">
      <t>キボ</t>
    </rPh>
    <rPh sb="24" eb="26">
      <t>ゾウカ</t>
    </rPh>
    <rPh sb="29" eb="31">
      <t>ブンボ</t>
    </rPh>
    <rPh sb="32" eb="34">
      <t>ゾウカ</t>
    </rPh>
    <rPh sb="61" eb="66">
      <t>ショウライフタンガク</t>
    </rPh>
    <rPh sb="67" eb="69">
      <t>ゾウカ</t>
    </rPh>
    <rPh sb="69" eb="70">
      <t>オヨ</t>
    </rPh>
    <rPh sb="71" eb="73">
      <t>ゲンサイ</t>
    </rPh>
    <rPh sb="73" eb="75">
      <t>キキン</t>
    </rPh>
    <rPh sb="76" eb="78">
      <t>トリクズ</t>
    </rPh>
    <rPh sb="82" eb="88">
      <t>ジュウトウカノウザイゲン</t>
    </rPh>
    <rPh sb="88" eb="89">
      <t>トウ</t>
    </rPh>
    <rPh sb="90" eb="92">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</si>
</sst>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FF007C1-B054-4AF5-A2AE-8A93BBA23502}"/>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72756</c:v>
                </c:pt>
                <c:pt idx="1">
                  <c:v>43955</c:v>
                </c:pt>
                <c:pt idx="2">
                  <c:v>41921</c:v>
                </c:pt>
                <c:pt idx="3">
                  <c:v>44585</c:v>
                </c:pt>
                <c:pt idx="4">
                  <c:v>49779</c:v>
                </c:pt>
              </c:numCache>
            </c:numRef>
          </c:val>
          <c:smooth val="0"/>
          <c:extLst>
            <c:ext xmlns:c16="http://schemas.microsoft.com/office/drawing/2014/chart" uri="{C3380CC4-5D6E-409C-BE32-E72D297353CC}">
              <c16:uniqueId val="{00000000-3F86-4063-BB06-ECB86142879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53708</c:v>
                </c:pt>
                <c:pt idx="1">
                  <c:v>63602</c:v>
                </c:pt>
                <c:pt idx="2">
                  <c:v>35485</c:v>
                </c:pt>
                <c:pt idx="3">
                  <c:v>58887</c:v>
                </c:pt>
                <c:pt idx="4">
                  <c:v>67663</c:v>
                </c:pt>
              </c:numCache>
            </c:numRef>
          </c:val>
          <c:smooth val="0"/>
          <c:extLst>
            <c:ext xmlns:c16="http://schemas.microsoft.com/office/drawing/2014/chart" uri="{C3380CC4-5D6E-409C-BE32-E72D297353CC}">
              <c16:uniqueId val="{00000001-3F86-4063-BB06-ECB86142879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5.3</c:v>
                </c:pt>
                <c:pt idx="1">
                  <c:v>8.76</c:v>
                </c:pt>
                <c:pt idx="2">
                  <c:v>4.16</c:v>
                </c:pt>
                <c:pt idx="3">
                  <c:v>3.44</c:v>
                </c:pt>
                <c:pt idx="4">
                  <c:v>4.45</c:v>
                </c:pt>
              </c:numCache>
            </c:numRef>
          </c:val>
          <c:extLst>
            <c:ext xmlns:c16="http://schemas.microsoft.com/office/drawing/2014/chart" uri="{C3380CC4-5D6E-409C-BE32-E72D297353CC}">
              <c16:uniqueId val="{00000000-4CEF-4A06-91C6-5A20D46204C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11.45</c:v>
                </c:pt>
                <c:pt idx="1">
                  <c:v>13.52</c:v>
                </c:pt>
                <c:pt idx="2">
                  <c:v>19.79</c:v>
                </c:pt>
                <c:pt idx="3">
                  <c:v>11.06</c:v>
                </c:pt>
                <c:pt idx="4">
                  <c:v>12.39</c:v>
                </c:pt>
              </c:numCache>
            </c:numRef>
          </c:val>
          <c:extLst>
            <c:ext xmlns:c16="http://schemas.microsoft.com/office/drawing/2014/chart" uri="{C3380CC4-5D6E-409C-BE32-E72D297353CC}">
              <c16:uniqueId val="{00000001-4CEF-4A06-91C6-5A20D46204C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3.72</c:v>
                </c:pt>
                <c:pt idx="1">
                  <c:v>6.16</c:v>
                </c:pt>
                <c:pt idx="2">
                  <c:v>1.65</c:v>
                </c:pt>
                <c:pt idx="3">
                  <c:v>-8.83</c:v>
                </c:pt>
                <c:pt idx="4">
                  <c:v>2.79</c:v>
                </c:pt>
              </c:numCache>
            </c:numRef>
          </c:val>
          <c:smooth val="0"/>
          <c:extLst>
            <c:ext xmlns:c16="http://schemas.microsoft.com/office/drawing/2014/chart" uri="{C3380CC4-5D6E-409C-BE32-E72D297353CC}">
              <c16:uniqueId val="{00000002-4CEF-4A06-91C6-5A20D46204C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425-4C08-96EF-054B966811B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425-4C08-96EF-054B966811B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425-4C08-96EF-054B966811B6}"/>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0.12</c:v>
                </c:pt>
                <c:pt idx="2">
                  <c:v>#N/A</c:v>
                </c:pt>
                <c:pt idx="3">
                  <c:v>0.02</c:v>
                </c:pt>
                <c:pt idx="4">
                  <c:v>#N/A</c:v>
                </c:pt>
                <c:pt idx="5">
                  <c:v>0.1</c:v>
                </c:pt>
                <c:pt idx="6">
                  <c:v>#N/A</c:v>
                </c:pt>
                <c:pt idx="7">
                  <c:v>0.04</c:v>
                </c:pt>
                <c:pt idx="8">
                  <c:v>#N/A</c:v>
                </c:pt>
                <c:pt idx="9">
                  <c:v>0.02</c:v>
                </c:pt>
              </c:numCache>
            </c:numRef>
          </c:val>
          <c:extLst>
            <c:ext xmlns:c16="http://schemas.microsoft.com/office/drawing/2014/chart" uri="{C3380CC4-5D6E-409C-BE32-E72D297353CC}">
              <c16:uniqueId val="{00000003-F425-4C08-96EF-054B966811B6}"/>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0.09</c:v>
                </c:pt>
                <c:pt idx="2">
                  <c:v>#N/A</c:v>
                </c:pt>
                <c:pt idx="3">
                  <c:v>0.48</c:v>
                </c:pt>
                <c:pt idx="4">
                  <c:v>#N/A</c:v>
                </c:pt>
                <c:pt idx="5">
                  <c:v>0.08</c:v>
                </c:pt>
                <c:pt idx="6">
                  <c:v>#N/A</c:v>
                </c:pt>
                <c:pt idx="7">
                  <c:v>0.04</c:v>
                </c:pt>
                <c:pt idx="8">
                  <c:v>#N/A</c:v>
                </c:pt>
                <c:pt idx="9">
                  <c:v>0.11</c:v>
                </c:pt>
              </c:numCache>
            </c:numRef>
          </c:val>
          <c:extLst>
            <c:ext xmlns:c16="http://schemas.microsoft.com/office/drawing/2014/chart" uri="{C3380CC4-5D6E-409C-BE32-E72D297353CC}">
              <c16:uniqueId val="{00000004-F425-4C08-96EF-054B966811B6}"/>
            </c:ext>
          </c:extLst>
        </c:ser>
        <c:ser>
          <c:idx val="5"/>
          <c:order val="5"/>
          <c:tx>
            <c:strRef>
              <c:f>データシート!$A$32</c:f>
              <c:strCache>
                <c:ptCount val="1"/>
                <c:pt idx="0">
                  <c:v>土地区画整理事業特別会計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0.25</c:v>
                </c:pt>
                <c:pt idx="4">
                  <c:v>#N/A</c:v>
                </c:pt>
                <c:pt idx="5">
                  <c:v>0.09</c:v>
                </c:pt>
                <c:pt idx="6">
                  <c:v>#N/A</c:v>
                </c:pt>
                <c:pt idx="7">
                  <c:v>0.08</c:v>
                </c:pt>
                <c:pt idx="8">
                  <c:v>#N/A</c:v>
                </c:pt>
                <c:pt idx="9">
                  <c:v>0.27</c:v>
                </c:pt>
              </c:numCache>
            </c:numRef>
          </c:val>
          <c:extLst>
            <c:ext xmlns:c16="http://schemas.microsoft.com/office/drawing/2014/chart" uri="{C3380CC4-5D6E-409C-BE32-E72D297353CC}">
              <c16:uniqueId val="{00000005-F425-4C08-96EF-054B966811B6}"/>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0.97</c:v>
                </c:pt>
                <c:pt idx="2">
                  <c:v>#N/A</c:v>
                </c:pt>
                <c:pt idx="3">
                  <c:v>0.65</c:v>
                </c:pt>
                <c:pt idx="4">
                  <c:v>#N/A</c:v>
                </c:pt>
                <c:pt idx="5">
                  <c:v>1.1200000000000001</c:v>
                </c:pt>
                <c:pt idx="6">
                  <c:v>#N/A</c:v>
                </c:pt>
                <c:pt idx="7">
                  <c:v>0.96</c:v>
                </c:pt>
                <c:pt idx="8">
                  <c:v>#N/A</c:v>
                </c:pt>
                <c:pt idx="9">
                  <c:v>0.85</c:v>
                </c:pt>
              </c:numCache>
            </c:numRef>
          </c:val>
          <c:extLst>
            <c:ext xmlns:c16="http://schemas.microsoft.com/office/drawing/2014/chart" uri="{C3380CC4-5D6E-409C-BE32-E72D297353CC}">
              <c16:uniqueId val="{00000006-F425-4C08-96EF-054B966811B6}"/>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1.21</c:v>
                </c:pt>
                <c:pt idx="2">
                  <c:v>#N/A</c:v>
                </c:pt>
                <c:pt idx="3">
                  <c:v>1.5</c:v>
                </c:pt>
                <c:pt idx="4">
                  <c:v>#N/A</c:v>
                </c:pt>
                <c:pt idx="5">
                  <c:v>1.73</c:v>
                </c:pt>
                <c:pt idx="6">
                  <c:v>#N/A</c:v>
                </c:pt>
                <c:pt idx="7">
                  <c:v>1.64</c:v>
                </c:pt>
                <c:pt idx="8">
                  <c:v>#N/A</c:v>
                </c:pt>
                <c:pt idx="9">
                  <c:v>1.92</c:v>
                </c:pt>
              </c:numCache>
            </c:numRef>
          </c:val>
          <c:extLst>
            <c:ext xmlns:c16="http://schemas.microsoft.com/office/drawing/2014/chart" uri="{C3380CC4-5D6E-409C-BE32-E72D297353CC}">
              <c16:uniqueId val="{00000007-F425-4C08-96EF-054B966811B6}"/>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5.18</c:v>
                </c:pt>
                <c:pt idx="2">
                  <c:v>#N/A</c:v>
                </c:pt>
                <c:pt idx="3">
                  <c:v>8.76</c:v>
                </c:pt>
                <c:pt idx="4">
                  <c:v>#N/A</c:v>
                </c:pt>
                <c:pt idx="5">
                  <c:v>4.1500000000000004</c:v>
                </c:pt>
                <c:pt idx="6">
                  <c:v>#N/A</c:v>
                </c:pt>
                <c:pt idx="7">
                  <c:v>3.43</c:v>
                </c:pt>
                <c:pt idx="8">
                  <c:v>#N/A</c:v>
                </c:pt>
                <c:pt idx="9">
                  <c:v>4.4400000000000004</c:v>
                </c:pt>
              </c:numCache>
            </c:numRef>
          </c:val>
          <c:extLst>
            <c:ext xmlns:c16="http://schemas.microsoft.com/office/drawing/2014/chart" uri="{C3380CC4-5D6E-409C-BE32-E72D297353CC}">
              <c16:uniqueId val="{00000008-F425-4C08-96EF-054B966811B6}"/>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10.34</c:v>
                </c:pt>
                <c:pt idx="2">
                  <c:v>#N/A</c:v>
                </c:pt>
                <c:pt idx="3">
                  <c:v>11.72</c:v>
                </c:pt>
                <c:pt idx="4">
                  <c:v>#N/A</c:v>
                </c:pt>
                <c:pt idx="5">
                  <c:v>12.88</c:v>
                </c:pt>
                <c:pt idx="6">
                  <c:v>#N/A</c:v>
                </c:pt>
                <c:pt idx="7">
                  <c:v>13.73</c:v>
                </c:pt>
                <c:pt idx="8">
                  <c:v>#N/A</c:v>
                </c:pt>
                <c:pt idx="9">
                  <c:v>12.25</c:v>
                </c:pt>
              </c:numCache>
            </c:numRef>
          </c:val>
          <c:extLst>
            <c:ext xmlns:c16="http://schemas.microsoft.com/office/drawing/2014/chart" uri="{C3380CC4-5D6E-409C-BE32-E72D297353CC}">
              <c16:uniqueId val="{00000009-F425-4C08-96EF-054B966811B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2240</c:v>
                </c:pt>
                <c:pt idx="5">
                  <c:v>2275</c:v>
                </c:pt>
                <c:pt idx="8">
                  <c:v>2244</c:v>
                </c:pt>
                <c:pt idx="11">
                  <c:v>2187</c:v>
                </c:pt>
                <c:pt idx="14">
                  <c:v>2166</c:v>
                </c:pt>
              </c:numCache>
            </c:numRef>
          </c:val>
          <c:extLst>
            <c:ext xmlns:c16="http://schemas.microsoft.com/office/drawing/2014/chart" uri="{C3380CC4-5D6E-409C-BE32-E72D297353CC}">
              <c16:uniqueId val="{00000000-99D9-41CE-91BA-D6CA326AAC8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9D9-41CE-91BA-D6CA326AAC8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9D9-41CE-91BA-D6CA326AAC8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71</c:v>
                </c:pt>
                <c:pt idx="3">
                  <c:v>74</c:v>
                </c:pt>
                <c:pt idx="6">
                  <c:v>72</c:v>
                </c:pt>
                <c:pt idx="9">
                  <c:v>57</c:v>
                </c:pt>
                <c:pt idx="12">
                  <c:v>57</c:v>
                </c:pt>
              </c:numCache>
            </c:numRef>
          </c:val>
          <c:extLst>
            <c:ext xmlns:c16="http://schemas.microsoft.com/office/drawing/2014/chart" uri="{C3380CC4-5D6E-409C-BE32-E72D297353CC}">
              <c16:uniqueId val="{00000003-99D9-41CE-91BA-D6CA326AAC8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109</c:v>
                </c:pt>
                <c:pt idx="3">
                  <c:v>132</c:v>
                </c:pt>
                <c:pt idx="6">
                  <c:v>134</c:v>
                </c:pt>
                <c:pt idx="9">
                  <c:v>143</c:v>
                </c:pt>
                <c:pt idx="12">
                  <c:v>130</c:v>
                </c:pt>
              </c:numCache>
            </c:numRef>
          </c:val>
          <c:extLst>
            <c:ext xmlns:c16="http://schemas.microsoft.com/office/drawing/2014/chart" uri="{C3380CC4-5D6E-409C-BE32-E72D297353CC}">
              <c16:uniqueId val="{00000004-99D9-41CE-91BA-D6CA326AAC8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9D9-41CE-91BA-D6CA326AAC8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9D9-41CE-91BA-D6CA326AAC8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3127</c:v>
                </c:pt>
                <c:pt idx="3">
                  <c:v>3585</c:v>
                </c:pt>
                <c:pt idx="6">
                  <c:v>3309</c:v>
                </c:pt>
                <c:pt idx="9">
                  <c:v>3122</c:v>
                </c:pt>
                <c:pt idx="12">
                  <c:v>3147</c:v>
                </c:pt>
              </c:numCache>
            </c:numRef>
          </c:val>
          <c:extLst>
            <c:ext xmlns:c16="http://schemas.microsoft.com/office/drawing/2014/chart" uri="{C3380CC4-5D6E-409C-BE32-E72D297353CC}">
              <c16:uniqueId val="{00000007-99D9-41CE-91BA-D6CA326AAC8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1067</c:v>
                </c:pt>
                <c:pt idx="2">
                  <c:v>#N/A</c:v>
                </c:pt>
                <c:pt idx="3">
                  <c:v>#N/A</c:v>
                </c:pt>
                <c:pt idx="4">
                  <c:v>1516</c:v>
                </c:pt>
                <c:pt idx="5">
                  <c:v>#N/A</c:v>
                </c:pt>
                <c:pt idx="6">
                  <c:v>#N/A</c:v>
                </c:pt>
                <c:pt idx="7">
                  <c:v>1271</c:v>
                </c:pt>
                <c:pt idx="8">
                  <c:v>#N/A</c:v>
                </c:pt>
                <c:pt idx="9">
                  <c:v>#N/A</c:v>
                </c:pt>
                <c:pt idx="10">
                  <c:v>1135</c:v>
                </c:pt>
                <c:pt idx="11">
                  <c:v>#N/A</c:v>
                </c:pt>
                <c:pt idx="12">
                  <c:v>#N/A</c:v>
                </c:pt>
                <c:pt idx="13">
                  <c:v>1168</c:v>
                </c:pt>
                <c:pt idx="14">
                  <c:v>#N/A</c:v>
                </c:pt>
              </c:numCache>
            </c:numRef>
          </c:val>
          <c:smooth val="0"/>
          <c:extLst>
            <c:ext xmlns:c16="http://schemas.microsoft.com/office/drawing/2014/chart" uri="{C3380CC4-5D6E-409C-BE32-E72D297353CC}">
              <c16:uniqueId val="{00000008-99D9-41CE-91BA-D6CA326AAC8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27662</c:v>
                </c:pt>
                <c:pt idx="5">
                  <c:v>27252</c:v>
                </c:pt>
                <c:pt idx="8">
                  <c:v>25994</c:v>
                </c:pt>
                <c:pt idx="11">
                  <c:v>24435</c:v>
                </c:pt>
                <c:pt idx="14">
                  <c:v>23260</c:v>
                </c:pt>
              </c:numCache>
            </c:numRef>
          </c:val>
          <c:extLst>
            <c:ext xmlns:c16="http://schemas.microsoft.com/office/drawing/2014/chart" uri="{C3380CC4-5D6E-409C-BE32-E72D297353CC}">
              <c16:uniqueId val="{00000000-16F5-4DAA-AA23-B56F676426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162</c:v>
                </c:pt>
                <c:pt idx="5">
                  <c:v>125</c:v>
                </c:pt>
                <c:pt idx="8">
                  <c:v>80</c:v>
                </c:pt>
                <c:pt idx="11">
                  <c:v>44</c:v>
                </c:pt>
                <c:pt idx="14">
                  <c:v>15</c:v>
                </c:pt>
              </c:numCache>
            </c:numRef>
          </c:val>
          <c:extLst>
            <c:ext xmlns:c16="http://schemas.microsoft.com/office/drawing/2014/chart" uri="{C3380CC4-5D6E-409C-BE32-E72D297353CC}">
              <c16:uniqueId val="{00000001-16F5-4DAA-AA23-B56F676426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7339</c:v>
                </c:pt>
                <c:pt idx="5">
                  <c:v>9284</c:v>
                </c:pt>
                <c:pt idx="8">
                  <c:v>12253</c:v>
                </c:pt>
                <c:pt idx="11">
                  <c:v>10132</c:v>
                </c:pt>
                <c:pt idx="14">
                  <c:v>8678</c:v>
                </c:pt>
              </c:numCache>
            </c:numRef>
          </c:val>
          <c:extLst>
            <c:ext xmlns:c16="http://schemas.microsoft.com/office/drawing/2014/chart" uri="{C3380CC4-5D6E-409C-BE32-E72D297353CC}">
              <c16:uniqueId val="{00000002-16F5-4DAA-AA23-B56F676426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6F5-4DAA-AA23-B56F676426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6F5-4DAA-AA23-B56F676426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6F5-4DAA-AA23-B56F676426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1450</c:v>
                </c:pt>
                <c:pt idx="3">
                  <c:v>1194</c:v>
                </c:pt>
                <c:pt idx="6">
                  <c:v>1091</c:v>
                </c:pt>
                <c:pt idx="9">
                  <c:v>784</c:v>
                </c:pt>
                <c:pt idx="12">
                  <c:v>720</c:v>
                </c:pt>
              </c:numCache>
            </c:numRef>
          </c:val>
          <c:extLst>
            <c:ext xmlns:c16="http://schemas.microsoft.com/office/drawing/2014/chart" uri="{C3380CC4-5D6E-409C-BE32-E72D297353CC}">
              <c16:uniqueId val="{00000006-16F5-4DAA-AA23-B56F676426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569</c:v>
                </c:pt>
                <c:pt idx="3">
                  <c:v>545</c:v>
                </c:pt>
                <c:pt idx="6">
                  <c:v>472</c:v>
                </c:pt>
                <c:pt idx="9">
                  <c:v>462</c:v>
                </c:pt>
                <c:pt idx="12">
                  <c:v>470</c:v>
                </c:pt>
              </c:numCache>
            </c:numRef>
          </c:val>
          <c:extLst>
            <c:ext xmlns:c16="http://schemas.microsoft.com/office/drawing/2014/chart" uri="{C3380CC4-5D6E-409C-BE32-E72D297353CC}">
              <c16:uniqueId val="{00000007-16F5-4DAA-AA23-B56F676426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1686</c:v>
                </c:pt>
                <c:pt idx="3">
                  <c:v>1630</c:v>
                </c:pt>
                <c:pt idx="6">
                  <c:v>1661</c:v>
                </c:pt>
                <c:pt idx="9">
                  <c:v>1899</c:v>
                </c:pt>
                <c:pt idx="12">
                  <c:v>2097</c:v>
                </c:pt>
              </c:numCache>
            </c:numRef>
          </c:val>
          <c:extLst>
            <c:ext xmlns:c16="http://schemas.microsoft.com/office/drawing/2014/chart" uri="{C3380CC4-5D6E-409C-BE32-E72D297353CC}">
              <c16:uniqueId val="{00000008-16F5-4DAA-AA23-B56F676426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28</c:v>
                </c:pt>
                <c:pt idx="3">
                  <c:v>28</c:v>
                </c:pt>
                <c:pt idx="6">
                  <c:v>5</c:v>
                </c:pt>
                <c:pt idx="9">
                  <c:v>6</c:v>
                </c:pt>
                <c:pt idx="12">
                  <c:v>3848</c:v>
                </c:pt>
              </c:numCache>
            </c:numRef>
          </c:val>
          <c:extLst>
            <c:ext xmlns:c16="http://schemas.microsoft.com/office/drawing/2014/chart" uri="{C3380CC4-5D6E-409C-BE32-E72D297353CC}">
              <c16:uniqueId val="{00000009-16F5-4DAA-AA23-B56F676426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37293</c:v>
                </c:pt>
                <c:pt idx="3">
                  <c:v>36897</c:v>
                </c:pt>
                <c:pt idx="6">
                  <c:v>35082</c:v>
                </c:pt>
                <c:pt idx="9">
                  <c:v>33416</c:v>
                </c:pt>
                <c:pt idx="12">
                  <c:v>32039</c:v>
                </c:pt>
              </c:numCache>
            </c:numRef>
          </c:val>
          <c:extLst>
            <c:ext xmlns:c16="http://schemas.microsoft.com/office/drawing/2014/chart" uri="{C3380CC4-5D6E-409C-BE32-E72D297353CC}">
              <c16:uniqueId val="{0000000A-16F5-4DAA-AA23-B56F676426B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5863</c:v>
                </c:pt>
                <c:pt idx="2">
                  <c:v>#N/A</c:v>
                </c:pt>
                <c:pt idx="3">
                  <c:v>#N/A</c:v>
                </c:pt>
                <c:pt idx="4">
                  <c:v>3631</c:v>
                </c:pt>
                <c:pt idx="5">
                  <c:v>#N/A</c:v>
                </c:pt>
                <c:pt idx="6">
                  <c:v>#N/A</c:v>
                </c:pt>
                <c:pt idx="7">
                  <c:v>0</c:v>
                </c:pt>
                <c:pt idx="8">
                  <c:v>#N/A</c:v>
                </c:pt>
                <c:pt idx="9">
                  <c:v>#N/A</c:v>
                </c:pt>
                <c:pt idx="10">
                  <c:v>1956</c:v>
                </c:pt>
                <c:pt idx="11">
                  <c:v>#N/A</c:v>
                </c:pt>
                <c:pt idx="12">
                  <c:v>#N/A</c:v>
                </c:pt>
                <c:pt idx="13">
                  <c:v>7220</c:v>
                </c:pt>
                <c:pt idx="14">
                  <c:v>#N/A</c:v>
                </c:pt>
              </c:numCache>
            </c:numRef>
          </c:val>
          <c:smooth val="0"/>
          <c:extLst>
            <c:ext xmlns:c16="http://schemas.microsoft.com/office/drawing/2014/chart" uri="{C3380CC4-5D6E-409C-BE32-E72D297353CC}">
              <c16:uniqueId val="{0000000B-16F5-4DAA-AA23-B56F676426B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4961</c:v>
                </c:pt>
                <c:pt idx="1">
                  <c:v>2846</c:v>
                </c:pt>
                <c:pt idx="2">
                  <c:v>3290</c:v>
                </c:pt>
              </c:numCache>
            </c:numRef>
          </c:val>
          <c:extLst>
            <c:ext xmlns:c16="http://schemas.microsoft.com/office/drawing/2014/chart" uri="{C3380CC4-5D6E-409C-BE32-E72D297353CC}">
              <c16:uniqueId val="{00000000-2F0C-4319-89E7-579F1020562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2642</c:v>
                </c:pt>
                <c:pt idx="1">
                  <c:v>2742</c:v>
                </c:pt>
                <c:pt idx="2">
                  <c:v>718</c:v>
                </c:pt>
              </c:numCache>
            </c:numRef>
          </c:val>
          <c:extLst>
            <c:ext xmlns:c16="http://schemas.microsoft.com/office/drawing/2014/chart" uri="{C3380CC4-5D6E-409C-BE32-E72D297353CC}">
              <c16:uniqueId val="{00000001-2F0C-4319-89E7-579F1020562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5999</c:v>
                </c:pt>
                <c:pt idx="1">
                  <c:v>5611</c:v>
                </c:pt>
                <c:pt idx="2">
                  <c:v>5187</c:v>
                </c:pt>
              </c:numCache>
            </c:numRef>
          </c:val>
          <c:extLst>
            <c:ext xmlns:c16="http://schemas.microsoft.com/office/drawing/2014/chart" uri="{C3380CC4-5D6E-409C-BE32-E72D297353CC}">
              <c16:uniqueId val="{00000002-2F0C-4319-89E7-579F1020562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{23AB0BF3-82A8-4517-BE09-FB05364CECBA}</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B63A-4C15-B64F-08E9A0A9DFC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{A9544907-EC98-435D-BB91-6BCB0794EF82}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63A-4C15-B64F-08E9A0A9DFC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{F31CE5BF-5B4C-45C5-B3AC-2952BDB9AEC0}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63A-4C15-B64F-08E9A0A9DFC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{948DF673-DC1F-48C2-B973-5324A8702CC0}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63A-4C15-B64F-08E9A0A9DFC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{EF695914-7778-4CCE-A128-365AAF9C0AE2}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63A-4C15-B64F-08E9A0A9DFC4}"/>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{D64D467F-17FF-4AF7-9592-624A3834B9A8}</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B63A-4C15-B64F-08E9A0A9DFC4}"/>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{316A2D1F-C2FB-4E4A-9F6E-352C61088F48}</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B63A-4C15-B64F-08E9A0A9DFC4}"/>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{8396CCD9-EB9F-410B-ADB5-8D9642737BEC}</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B63A-4C15-B64F-08E9A0A9DFC4}"/>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{8BB115CF-913E-4059-88F0-9D6C9B45FC62}</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B63A-4C15-B64F-08E9A0A9DFC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39.9</c:v>
                </c:pt>
                <c:pt idx="8">
                  <c:v>38.5</c:v>
                </c:pt>
                <c:pt idx="16">
                  <c:v>44.4</c:v>
                </c:pt>
                <c:pt idx="24">
                  <c:v>46.6</c:v>
                </c:pt>
                <c:pt idx="32">
                  <c:v>48.4</c:v>
                </c:pt>
              </c:numCache>
            </c:numRef>
          </c:xVal>
          <c:yVal>
            <c:numRef>
              <c:f>公会計指標分析・財政指標組合せ分析表!$BP$51:$DC$51</c:f>
              <c:numCache>
                <c:formatCode>#,##0.0;"▲ "#,##0.0</c:formatCode>
                <c:ptCount val="40"/>
                <c:pt idx="0">
                  <c:v>26.5</c:v>
                </c:pt>
                <c:pt idx="8">
                  <c:v>15.7</c:v>
                </c:pt>
                <c:pt idx="24">
                  <c:v>8.3000000000000007</c:v>
                </c:pt>
                <c:pt idx="32">
                  <c:v>29.6</c:v>
                </c:pt>
              </c:numCache>
            </c:numRef>
          </c:yVal>
          <c:smooth val="0"/>
          <c:extLst>
            <c:ext xmlns:c16="http://schemas.microsoft.com/office/drawing/2014/chart" uri="{C3380CC4-5D6E-409C-BE32-E72D297353CC}">
              <c16:uniqueId val="{00000009-B63A-4C15-B64F-08E9A0A9DFC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{43297CFE-DA67-4803-AAA3-28305AF07065}</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B63A-4C15-B64F-08E9A0A9DFC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{4F61C841-6AF8-45A1-B51D-999491192AE6}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63A-4C15-B64F-08E9A0A9DFC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{D0F659D6-220A-4A20-9335-8864B03159D5}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63A-4C15-B64F-08E9A0A9DFC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{F6A04ECB-A592-49F1-B40B-34CEB73B3858}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63A-4C15-B64F-08E9A0A9DFC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{8FEE1CC2-EF6B-4CCD-9D23-0DBBBE511ECD}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63A-4C15-B64F-08E9A0A9DFC4}"/>
                </c:ext>
              </c:extLst>
            </c:dLbl>
            <c:dLbl>
              <c:idx val="8"/>
              <c:layout>
                <c:manualLayout>
                  <c:x val="0"/>
                  <c:y val="-1.962472704951318E-2"/>
                </c:manualLayout>
              </c:layout>
              <c:tx>
                <c:strRef>
                  <c:f>公会計指標分析・財政指標組合せ分析表!$BX$50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{0DA9706A-F1ED-477F-9147-5DC17303DFAE}</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B63A-4C15-B64F-08E9A0A9DFC4}"/>
                </c:ext>
              </c:extLst>
            </c:dLbl>
            <c:dLbl>
              <c:idx val="16"/>
              <c:layout>
                <c:manualLayout>
                  <c:x val="0"/>
                  <c:y val="1.9624727049513138E-2"/>
                </c:manualLayout>
              </c:layout>
              <c:tx>
                <c:strRef>
                  <c:f>公会計指標分析・財政指標組合せ分析表!$CF$50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{2AA33653-63AC-4AD4-B1BF-E2B1F1150E02}</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B63A-4C15-B64F-08E9A0A9DFC4}"/>
                </c:ext>
              </c:extLst>
            </c:dLbl>
            <c:dLbl>
              <c:idx val="24"/>
              <c:layout>
                <c:manualLayout>
                  <c:x val="0"/>
                  <c:y val="-1.962472704951318E-2"/>
                </c:manualLayout>
              </c:layout>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{92B5C032-0778-4E28-BECB-DC5910B623D1}</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B63A-4C15-B64F-08E9A0A9DFC4}"/>
                </c:ext>
              </c:extLst>
            </c:dLbl>
            <c:dLbl>
              <c:idx val="32"/>
              <c:layout>
                <c:manualLayout>
                  <c:x val="0"/>
                  <c:y val="1.9624727049513138E-2"/>
                </c:manualLayout>
              </c:layout>
              <c:tx>
                <c:strRef>
                  <c:f>公会計指標分析・財政指標組合せ分析表!$CV$50</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{6FBD1232-C026-408C-97AE-C1DFE3E6B0D2}</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B63A-4C15-B64F-08E9A0A9DFC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63.2</c:v>
                </c:pt>
                <c:pt idx="16">
                  <c:v>64</c:v>
                </c:pt>
                <c:pt idx="24">
                  <c:v>65.5</c:v>
                </c:pt>
                <c:pt idx="32">
                  <c:v>66.099999999999994</c:v>
                </c:pt>
              </c:numCache>
            </c:numRef>
          </c:xVal>
          <c:yVal>
            <c:numRef>
              <c:f>公会計指標分析・財政指標組合せ分析表!$BP$55:$DC$55</c:f>
              <c:numCache>
                <c:formatCode>#,##0.0;"▲ "#,##0.0</c:formatCode>
                <c:ptCount val="40"/>
                <c:pt idx="0">
                  <c:v>46.9</c:v>
                </c:pt>
                <c:pt idx="8">
                  <c:v>0</c:v>
                </c:pt>
                <c:pt idx="16">
                  <c:v>0</c:v>
                </c:pt>
                <c:pt idx="24">
                  <c:v>0</c:v>
                </c:pt>
                <c:pt idx="32">
                  <c:v>0</c:v>
                </c:pt>
              </c:numCache>
            </c:numRef>
          </c:yVal>
          <c:smooth val="0"/>
          <c:extLst>
            <c:ext xmlns:c16="http://schemas.microsoft.com/office/drawing/2014/chart" uri="{C3380CC4-5D6E-409C-BE32-E72D297353CC}">
              <c16:uniqueId val="{00000013-B63A-4C15-B64F-08E9A0A9DFC4}"/>
            </c:ext>
          </c:extLst>
        </c:ser>
        <c:dLbls>
          <c:showLegendKey val="0"/>
          <c:showVal val="1"/>
          <c:showCatName val="0"/>
          <c:showSerName val="0"/>
          <c:showPercent val="0"/>
          <c:showBubbleSize val="0"/>
        </c:dLbls>
        <c:axId val="46179840"/>
        <c:axId val="46181760"/>
      </c:scatterChart>
      <c:valAx>
        <c:axId val="46179840"/>
        <c:scaling>
          <c:orientation val="maxMin"/>
          <c:max val="70"/>
          <c:min val="3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{F08B8F71-E8D6-4CD7-A266-8B5000475749}</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82B2-4222-AFAF-9152CDAD772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{E9DFE77B-BA49-4006-BE6A-1F40E6355EB1}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2B2-4222-AFAF-9152CDAD772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{C7BBD006-6CA9-40CB-BA8F-CD9187585C7C}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2B2-4222-AFAF-9152CDAD772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{2743F98F-6AA0-4AD5-A370-2E180FD9C544}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2B2-4222-AFAF-9152CDAD772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{A3B126EC-2DB0-4821-B6D5-5CB416821030}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2B2-4222-AFAF-9152CDAD7724}"/>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{5800E8D1-1596-41EF-A3D3-3F470A979368}</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82B2-4222-AFAF-9152CDAD7724}"/>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{A9285DF6-73D0-4877-B6AC-F708E35F5F46}</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82B2-4222-AFAF-9152CDAD7724}"/>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{AF90D525-214E-4FFE-93A4-F4485049A39F}</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82B2-4222-AFAF-9152CDAD7724}"/>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{E6B630A4-5676-4C32-BE93-279C11B13132}</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82B2-4222-AFAF-9152CDAD772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5.2</c:v>
                </c:pt>
                <c:pt idx="8">
                  <c:v>5.4</c:v>
                </c:pt>
                <c:pt idx="16">
                  <c:v>5.6</c:v>
                </c:pt>
                <c:pt idx="24">
                  <c:v>5.6</c:v>
                </c:pt>
                <c:pt idx="32">
                  <c:v>5</c:v>
                </c:pt>
              </c:numCache>
            </c:numRef>
          </c:xVal>
          <c:yVal>
            <c:numRef>
              <c:f>公会計指標分析・財政指標組合せ分析表!$BP$73:$DC$73</c:f>
              <c:numCache>
                <c:formatCode>#,##0.0;"▲ "#,##0.0</c:formatCode>
                <c:ptCount val="40"/>
                <c:pt idx="0">
                  <c:v>26.5</c:v>
                </c:pt>
                <c:pt idx="8">
                  <c:v>15.7</c:v>
                </c:pt>
                <c:pt idx="24">
                  <c:v>8.3000000000000007</c:v>
                </c:pt>
                <c:pt idx="32">
                  <c:v>29.6</c:v>
                </c:pt>
              </c:numCache>
            </c:numRef>
          </c:yVal>
          <c:smooth val="0"/>
          <c:extLst>
            <c:ext xmlns:c16="http://schemas.microsoft.com/office/drawing/2014/chart" uri="{C3380CC4-5D6E-409C-BE32-E72D297353CC}">
              <c16:uniqueId val="{00000009-82B2-4222-AFAF-9152CDAD772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{7B7D9CA1-D66A-401D-B17F-44D46D50EDBB}</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82B2-4222-AFAF-9152CDAD772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{86A3E474-0E22-4A06-BC6C-1B5C68FDA99A}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2B2-4222-AFAF-9152CDAD772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{12B8FA77-20A9-4D20-B2E0-6A29EAB88B4F}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2B2-4222-AFAF-9152CDAD772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{1635F13F-26FA-43E0-937F-08A7DBA7E277}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2B2-4222-AFAF-9152CDAD772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{0FE46CC8-E862-4377-B0B4-1E967728214A}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2B2-4222-AFAF-9152CDAD7724}"/>
                </c:ext>
              </c:extLst>
            </c:dLbl>
            <c:dLbl>
              <c:idx val="8"/>
              <c:layout>
                <c:manualLayout>
                  <c:x val="-2.8829840147400865E-2"/>
                  <c:y val="-4.3495921315535854E-2"/>
                </c:manualLayout>
              </c:layout>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{9639F27D-2B31-47A3-AFA8-3520C682B1EA}</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82B2-4222-AFAF-9152CDAD7724}"/>
                </c:ext>
              </c:extLst>
            </c:dLbl>
            <c:dLbl>
              <c:idx val="16"/>
              <c:layout>
                <c:manualLayout>
                  <c:x val="-3.4310845302750435E-2"/>
                  <c:y val="-0.10639256473186308"/>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{9C7278D4-2C35-4569-854C-E8BD5A5D28AC}</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82B2-4222-AFAF-9152CDAD7724}"/>
                </c:ext>
              </c:extLst>
            </c:dLbl>
            <c:dLbl>
              <c:idx val="24"/>
              <c:layout>
                <c:manualLayout>
                  <c:x val="-3.1570342725075584E-2"/>
                  <c:y val="-3.0968239757737992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{B499DA15-D95F-4A70-B77D-49CA1E64387B}</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82B2-4222-AFAF-9152CDAD7724}"/>
                </c:ext>
              </c:extLst>
            </c:dLbl>
            <c:dLbl>
              <c:idx val="32"/>
              <c:layout>
                <c:manualLayout>
                  <c:x val="-3.1570342725075584E-2"/>
                  <c:y val="-6.8809691302254186E-2"/>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{3E2016B4-815E-4DC5-AE86-D4BEDC29BA9C}</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82B2-4222-AFAF-9152CDAD772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4.5</c:v>
                </c:pt>
                <c:pt idx="16">
                  <c:v>4.5999999999999996</c:v>
                </c:pt>
                <c:pt idx="24">
                  <c:v>4.7</c:v>
                </c:pt>
                <c:pt idx="32">
                  <c:v>4.7</c:v>
                </c:pt>
              </c:numCache>
            </c:numRef>
          </c:xVal>
          <c:yVal>
            <c:numRef>
              <c:f>公会計指標分析・財政指標組合せ分析表!$BP$77:$DC$77</c:f>
              <c:numCache>
                <c:formatCode>#,##0.0;"▲ "#,##0.0</c:formatCode>
                <c:ptCount val="40"/>
                <c:pt idx="0">
                  <c:v>46.9</c:v>
                </c:pt>
                <c:pt idx="8">
                  <c:v>0</c:v>
                </c:pt>
                <c:pt idx="16">
                  <c:v>0</c:v>
                </c:pt>
                <c:pt idx="24">
                  <c:v>0</c:v>
                </c:pt>
                <c:pt idx="32">
                  <c:v>0</c:v>
                </c:pt>
              </c:numCache>
            </c:numRef>
          </c:yVal>
          <c:smooth val="0"/>
          <c:extLst>
            <c:ext xmlns:c16="http://schemas.microsoft.com/office/drawing/2014/chart" uri="{C3380CC4-5D6E-409C-BE32-E72D297353CC}">
              <c16:uniqueId val="{00000013-82B2-4222-AFAF-9152CDAD7724}"/>
            </c:ext>
          </c:extLst>
        </c:ser>
        <c:dLbls>
          <c:showLegendKey val="0"/>
          <c:showVal val="1"/>
          <c:showCatName val="0"/>
          <c:showSerName val="0"/>
          <c:showPercent val="0"/>
          <c:showBubbleSize val="0"/>
        </c:dLbls>
        <c:axId val="84219776"/>
        <c:axId val="84234240"/>
      </c:scatterChart>
      <c:valAx>
        <c:axId val="84219776"/>
        <c:scaling>
          <c:orientation val="maxMin"/>
          <c:max val="8"/>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沖縄県浦添市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当年度の元利償還金等は一般会計における長期債の元金償還額の増等により前年度から微増し、算入公債費等は臨時財政対策債償還費等の交付税算入額の減により減少している。その結果、実質公債費比率の分子は前年度から増加している。しかしながら、分母である標準財政規模等の増加がそれを吸収したことで単年度の実質公債費比率は横ばい（</a:t>
          </a:r>
          <a:r>
            <a:rPr kumimoji="1" lang="en-US" altLang="ja-JP" sz="1200">
              <a:latin typeface="ＭＳ ゴシック" pitchFamily="49" charset="-128"/>
              <a:ea typeface="ＭＳ ゴシック" pitchFamily="49" charset="-128"/>
            </a:rPr>
            <a:t>4.8</a:t>
          </a:r>
          <a:r>
            <a:rPr kumimoji="1" lang="ja-JP" altLang="en-US" sz="1200">
              <a:latin typeface="ＭＳ ゴシック" pitchFamily="49" charset="-128"/>
              <a:ea typeface="ＭＳ ゴシック" pitchFamily="49" charset="-128"/>
            </a:rPr>
            <a:t>％）を保ち、３か年平均の比率としては過去の高い年度が算定から外れたことで低下（改善）となっている。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今後、大型建設事業に伴う地方債の発行が見込まれるため、引き続き事業の緊急性・必要性を精査し、後年度負担に留意した計画的な市債の発行及び管理に努める。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利用なし。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沖縄県浦添市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一般会計等に係る地方債現在高は減少したものの、「当山小学校分離新設校用地先行取得造成事業」に伴う債務負担行為に基づく支出予定額が増加したことで将来負担額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が増加している。加えて、減債基金の大幅な取崩しによる充当可能基金の減少や、臨時財政対策債償還費等の減に伴う基準財政需要額算入見込額の減少により充当可能財源等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が減少していることにより、将来負担比率の分子が増加している。</a:t>
          </a:r>
          <a:br>
            <a:rPr kumimoji="1" lang="en-US" altLang="ja-JP"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　今後、大型建設事業に伴う地方債の発行による将来負担比率の増が見込まれるため、引き続き地方債発行抑制や充当可能基金の積み増しに努める。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沖縄県浦添市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当年度末の基金全体残高は約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億円となり、前年度</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末（約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112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億円）から約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億円減少している。財政調整基金は増加したものの、地方債の償還財源として減債基金を大きく取り崩したことが主な要因である。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事業の見直しや必要経費の適正化を行い、歳出削減に努め、年々増大する扶助費や大型建設事業に備えて、財政調整基金、減債基金、一般廃棄物処理施設建設基金等の積み増しを行う。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・一般廃棄物処理施設建設基金：一般廃棄物処理施設の建設並びに改修及び修繕</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・浦添市特定駐留軍用地内土地取得事業基金：特定駐留軍用地の返還後の公有地の先行取得事業の財源に充てる。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・ふるさとてだこの都市応援基金：ふるさと納税制度により寄付された基金を積み立て、寄附者の意向に沿った事業の財源に充てる。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・浦添市公共施設等総合管理基金：公共施設等の管理に関する施策に要する費用の財源に充てる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・都市モノレール事業基金：都市モノレール事業における整備事業又は整備事業を促進させるために必要な関連事業の費用等に充てる。</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・一般廃棄物処理施設建設基金の増は、新たな一般廃棄物処理施設建設を予定しているため積み立てを行った。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・浦添市特定駐留軍用地内土地取得事業基金の減は、軍用地内における公有地の先行取得を行うため取り崩しを行った。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・ふるさとてだこの都市応援基金の減は、寄付額が減となったため。</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・浦添市公共施設等総合管理基金の減は、公共施設等の老朽化に伴う修繕等のため取り崩しを行った。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・都市モノレール事業基金の減は、都市モノレール事業における整備等のため取り崩しを行った。</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・一般廃棄物処理施設建設基金は、令和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年度稼働予定である新たな一般廃棄物処理施設建設のため、それまでに必要とされる</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億円程度までの積み立て増を目指す。</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・浦添市特定駐留軍用地内土地取得事業基金は、軍用地内における公有地の先行取得を行うため、残り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億円程度の積み立を目指す。</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・ふるさとてだこの都市応援基金は、寄付額を伸ばし積み立て増を目指す。</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・浦添市公共施設等総合管理基金は、今後の公共施設等の老朽化に伴う修繕等が予定されるため積み立て増を目指す。</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・都市モノレール事業基金は、今後の都市モノレール事業における整備等が予定されるため積み立て増を目指す。</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財源不足を補うため６億円の取崩しを行った一方で、決算剰余金等による積立（約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億円）が上回った結果、残高は約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億円となり、前年度から増加している。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災害等の突発的な財政需要や経済変動による減収に備えるため、経常経費の削減等により財源を生み出し、決算剰余金を適切に積み立てることで、一定の残高の維持・確保に努める。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億円の積立を行ったものの、市町村たばこ税等の減に伴う一般財源不足を補うため、これまで一般財源から多く支出していた市債償還財源として同基金から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億円を取り崩した結果、残高が大幅に減少している。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今後、大型建設事業に伴う地方債の発行により公債費が増加していくことが見込まれるため、計画的に積み立てを行うよう努める。</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1199D73D-4D19-4E4C-AA5B-A9779554AE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B1B1B6B4-8E2E-4779-9CF9-E0FAF40072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BE421F4D-924C-4338-BD38-85FD4101E3CE}"/>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5" name="正方形/長方形 4">
          <a:extLst>
            <a:ext uri="{FF2B5EF4-FFF2-40B4-BE49-F238E27FC236}">
              <a16:creationId xmlns:a16="http://schemas.microsoft.com/office/drawing/2014/main" id="{3D75C442-CF5F-4B88-BBB6-E47E86C0265A}"/>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146EF5FA-273D-4201-85BD-636992C296D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6467F3BE-3B10-42DA-8EFA-063055BA0CA9}"/>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039F01BF-17F5-4477-91DE-BF745D01136C}"/>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AD93B499-D2BB-4DDF-9DDA-D28A12561136}"/>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沖縄県浦添市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7FCD78A0-0374-43A6-AECB-1F50CCF7B388}"/>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8E117DE8-74CA-47C6-B5D8-A95F476347F5}"/>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FBC43AC7-99E8-4E9C-BAC2-AED8AD012DC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3F5F8F06-206E-42D3-BC61-677E7E73DA94}"/>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DF53A5E9-BBED-4591-BEFD-33A9A01D3887}"/>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B12EAF6C-4480-40EF-848B-734D672D032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115,486
113,615
19.44
64,406,314
62,162,236
1,180,485
26,544,631
32,038,800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B9DAB649-F4EE-47E8-A990-C724CDC1F471}"/>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5C55A381-A0E0-47F9-8C1A-9FAB1BF8D4E8}"/>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49CBD734-6282-4BD4-9E77-CEC52561FE08}"/>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4ABEB9EB-A806-4DC1-B9AF-80D2B62D8386}"/>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9B5589C6-CF07-4D48-BBE6-330EF3DEDD39}"/>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7903AC39-6116-4823-B93B-2578C2990A37}"/>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5E0ADC0E-AA13-4128-8C88-A73C60EF447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BEA81575-324A-4133-B71F-72828E3F69B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B5937AC6-1A87-46F9-81CE-B23A2A8E60F4}"/>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230342A3-5BC5-4A06-9A7A-2B2A44FD928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06F89BC2-CE04-4E55-891F-1C8E20A3776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37FA7509-A13B-4557-BC29-11A74B38FA9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3DDDD02E-1754-4DB5-8483-EB15994C6AC3}"/>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C7357A3F-D254-46B5-A8A7-BC6253ED23D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52A3C154-AD9B-4DF2-9448-3A76DC7D5824}"/>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76BA0447-D071-440B-96F7-0C2656A6A96E}"/>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BD85693E-23F8-4CF9-9DB5-60A1EC1E6678}"/>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2606A749-C534-4F0D-ACD8-D1F3BB7A6B18}"/>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C835996D-1F65-4D65-BD8B-304EC297018F}"/>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33FEF0B1-548C-47B7-B322-F829647FA8AA}"/>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6" name="テキスト ボックス 35">
          <a:extLst>
            <a:ext uri="{FF2B5EF4-FFF2-40B4-BE49-F238E27FC236}">
              <a16:creationId xmlns:a16="http://schemas.microsoft.com/office/drawing/2014/main" id="{689BEA85-F823-41F6-B8CE-10C9E6895DF9}"/>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7" name="テキスト ボックス 36">
          <a:extLst>
            <a:ext uri="{FF2B5EF4-FFF2-40B4-BE49-F238E27FC236}">
              <a16:creationId xmlns:a16="http://schemas.microsoft.com/office/drawing/2014/main" id="{AD81A1A3-4BAA-43F1-B914-3044CD5E224C}"/>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AFD3522E-7A42-46FE-BA7B-5970CA289FB2}"/>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A5000788-1D4A-42FF-9F5E-5FE675CF5FEE}"/>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E43DDCBF-5E1C-4A8D-8F8B-AC9CFC7F964A}"/>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680A2F76-C418-48E6-B90E-BDB10FB97C49}"/>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24C7BCB5-2F5B-4624-8446-B4BE18FD1284}"/>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B8D19760-E98C-4E7B-9B49-EBDDA0F7B9D8}"/>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21631CC3-40D4-4922-A999-0EFC464D33AF}"/>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ED9F9F39-1F90-4944-B162-FE47056A0E7B}"/>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16A670C5-BE2B-4049-8869-E58A83ED24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CE01E934-DCB4-443B-94C8-A2F6341D2DDE}"/>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75674984-91BE-4AD5-94A5-5A80B6E06BD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18AF8596-054A-4595-9697-0538625B0DC9}"/>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88E2BCAF-0935-4AC5-B577-6519778CCC21}"/>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全国平均を</a:t>
          </a:r>
          <a:r>
            <a:rPr kumimoji="1" lang="en-US" altLang="ja-JP" sz="1100">
              <a:latin typeface="ＭＳ Ｐゴシック" panose="020B0600070205080204" pitchFamily="50" charset="-128"/>
              <a:ea typeface="ＭＳ Ｐゴシック" panose="020B0600070205080204" pitchFamily="50" charset="-128"/>
            </a:rPr>
            <a:t>17.3</a:t>
          </a:r>
          <a:r>
            <a:rPr kumimoji="1" lang="ja-JP" altLang="en-US" sz="1100">
              <a:latin typeface="ＭＳ Ｐゴシック" panose="020B0600070205080204" pitchFamily="50" charset="-128"/>
              <a:ea typeface="ＭＳ Ｐゴシック" panose="020B0600070205080204" pitchFamily="50" charset="-128"/>
            </a:rPr>
            <a:t>ポイント、沖縄県平均を</a:t>
          </a:r>
          <a:r>
            <a:rPr kumimoji="1" lang="en-US" altLang="ja-JP" sz="1100">
              <a:latin typeface="ＭＳ Ｐゴシック" panose="020B0600070205080204" pitchFamily="50" charset="-128"/>
              <a:ea typeface="ＭＳ Ｐゴシック" panose="020B0600070205080204" pitchFamily="50" charset="-128"/>
            </a:rPr>
            <a:t>4.4</a:t>
          </a:r>
          <a:r>
            <a:rPr kumimoji="1" lang="ja-JP" altLang="en-US" sz="1100">
              <a:latin typeface="ＭＳ Ｐゴシック" panose="020B0600070205080204" pitchFamily="50" charset="-128"/>
              <a:ea typeface="ＭＳ Ｐゴシック" panose="020B0600070205080204" pitchFamily="50" charset="-128"/>
            </a:rPr>
            <a:t>ポイント下回っている状況にはあるが、供用開始後</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年以上経過している建物もあり、今後、維持管理費に必要な支出が増加することが見込まれる。公共施設管理計画の個別施設計画に基づき、統廃合・長寿命化等を行い、財政負担の平準化を図る。</a:t>
          </a: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B86A259C-D644-4AB4-9C97-0A0648A2CAD8}"/>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E0060420-C262-4D4D-8691-24AF2F76D82F}"/>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a:extLst>
            <a:ext uri="{FF2B5EF4-FFF2-40B4-BE49-F238E27FC236}">
              <a16:creationId xmlns:a16="http://schemas.microsoft.com/office/drawing/2014/main" id="{01E335BE-75AA-48BD-B067-05154A22D0CC}"/>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4" name="直線コネクタ 53">
          <a:extLst>
            <a:ext uri="{FF2B5EF4-FFF2-40B4-BE49-F238E27FC236}">
              <a16:creationId xmlns:a16="http://schemas.microsoft.com/office/drawing/2014/main" id="{791C2A87-5EBF-4873-BFDC-1FCED3800FB2}"/>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5" name="テキスト ボックス 54">
          <a:extLst>
            <a:ext uri="{FF2B5EF4-FFF2-40B4-BE49-F238E27FC236}">
              <a16:creationId xmlns:a16="http://schemas.microsoft.com/office/drawing/2014/main" id="{39E403AF-2BAA-4127-8B12-9FE417FAE31D}"/>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6" name="直線コネクタ 55">
          <a:extLst>
            <a:ext uri="{FF2B5EF4-FFF2-40B4-BE49-F238E27FC236}">
              <a16:creationId xmlns:a16="http://schemas.microsoft.com/office/drawing/2014/main" id="{D94AC47A-9FA4-42F9-9859-F16327E63262}"/>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7" name="テキスト ボックス 56">
          <a:extLst>
            <a:ext uri="{FF2B5EF4-FFF2-40B4-BE49-F238E27FC236}">
              <a16:creationId xmlns:a16="http://schemas.microsoft.com/office/drawing/2014/main" id="{7FBF437B-D6C4-401D-85AC-F77B7F259A3F}"/>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8" name="直線コネクタ 57">
          <a:extLst>
            <a:ext uri="{FF2B5EF4-FFF2-40B4-BE49-F238E27FC236}">
              <a16:creationId xmlns:a16="http://schemas.microsoft.com/office/drawing/2014/main" id="{1A72585E-008E-4A69-AB20-1FC00D54755F}"/>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9" name="テキスト ボックス 58">
          <a:extLst>
            <a:ext uri="{FF2B5EF4-FFF2-40B4-BE49-F238E27FC236}">
              <a16:creationId xmlns:a16="http://schemas.microsoft.com/office/drawing/2014/main" id="{8EB6F3C7-5324-46AA-BA00-036C78B767EC}"/>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0" name="直線コネクタ 59">
          <a:extLst>
            <a:ext uri="{FF2B5EF4-FFF2-40B4-BE49-F238E27FC236}">
              <a16:creationId xmlns:a16="http://schemas.microsoft.com/office/drawing/2014/main" id="{61BA49F3-9E00-4BE9-9898-8559FB57EFB2}"/>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1" name="テキスト ボックス 60">
          <a:extLst>
            <a:ext uri="{FF2B5EF4-FFF2-40B4-BE49-F238E27FC236}">
              <a16:creationId xmlns:a16="http://schemas.microsoft.com/office/drawing/2014/main" id="{FED163D3-B075-4B9E-9D8C-894C0FE00E11}"/>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2" name="直線コネクタ 61">
          <a:extLst>
            <a:ext uri="{FF2B5EF4-FFF2-40B4-BE49-F238E27FC236}">
              <a16:creationId xmlns:a16="http://schemas.microsoft.com/office/drawing/2014/main" id="{EFC71208-B6CF-4AF9-AEEC-4EED3C826DEB}"/>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3" name="テキスト ボックス 62">
          <a:extLst>
            <a:ext uri="{FF2B5EF4-FFF2-40B4-BE49-F238E27FC236}">
              <a16:creationId xmlns:a16="http://schemas.microsoft.com/office/drawing/2014/main" id="{2BA67A91-191D-4F97-BF12-080085FCE3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4" name="直線コネクタ 63">
          <a:extLst>
            <a:ext uri="{FF2B5EF4-FFF2-40B4-BE49-F238E27FC236}">
              <a16:creationId xmlns:a16="http://schemas.microsoft.com/office/drawing/2014/main" id="{9A6A5762-DC5C-4C7E-BC5E-12A6CA96D863}"/>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5" name="テキスト ボックス 64">
          <a:extLst>
            <a:ext uri="{FF2B5EF4-FFF2-40B4-BE49-F238E27FC236}">
              <a16:creationId xmlns:a16="http://schemas.microsoft.com/office/drawing/2014/main" id="{B3269AE3-215D-42DF-8829-77E8D160B644}"/>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62953943-7FA5-4D57-A661-E8414A683251}"/>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5E777962-ADDF-4930-B836-1FCBDF231C1D}"/>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F9FDBAA4-F6F2-48D6-998D-943356FD0B29}"/>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119833</xdr:rowOff>
    </xdr:from>
    <xdr:to>
      <xdr:col>23</xdr:col>
      <xdr:colOff>85090</xdr:colOff>
      <xdr:row>33</xdr:row>
      <xdr:rowOff>170634</xdr:rowOff>
    </xdr:to>
    <xdr:cxnSp macro="">
      <xdr:nvCxnSpPr>
        <xdr:cNvPr id="69" name="直線コネクタ 68">
          <a:extLst>
            <a:ext uri="{FF2B5EF4-FFF2-40B4-BE49-F238E27FC236}">
              <a16:creationId xmlns:a16="http://schemas.microsoft.com/office/drawing/2014/main" id="{E9BB8AD6-7274-412B-90AD-71B2018C780F}"/>
            </a:ext>
          </a:extLst>
        </xdr:cNvPr>
        <xdr:cNvCxnSpPr/>
      </xdr:nvCxnSpPr>
      <xdr:spPr>
        <a:xfrm flipV="1">
          <a:off x="4760595" y="5520508"/>
          <a:ext cx="1270" cy="1079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3011</xdr:rowOff>
    </xdr:from>
    <xdr:ext cx="405111" cy="259045"/>
    <xdr:sp macro="" textlink="">
      <xdr:nvSpPr>
        <xdr:cNvPr id="70" name="有形固定資産減価償却率最小値テキスト">
          <a:extLst>
            <a:ext uri="{FF2B5EF4-FFF2-40B4-BE49-F238E27FC236}">
              <a16:creationId xmlns:a16="http://schemas.microsoft.com/office/drawing/2014/main" id="{AA98AEDB-F8E2-46BB-A966-524D353D8F71}"/>
            </a:ext>
          </a:extLst>
        </xdr:cNvPr>
        <xdr:cNvSpPr txBox="1"/>
      </xdr:nvSpPr>
      <xdr:spPr>
        <a:xfrm>
          <a:off x="4813300" y="660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170634</xdr:rowOff>
    </xdr:from>
    <xdr:to>
      <xdr:col>23</xdr:col>
      <xdr:colOff>174625</xdr:colOff>
      <xdr:row>33</xdr:row>
      <xdr:rowOff>170634</xdr:rowOff>
    </xdr:to>
    <xdr:cxnSp macro="">
      <xdr:nvCxnSpPr>
        <xdr:cNvPr id="71" name="直線コネクタ 70">
          <a:extLst>
            <a:ext uri="{FF2B5EF4-FFF2-40B4-BE49-F238E27FC236}">
              <a16:creationId xmlns:a16="http://schemas.microsoft.com/office/drawing/2014/main" id="{34BB1EAD-8272-4CE4-8239-2C781A85D756}"/>
            </a:ext>
          </a:extLst>
        </xdr:cNvPr>
        <xdr:cNvCxnSpPr/>
      </xdr:nvCxnSpPr>
      <xdr:spPr>
        <a:xfrm>
          <a:off x="4673600" y="6600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66510</xdr:rowOff>
    </xdr:from>
    <xdr:ext cx="405111" cy="259045"/>
    <xdr:sp macro="" textlink="">
      <xdr:nvSpPr>
        <xdr:cNvPr id="72" name="有形固定資産減価償却率最大値テキスト">
          <a:extLst>
            <a:ext uri="{FF2B5EF4-FFF2-40B4-BE49-F238E27FC236}">
              <a16:creationId xmlns:a16="http://schemas.microsoft.com/office/drawing/2014/main" id="{C16F797E-3F2F-40BB-8BFF-C542AF59340F}"/>
            </a:ext>
          </a:extLst>
        </xdr:cNvPr>
        <xdr:cNvSpPr txBox="1"/>
      </xdr:nvSpPr>
      <xdr:spPr>
        <a:xfrm>
          <a:off x="4813300" y="5295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119833</xdr:rowOff>
    </xdr:from>
    <xdr:to>
      <xdr:col>23</xdr:col>
      <xdr:colOff>174625</xdr:colOff>
      <xdr:row>27</xdr:row>
      <xdr:rowOff>119833</xdr:rowOff>
    </xdr:to>
    <xdr:cxnSp macro="">
      <xdr:nvCxnSpPr>
        <xdr:cNvPr id="73" name="直線コネクタ 72">
          <a:extLst>
            <a:ext uri="{FF2B5EF4-FFF2-40B4-BE49-F238E27FC236}">
              <a16:creationId xmlns:a16="http://schemas.microsoft.com/office/drawing/2014/main" id="{31394B57-A416-4C66-B336-76EF0C38929C}"/>
            </a:ext>
          </a:extLst>
        </xdr:cNvPr>
        <xdr:cNvCxnSpPr/>
      </xdr:nvCxnSpPr>
      <xdr:spPr>
        <a:xfrm>
          <a:off x="4673600" y="5520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79029</xdr:rowOff>
    </xdr:from>
    <xdr:ext cx="405111" cy="259045"/>
    <xdr:sp macro="" textlink="">
      <xdr:nvSpPr>
        <xdr:cNvPr id="74" name="有形固定資産減価償却率平均値テキスト">
          <a:extLst>
            <a:ext uri="{FF2B5EF4-FFF2-40B4-BE49-F238E27FC236}">
              <a16:creationId xmlns:a16="http://schemas.microsoft.com/office/drawing/2014/main" id="{886A2C58-ACC7-46B7-92C7-F2730ADF667D}"/>
            </a:ext>
          </a:extLst>
        </xdr:cNvPr>
        <xdr:cNvSpPr txBox="1"/>
      </xdr:nvSpPr>
      <xdr:spPr>
        <a:xfrm>
          <a:off x="4813300" y="59940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100602</xdr:rowOff>
    </xdr:from>
    <xdr:to>
      <xdr:col>23</xdr:col>
      <xdr:colOff>136525</xdr:colOff>
      <xdr:row>31</xdr:row>
      <xdr:rowOff>30752</xdr:rowOff>
    </xdr:to>
    <xdr:sp macro="" textlink="">
      <xdr:nvSpPr>
        <xdr:cNvPr id="75" name="フローチャート: 判断 74">
          <a:extLst>
            <a:ext uri="{FF2B5EF4-FFF2-40B4-BE49-F238E27FC236}">
              <a16:creationId xmlns:a16="http://schemas.microsoft.com/office/drawing/2014/main" id="{E74AD48E-3F29-416F-948B-98A698ECFE74}"/>
            </a:ext>
          </a:extLst>
        </xdr:cNvPr>
        <xdr:cNvSpPr/>
      </xdr:nvSpPr>
      <xdr:spPr>
        <a:xfrm>
          <a:off x="4711700" y="6015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82097</xdr:rowOff>
    </xdr:from>
    <xdr:to>
      <xdr:col>19</xdr:col>
      <xdr:colOff>187325</xdr:colOff>
      <xdr:row>31</xdr:row>
      <xdr:rowOff>12247</xdr:rowOff>
    </xdr:to>
    <xdr:sp macro="" textlink="">
      <xdr:nvSpPr>
        <xdr:cNvPr id="76" name="フローチャート: 判断 75">
          <a:extLst>
            <a:ext uri="{FF2B5EF4-FFF2-40B4-BE49-F238E27FC236}">
              <a16:creationId xmlns:a16="http://schemas.microsoft.com/office/drawing/2014/main" id="{BFF768D7-3091-4038-913F-04DBC4DB297C}"/>
            </a:ext>
          </a:extLst>
        </xdr:cNvPr>
        <xdr:cNvSpPr/>
      </xdr:nvSpPr>
      <xdr:spPr>
        <a:xfrm>
          <a:off x="4000500" y="59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35832</xdr:rowOff>
    </xdr:from>
    <xdr:to>
      <xdr:col>15</xdr:col>
      <xdr:colOff>187325</xdr:colOff>
      <xdr:row>30</xdr:row>
      <xdr:rowOff>137432</xdr:rowOff>
    </xdr:to>
    <xdr:sp macro="" textlink="">
      <xdr:nvSpPr>
        <xdr:cNvPr id="77" name="フローチャート: 判断 76">
          <a:extLst>
            <a:ext uri="{FF2B5EF4-FFF2-40B4-BE49-F238E27FC236}">
              <a16:creationId xmlns:a16="http://schemas.microsoft.com/office/drawing/2014/main" id="{8B79726C-103A-4D6E-A0C4-DDD5648F4F4D}"/>
            </a:ext>
          </a:extLst>
        </xdr:cNvPr>
        <xdr:cNvSpPr/>
      </xdr:nvSpPr>
      <xdr:spPr>
        <a:xfrm>
          <a:off x="3238500" y="5950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11158</xdr:rowOff>
    </xdr:from>
    <xdr:to>
      <xdr:col>11</xdr:col>
      <xdr:colOff>187325</xdr:colOff>
      <xdr:row>30</xdr:row>
      <xdr:rowOff>112758</xdr:rowOff>
    </xdr:to>
    <xdr:sp macro="" textlink="">
      <xdr:nvSpPr>
        <xdr:cNvPr id="78" name="フローチャート: 判断 77">
          <a:extLst>
            <a:ext uri="{FF2B5EF4-FFF2-40B4-BE49-F238E27FC236}">
              <a16:creationId xmlns:a16="http://schemas.microsoft.com/office/drawing/2014/main" id="{CA87EA6D-1628-44BA-9CB6-48FC36EA364C}"/>
            </a:ext>
          </a:extLst>
        </xdr:cNvPr>
        <xdr:cNvSpPr/>
      </xdr:nvSpPr>
      <xdr:spPr>
        <a:xfrm>
          <a:off x="2476500" y="5926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111669</xdr:rowOff>
    </xdr:from>
    <xdr:to>
      <xdr:col>7</xdr:col>
      <xdr:colOff>187325</xdr:colOff>
      <xdr:row>30</xdr:row>
      <xdr:rowOff>41819</xdr:rowOff>
    </xdr:to>
    <xdr:sp macro="" textlink="">
      <xdr:nvSpPr>
        <xdr:cNvPr id="79" name="フローチャート: 判断 78">
          <a:extLst>
            <a:ext uri="{FF2B5EF4-FFF2-40B4-BE49-F238E27FC236}">
              <a16:creationId xmlns:a16="http://schemas.microsoft.com/office/drawing/2014/main" id="{09F94B32-B9D4-4112-8E21-C61609C5BC42}"/>
            </a:ext>
          </a:extLst>
        </xdr:cNvPr>
        <xdr:cNvSpPr/>
      </xdr:nvSpPr>
      <xdr:spPr>
        <a:xfrm>
          <a:off x="1714500" y="585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A56640E-99F1-479B-BC7A-B80D4D5E6C36}"/>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3E35490F-C16F-45FD-B96F-A6986F0DEFC3}"/>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F0EBE119-3646-424B-8598-958949C5220E}"/>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0791158E-EEB1-4125-A3DE-137A1C43AD2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16A6B199-DB17-493A-9351-300A448879C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69033</xdr:rowOff>
    </xdr:from>
    <xdr:to>
      <xdr:col>23</xdr:col>
      <xdr:colOff>136525</xdr:colOff>
      <xdr:row>27</xdr:row>
      <xdr:rowOff>170633</xdr:rowOff>
    </xdr:to>
    <xdr:sp macro="" textlink="">
      <xdr:nvSpPr>
        <xdr:cNvPr id="85" name="楕円 84">
          <a:extLst>
            <a:ext uri="{FF2B5EF4-FFF2-40B4-BE49-F238E27FC236}">
              <a16:creationId xmlns:a16="http://schemas.microsoft.com/office/drawing/2014/main" id="{C12D3FD9-D938-4078-8E02-8BDE140A3AF2}"/>
            </a:ext>
          </a:extLst>
        </xdr:cNvPr>
        <xdr:cNvSpPr/>
      </xdr:nvSpPr>
      <xdr:spPr>
        <a:xfrm>
          <a:off x="4711700" y="546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22060</xdr:rowOff>
    </xdr:from>
    <xdr:ext cx="405111" cy="259045"/>
    <xdr:sp macro="" textlink="">
      <xdr:nvSpPr>
        <xdr:cNvPr id="86" name="有形固定資産減価償却率該当値テキスト">
          <a:extLst>
            <a:ext uri="{FF2B5EF4-FFF2-40B4-BE49-F238E27FC236}">
              <a16:creationId xmlns:a16="http://schemas.microsoft.com/office/drawing/2014/main" id="{48874880-7365-4EE8-915E-2F0D82338009}"/>
            </a:ext>
          </a:extLst>
        </xdr:cNvPr>
        <xdr:cNvSpPr txBox="1"/>
      </xdr:nvSpPr>
      <xdr:spPr>
        <a:xfrm>
          <a:off x="4813300" y="5422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13517</xdr:rowOff>
    </xdr:from>
    <xdr:to>
      <xdr:col>19</xdr:col>
      <xdr:colOff>187325</xdr:colOff>
      <xdr:row>27</xdr:row>
      <xdr:rowOff>115117</xdr:rowOff>
    </xdr:to>
    <xdr:sp macro="" textlink="">
      <xdr:nvSpPr>
        <xdr:cNvPr id="87" name="楕円 86">
          <a:extLst>
            <a:ext uri="{FF2B5EF4-FFF2-40B4-BE49-F238E27FC236}">
              <a16:creationId xmlns:a16="http://schemas.microsoft.com/office/drawing/2014/main" id="{A30A45C3-7AEB-4131-A2EA-6E5CE264CB5E}"/>
            </a:ext>
          </a:extLst>
        </xdr:cNvPr>
        <xdr:cNvSpPr/>
      </xdr:nvSpPr>
      <xdr:spPr>
        <a:xfrm>
          <a:off x="4000500" y="541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64317</xdr:rowOff>
    </xdr:from>
    <xdr:to>
      <xdr:col>23</xdr:col>
      <xdr:colOff>85725</xdr:colOff>
      <xdr:row>27</xdr:row>
      <xdr:rowOff>119833</xdr:rowOff>
    </xdr:to>
    <xdr:cxnSp macro="">
      <xdr:nvCxnSpPr>
        <xdr:cNvPr id="88" name="直線コネクタ 87">
          <a:extLst>
            <a:ext uri="{FF2B5EF4-FFF2-40B4-BE49-F238E27FC236}">
              <a16:creationId xmlns:a16="http://schemas.microsoft.com/office/drawing/2014/main" id="{EFEE5A51-B6AF-45C6-9C9F-5FF30B3DD1D0}"/>
            </a:ext>
          </a:extLst>
        </xdr:cNvPr>
        <xdr:cNvCxnSpPr/>
      </xdr:nvCxnSpPr>
      <xdr:spPr>
        <a:xfrm>
          <a:off x="4051300" y="5464992"/>
          <a:ext cx="7112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117112</xdr:rowOff>
    </xdr:from>
    <xdr:to>
      <xdr:col>15</xdr:col>
      <xdr:colOff>187325</xdr:colOff>
      <xdr:row>27</xdr:row>
      <xdr:rowOff>47262</xdr:rowOff>
    </xdr:to>
    <xdr:sp macro="" textlink="">
      <xdr:nvSpPr>
        <xdr:cNvPr id="89" name="楕円 88">
          <a:extLst>
            <a:ext uri="{FF2B5EF4-FFF2-40B4-BE49-F238E27FC236}">
              <a16:creationId xmlns:a16="http://schemas.microsoft.com/office/drawing/2014/main" id="{1C1CFC76-F5C9-4B10-A03B-67E580EA72F0}"/>
            </a:ext>
          </a:extLst>
        </xdr:cNvPr>
        <xdr:cNvSpPr/>
      </xdr:nvSpPr>
      <xdr:spPr>
        <a:xfrm>
          <a:off x="3238500" y="5346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167912</xdr:rowOff>
    </xdr:from>
    <xdr:to>
      <xdr:col>19</xdr:col>
      <xdr:colOff>136525</xdr:colOff>
      <xdr:row>27</xdr:row>
      <xdr:rowOff>64317</xdr:rowOff>
    </xdr:to>
    <xdr:cxnSp macro="">
      <xdr:nvCxnSpPr>
        <xdr:cNvPr id="90" name="直線コネクタ 89">
          <a:extLst>
            <a:ext uri="{FF2B5EF4-FFF2-40B4-BE49-F238E27FC236}">
              <a16:creationId xmlns:a16="http://schemas.microsoft.com/office/drawing/2014/main" id="{6B9D4E2C-58A6-4AC3-B596-D3F13E5AFF75}"/>
            </a:ext>
          </a:extLst>
        </xdr:cNvPr>
        <xdr:cNvCxnSpPr/>
      </xdr:nvCxnSpPr>
      <xdr:spPr>
        <a:xfrm>
          <a:off x="3289300" y="5397137"/>
          <a:ext cx="762000" cy="67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25</xdr:row>
      <xdr:rowOff>106589</xdr:rowOff>
    </xdr:from>
    <xdr:to>
      <xdr:col>11</xdr:col>
      <xdr:colOff>187325</xdr:colOff>
      <xdr:row>26</xdr:row>
      <xdr:rowOff>36739</xdr:rowOff>
    </xdr:to>
    <xdr:sp macro="" textlink="">
      <xdr:nvSpPr>
        <xdr:cNvPr id="91" name="楕円 90">
          <a:extLst>
            <a:ext uri="{FF2B5EF4-FFF2-40B4-BE49-F238E27FC236}">
              <a16:creationId xmlns:a16="http://schemas.microsoft.com/office/drawing/2014/main" id="{3E5CFA6C-5093-4352-849C-E809B5DC76BF}"/>
            </a:ext>
          </a:extLst>
        </xdr:cNvPr>
        <xdr:cNvSpPr/>
      </xdr:nvSpPr>
      <xdr:spPr>
        <a:xfrm>
          <a:off x="2476500" y="516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25</xdr:row>
      <xdr:rowOff>157389</xdr:rowOff>
    </xdr:from>
    <xdr:to>
      <xdr:col>15</xdr:col>
      <xdr:colOff>136525</xdr:colOff>
      <xdr:row>26</xdr:row>
      <xdr:rowOff>167912</xdr:rowOff>
    </xdr:to>
    <xdr:cxnSp macro="">
      <xdr:nvCxnSpPr>
        <xdr:cNvPr id="92" name="直線コネクタ 91">
          <a:extLst>
            <a:ext uri="{FF2B5EF4-FFF2-40B4-BE49-F238E27FC236}">
              <a16:creationId xmlns:a16="http://schemas.microsoft.com/office/drawing/2014/main" id="{2EF002ED-5D27-407D-9571-A186D91925C2}"/>
            </a:ext>
          </a:extLst>
        </xdr:cNvPr>
        <xdr:cNvCxnSpPr/>
      </xdr:nvCxnSpPr>
      <xdr:spPr>
        <a:xfrm>
          <a:off x="2527300" y="5215164"/>
          <a:ext cx="762000" cy="181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25</xdr:row>
      <xdr:rowOff>149769</xdr:rowOff>
    </xdr:from>
    <xdr:to>
      <xdr:col>7</xdr:col>
      <xdr:colOff>187325</xdr:colOff>
      <xdr:row>26</xdr:row>
      <xdr:rowOff>79919</xdr:rowOff>
    </xdr:to>
    <xdr:sp macro="" textlink="">
      <xdr:nvSpPr>
        <xdr:cNvPr id="93" name="楕円 92">
          <a:extLst>
            <a:ext uri="{FF2B5EF4-FFF2-40B4-BE49-F238E27FC236}">
              <a16:creationId xmlns:a16="http://schemas.microsoft.com/office/drawing/2014/main" id="{81F417BE-B79B-416E-B5B3-7F8881CD60E3}"/>
            </a:ext>
          </a:extLst>
        </xdr:cNvPr>
        <xdr:cNvSpPr/>
      </xdr:nvSpPr>
      <xdr:spPr>
        <a:xfrm>
          <a:off x="1714500" y="520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25</xdr:row>
      <xdr:rowOff>157389</xdr:rowOff>
    </xdr:from>
    <xdr:to>
      <xdr:col>11</xdr:col>
      <xdr:colOff>136525</xdr:colOff>
      <xdr:row>26</xdr:row>
      <xdr:rowOff>29119</xdr:rowOff>
    </xdr:to>
    <xdr:cxnSp macro="">
      <xdr:nvCxnSpPr>
        <xdr:cNvPr id="94" name="直線コネクタ 93">
          <a:extLst>
            <a:ext uri="{FF2B5EF4-FFF2-40B4-BE49-F238E27FC236}">
              <a16:creationId xmlns:a16="http://schemas.microsoft.com/office/drawing/2014/main" id="{D39D3C54-EF86-4F5D-9CC5-143CD02E6114}"/>
            </a:ext>
          </a:extLst>
        </xdr:cNvPr>
        <xdr:cNvCxnSpPr/>
      </xdr:nvCxnSpPr>
      <xdr:spPr>
        <a:xfrm flipV="1">
          <a:off x="1765300" y="5215164"/>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3374</xdr:rowOff>
    </xdr:from>
    <xdr:ext cx="405111" cy="259045"/>
    <xdr:sp macro="" textlink="">
      <xdr:nvSpPr>
        <xdr:cNvPr id="95" name="n_1aveValue有形固定資産減価償却率">
          <a:extLst>
            <a:ext uri="{FF2B5EF4-FFF2-40B4-BE49-F238E27FC236}">
              <a16:creationId xmlns:a16="http://schemas.microsoft.com/office/drawing/2014/main" id="{9C867D20-E972-456F-91A0-27EDE1C8ED25}"/>
            </a:ext>
          </a:extLst>
        </xdr:cNvPr>
        <xdr:cNvSpPr txBox="1"/>
      </xdr:nvSpPr>
      <xdr:spPr>
        <a:xfrm>
          <a:off x="3836044" y="6089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128559</xdr:rowOff>
    </xdr:from>
    <xdr:ext cx="405111" cy="259045"/>
    <xdr:sp macro="" textlink="">
      <xdr:nvSpPr>
        <xdr:cNvPr id="96" name="n_2aveValue有形固定資産減価償却率">
          <a:extLst>
            <a:ext uri="{FF2B5EF4-FFF2-40B4-BE49-F238E27FC236}">
              <a16:creationId xmlns:a16="http://schemas.microsoft.com/office/drawing/2014/main" id="{8A8CB23A-2E73-4301-9CA7-9133DF9D8855}"/>
            </a:ext>
          </a:extLst>
        </xdr:cNvPr>
        <xdr:cNvSpPr txBox="1"/>
      </xdr:nvSpPr>
      <xdr:spPr>
        <a:xfrm>
          <a:off x="3086744" y="6043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103885</xdr:rowOff>
    </xdr:from>
    <xdr:ext cx="405111" cy="259045"/>
    <xdr:sp macro="" textlink="">
      <xdr:nvSpPr>
        <xdr:cNvPr id="97" name="n_3aveValue有形固定資産減価償却率">
          <a:extLst>
            <a:ext uri="{FF2B5EF4-FFF2-40B4-BE49-F238E27FC236}">
              <a16:creationId xmlns:a16="http://schemas.microsoft.com/office/drawing/2014/main" id="{D3C8D461-FB68-45E7-B82B-612D0A12B163}"/>
            </a:ext>
          </a:extLst>
        </xdr:cNvPr>
        <xdr:cNvSpPr txBox="1"/>
      </xdr:nvSpPr>
      <xdr:spPr>
        <a:xfrm>
          <a:off x="2324744" y="6018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32946</xdr:rowOff>
    </xdr:from>
    <xdr:ext cx="405111" cy="259045"/>
    <xdr:sp macro="" textlink="">
      <xdr:nvSpPr>
        <xdr:cNvPr id="98" name="n_4aveValue有形固定資産減価償却率">
          <a:extLst>
            <a:ext uri="{FF2B5EF4-FFF2-40B4-BE49-F238E27FC236}">
              <a16:creationId xmlns:a16="http://schemas.microsoft.com/office/drawing/2014/main" id="{36A46AAC-AFB5-4507-A713-CF0A8351ED4E}"/>
            </a:ext>
          </a:extLst>
        </xdr:cNvPr>
        <xdr:cNvSpPr txBox="1"/>
      </xdr:nvSpPr>
      <xdr:spPr>
        <a:xfrm>
          <a:off x="1562744" y="5947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131644</xdr:rowOff>
    </xdr:from>
    <xdr:ext cx="405111" cy="259045"/>
    <xdr:sp macro="" textlink="">
      <xdr:nvSpPr>
        <xdr:cNvPr id="99" name="n_1mainValue有形固定資産減価償却率">
          <a:extLst>
            <a:ext uri="{FF2B5EF4-FFF2-40B4-BE49-F238E27FC236}">
              <a16:creationId xmlns:a16="http://schemas.microsoft.com/office/drawing/2014/main" id="{EAE7BE38-825A-400A-8DA9-693D1626C3A5}"/>
            </a:ext>
          </a:extLst>
        </xdr:cNvPr>
        <xdr:cNvSpPr txBox="1"/>
      </xdr:nvSpPr>
      <xdr:spPr>
        <a:xfrm>
          <a:off x="3836044" y="5189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63789</xdr:rowOff>
    </xdr:from>
    <xdr:ext cx="405111" cy="259045"/>
    <xdr:sp macro="" textlink="">
      <xdr:nvSpPr>
        <xdr:cNvPr id="100" name="n_2mainValue有形固定資産減価償却率">
          <a:extLst>
            <a:ext uri="{FF2B5EF4-FFF2-40B4-BE49-F238E27FC236}">
              <a16:creationId xmlns:a16="http://schemas.microsoft.com/office/drawing/2014/main" id="{999199CF-A59D-4779-9D6E-54DE885D97BD}"/>
            </a:ext>
          </a:extLst>
        </xdr:cNvPr>
        <xdr:cNvSpPr txBox="1"/>
      </xdr:nvSpPr>
      <xdr:spPr>
        <a:xfrm>
          <a:off x="3086744" y="5121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24</xdr:row>
      <xdr:rowOff>53266</xdr:rowOff>
    </xdr:from>
    <xdr:ext cx="405111" cy="259045"/>
    <xdr:sp macro="" textlink="">
      <xdr:nvSpPr>
        <xdr:cNvPr id="101" name="n_3mainValue有形固定資産減価償却率">
          <a:extLst>
            <a:ext uri="{FF2B5EF4-FFF2-40B4-BE49-F238E27FC236}">
              <a16:creationId xmlns:a16="http://schemas.microsoft.com/office/drawing/2014/main" id="{0E74CA11-D0AB-414D-9147-A9AD6C88258C}"/>
            </a:ext>
          </a:extLst>
        </xdr:cNvPr>
        <xdr:cNvSpPr txBox="1"/>
      </xdr:nvSpPr>
      <xdr:spPr>
        <a:xfrm>
          <a:off x="2324744" y="493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24</xdr:row>
      <xdr:rowOff>96446</xdr:rowOff>
    </xdr:from>
    <xdr:ext cx="405111" cy="259045"/>
    <xdr:sp macro="" textlink="">
      <xdr:nvSpPr>
        <xdr:cNvPr id="102" name="n_4mainValue有形固定資産減価償却率">
          <a:extLst>
            <a:ext uri="{FF2B5EF4-FFF2-40B4-BE49-F238E27FC236}">
              <a16:creationId xmlns:a16="http://schemas.microsoft.com/office/drawing/2014/main" id="{931F733D-C2F3-41D0-A346-7BE95D6F7E15}"/>
            </a:ext>
          </a:extLst>
        </xdr:cNvPr>
        <xdr:cNvSpPr txBox="1"/>
      </xdr:nvSpPr>
      <xdr:spPr>
        <a:xfrm>
          <a:off x="1562744" y="4982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C6591427-9511-491D-A438-C1F6CA5FDF97}"/>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219F078B-E476-4235-AE9B-FB3B5129D611}"/>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A5DC48AF-1C2D-498A-88AD-DD284511FB55}"/>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[ 613.8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DF6D14FB-D9D8-4493-926D-4CB35BA8C951}"/>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CCB058BB-3656-49B9-B612-8EB6CE346BB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2943F434-C7DC-4C6B-ABA9-88DCD44C16F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764B6F77-0E0F-4426-8E3F-A59F65CA186C}"/>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FD981BA0-7F1D-4DBE-BF85-5BA7EF5F5CB1}"/>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C3F84FE2-1071-4EEF-8DB7-ADEFAA764242}"/>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66117486-D28F-487F-8ED5-5B058193ED0D}"/>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E73DBD76-E73B-4CC9-9FE5-2DC314DA6948}"/>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0B4EF9FE-9AE2-4ADA-8592-EF66AFEB85D8}"/>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76D824F8-BD50-4DC8-9CF8-A9AD9B6AF501}"/>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負担行為に基づく支出予定額の増加による分子の増及び減債基金の取り崩しによる充当可能財源の減少による分母の減により、昨年度より比率が増加している。今後は大型公共施設建設事業に伴う市債発行額の増が見込まれるため、事業実施に際しては、民間資金の活用等、起債に大きく頼ることのない財政運営に努める。</a:t>
          </a: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A7D8C128-A9F1-4091-A8A7-FBD5738F4BB1}"/>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F3857835-4188-4FA7-9B70-446072557514}"/>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32364C06-0D46-4A4A-8C06-727751FF56EF}"/>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078CB35D-8EB7-495C-9D73-61AFF66518F1}"/>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66A1BC9C-1176-4366-B799-373E36B9F8BE}"/>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3B94E0CC-B20B-426F-A794-91272174D17D}"/>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2" name="テキスト ボックス 121">
          <a:extLst>
            <a:ext uri="{FF2B5EF4-FFF2-40B4-BE49-F238E27FC236}">
              <a16:creationId xmlns:a16="http://schemas.microsoft.com/office/drawing/2014/main" id="{ED092555-6D51-4398-81AC-82F9931A1EA2}"/>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DCD26052-0BF6-4635-AD80-4957D4BAFF4F}"/>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9240AC2A-D731-4FC2-B85E-2609C279E0C2}"/>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0CEEF842-CC53-40AC-9254-E60A8380C62D}"/>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6DD6DEF8-DBAA-46E6-90B9-0CF12674A167}"/>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17460CC4-8802-4528-8E78-B099B06D097D}"/>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18B2218B-2D66-4070-8455-D602E2435DB7}"/>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28EC2653-D611-4006-9BBF-11FB60CCC7A8}"/>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a:extLst>
            <a:ext uri="{FF2B5EF4-FFF2-40B4-BE49-F238E27FC236}">
              <a16:creationId xmlns:a16="http://schemas.microsoft.com/office/drawing/2014/main" id="{A7169DCA-869D-494A-9BE0-BF48218161EC}"/>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E63B0FD9-20C0-4746-A304-0F255803CFBD}"/>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23DDB2E5-D9ED-4A02-A5C0-15EDF87FAED2}"/>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17844</xdr:rowOff>
    </xdr:to>
    <xdr:cxnSp macro="">
      <xdr:nvCxnSpPr>
        <xdr:cNvPr id="133" name="直線コネクタ 132">
          <a:extLst>
            <a:ext uri="{FF2B5EF4-FFF2-40B4-BE49-F238E27FC236}">
              <a16:creationId xmlns:a16="http://schemas.microsoft.com/office/drawing/2014/main" id="{BBA8F704-2B4F-49E1-9805-0DE7B73EBC05}"/>
            </a:ext>
          </a:extLst>
        </xdr:cNvPr>
        <xdr:cNvCxnSpPr/>
      </xdr:nvCxnSpPr>
      <xdr:spPr>
        <a:xfrm flipV="1">
          <a:off x="14793595" y="5261428"/>
          <a:ext cx="1269" cy="135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21671</xdr:rowOff>
    </xdr:from>
    <xdr:ext cx="469744" cy="259045"/>
    <xdr:sp macro="" textlink="">
      <xdr:nvSpPr>
        <xdr:cNvPr id="134" name="債務償還比率最小値テキスト">
          <a:extLst>
            <a:ext uri="{FF2B5EF4-FFF2-40B4-BE49-F238E27FC236}">
              <a16:creationId xmlns:a16="http://schemas.microsoft.com/office/drawing/2014/main" id="{95A53909-22CB-4B95-B94E-2C9FD01D0E1E}"/>
            </a:ext>
          </a:extLst>
        </xdr:cNvPr>
        <xdr:cNvSpPr txBox="1"/>
      </xdr:nvSpPr>
      <xdr:spPr>
        <a:xfrm>
          <a:off x="14846300" y="6622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17844</xdr:rowOff>
    </xdr:from>
    <xdr:to>
      <xdr:col>76</xdr:col>
      <xdr:colOff>111125</xdr:colOff>
      <xdr:row>34</xdr:row>
      <xdr:rowOff>17844</xdr:rowOff>
    </xdr:to>
    <xdr:cxnSp macro="">
      <xdr:nvCxnSpPr>
        <xdr:cNvPr id="135" name="直線コネクタ 134">
          <a:extLst>
            <a:ext uri="{FF2B5EF4-FFF2-40B4-BE49-F238E27FC236}">
              <a16:creationId xmlns:a16="http://schemas.microsoft.com/office/drawing/2014/main" id="{E2A865C6-0825-4FDF-8E26-11AFA424A138}"/>
            </a:ext>
          </a:extLst>
        </xdr:cNvPr>
        <xdr:cNvCxnSpPr/>
      </xdr:nvCxnSpPr>
      <xdr:spPr>
        <a:xfrm>
          <a:off x="14706600" y="6618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a:extLst>
            <a:ext uri="{FF2B5EF4-FFF2-40B4-BE49-F238E27FC236}">
              <a16:creationId xmlns:a16="http://schemas.microsoft.com/office/drawing/2014/main" id="{3235A6B2-4577-47DF-B015-6BE3DAE78959}"/>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a:extLst>
            <a:ext uri="{FF2B5EF4-FFF2-40B4-BE49-F238E27FC236}">
              <a16:creationId xmlns:a16="http://schemas.microsoft.com/office/drawing/2014/main" id="{AA5AB79D-980F-447F-8F1F-F8AB113F2806}"/>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47451</xdr:rowOff>
    </xdr:from>
    <xdr:ext cx="469744" cy="259045"/>
    <xdr:sp macro="" textlink="">
      <xdr:nvSpPr>
        <xdr:cNvPr id="138" name="債務償還比率平均値テキスト">
          <a:extLst>
            <a:ext uri="{FF2B5EF4-FFF2-40B4-BE49-F238E27FC236}">
              <a16:creationId xmlns:a16="http://schemas.microsoft.com/office/drawing/2014/main" id="{83BB34FD-B3DB-4EDB-852A-40EF8009B6DC}"/>
            </a:ext>
          </a:extLst>
        </xdr:cNvPr>
        <xdr:cNvSpPr txBox="1"/>
      </xdr:nvSpPr>
      <xdr:spPr>
        <a:xfrm>
          <a:off x="14846300" y="57910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24574</xdr:rowOff>
    </xdr:from>
    <xdr:to>
      <xdr:col>76</xdr:col>
      <xdr:colOff>73025</xdr:colOff>
      <xdr:row>30</xdr:row>
      <xdr:rowOff>126174</xdr:rowOff>
    </xdr:to>
    <xdr:sp macro="" textlink="">
      <xdr:nvSpPr>
        <xdr:cNvPr id="139" name="フローチャート: 判断 138">
          <a:extLst>
            <a:ext uri="{FF2B5EF4-FFF2-40B4-BE49-F238E27FC236}">
              <a16:creationId xmlns:a16="http://schemas.microsoft.com/office/drawing/2014/main" id="{48D8C159-0F43-4637-BC1A-D0F540A6F646}"/>
            </a:ext>
          </a:extLst>
        </xdr:cNvPr>
        <xdr:cNvSpPr/>
      </xdr:nvSpPr>
      <xdr:spPr>
        <a:xfrm>
          <a:off x="14744700" y="593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14859</xdr:rowOff>
    </xdr:from>
    <xdr:to>
      <xdr:col>72</xdr:col>
      <xdr:colOff>123825</xdr:colOff>
      <xdr:row>30</xdr:row>
      <xdr:rowOff>116459</xdr:rowOff>
    </xdr:to>
    <xdr:sp macro="" textlink="">
      <xdr:nvSpPr>
        <xdr:cNvPr id="140" name="フローチャート: 判断 139">
          <a:extLst>
            <a:ext uri="{FF2B5EF4-FFF2-40B4-BE49-F238E27FC236}">
              <a16:creationId xmlns:a16="http://schemas.microsoft.com/office/drawing/2014/main" id="{0B0FDB5C-069B-4051-9E63-D10844E94024}"/>
            </a:ext>
          </a:extLst>
        </xdr:cNvPr>
        <xdr:cNvSpPr/>
      </xdr:nvSpPr>
      <xdr:spPr>
        <a:xfrm>
          <a:off x="14033500" y="592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13009</xdr:rowOff>
    </xdr:from>
    <xdr:to>
      <xdr:col>68</xdr:col>
      <xdr:colOff>123825</xdr:colOff>
      <xdr:row>30</xdr:row>
      <xdr:rowOff>114609</xdr:rowOff>
    </xdr:to>
    <xdr:sp macro="" textlink="">
      <xdr:nvSpPr>
        <xdr:cNvPr id="141" name="フローチャート: 判断 140">
          <a:extLst>
            <a:ext uri="{FF2B5EF4-FFF2-40B4-BE49-F238E27FC236}">
              <a16:creationId xmlns:a16="http://schemas.microsoft.com/office/drawing/2014/main" id="{D1D3E5B3-8AC3-4161-A49E-B160B77A1C3C}"/>
            </a:ext>
          </a:extLst>
        </xdr:cNvPr>
        <xdr:cNvSpPr/>
      </xdr:nvSpPr>
      <xdr:spPr>
        <a:xfrm>
          <a:off x="13271500" y="592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128787</xdr:rowOff>
    </xdr:from>
    <xdr:to>
      <xdr:col>64</xdr:col>
      <xdr:colOff>123825</xdr:colOff>
      <xdr:row>30</xdr:row>
      <xdr:rowOff>58937</xdr:rowOff>
    </xdr:to>
    <xdr:sp macro="" textlink="">
      <xdr:nvSpPr>
        <xdr:cNvPr id="142" name="フローチャート: 判断 141">
          <a:extLst>
            <a:ext uri="{FF2B5EF4-FFF2-40B4-BE49-F238E27FC236}">
              <a16:creationId xmlns:a16="http://schemas.microsoft.com/office/drawing/2014/main" id="{04CDC0B7-2FCC-49E6-9EC9-45FFA09F3858}"/>
            </a:ext>
          </a:extLst>
        </xdr:cNvPr>
        <xdr:cNvSpPr/>
      </xdr:nvSpPr>
      <xdr:spPr>
        <a:xfrm>
          <a:off x="12509500" y="587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62892</xdr:rowOff>
    </xdr:from>
    <xdr:to>
      <xdr:col>60</xdr:col>
      <xdr:colOff>123825</xdr:colOff>
      <xdr:row>32</xdr:row>
      <xdr:rowOff>164492</xdr:rowOff>
    </xdr:to>
    <xdr:sp macro="" textlink="">
      <xdr:nvSpPr>
        <xdr:cNvPr id="143" name="フローチャート: 判断 142">
          <a:extLst>
            <a:ext uri="{FF2B5EF4-FFF2-40B4-BE49-F238E27FC236}">
              <a16:creationId xmlns:a16="http://schemas.microsoft.com/office/drawing/2014/main" id="{52DA398A-9C8A-4D50-969B-6B3370B2E3DB}"/>
            </a:ext>
          </a:extLst>
        </xdr:cNvPr>
        <xdr:cNvSpPr/>
      </xdr:nvSpPr>
      <xdr:spPr>
        <a:xfrm>
          <a:off x="11747500" y="632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A3214CD1-D01B-4B7F-83E5-DB72F0E00797}"/>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FAB0BBE8-FB17-4022-8015-8690109090A9}"/>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4F3BD738-A427-4A8E-877C-372D089303AE}"/>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03E847CE-3C6D-4197-BC7C-C7EE91F7A5F3}"/>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A92F683E-77BA-450A-9078-A8A7B47F3CD5}"/>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70721</xdr:rowOff>
    </xdr:from>
    <xdr:to>
      <xdr:col>76</xdr:col>
      <xdr:colOff>73025</xdr:colOff>
      <xdr:row>32</xdr:row>
      <xdr:rowOff>871</xdr:rowOff>
    </xdr:to>
    <xdr:sp macro="" textlink="">
      <xdr:nvSpPr>
        <xdr:cNvPr id="149" name="楕円 148">
          <a:extLst>
            <a:ext uri="{FF2B5EF4-FFF2-40B4-BE49-F238E27FC236}">
              <a16:creationId xmlns:a16="http://schemas.microsoft.com/office/drawing/2014/main" id="{58850ECB-9A7F-4F22-A0E8-AD5DD8954DCA}"/>
            </a:ext>
          </a:extLst>
        </xdr:cNvPr>
        <xdr:cNvSpPr/>
      </xdr:nvSpPr>
      <xdr:spPr>
        <a:xfrm>
          <a:off x="14744700" y="6157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49148</xdr:rowOff>
    </xdr:from>
    <xdr:ext cx="469744" cy="259045"/>
    <xdr:sp macro="" textlink="">
      <xdr:nvSpPr>
        <xdr:cNvPr id="150" name="債務償還比率該当値テキスト">
          <a:extLst>
            <a:ext uri="{FF2B5EF4-FFF2-40B4-BE49-F238E27FC236}">
              <a16:creationId xmlns:a16="http://schemas.microsoft.com/office/drawing/2014/main" id="{8B925948-46AE-424F-A73C-56EB4244BB08}"/>
            </a:ext>
          </a:extLst>
        </xdr:cNvPr>
        <xdr:cNvSpPr txBox="1"/>
      </xdr:nvSpPr>
      <xdr:spPr>
        <a:xfrm>
          <a:off x="14846300" y="6135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33093</xdr:rowOff>
    </xdr:from>
    <xdr:to>
      <xdr:col>72</xdr:col>
      <xdr:colOff>123825</xdr:colOff>
      <xdr:row>31</xdr:row>
      <xdr:rowOff>134693</xdr:rowOff>
    </xdr:to>
    <xdr:sp macro="" textlink="">
      <xdr:nvSpPr>
        <xdr:cNvPr id="151" name="楕円 150">
          <a:extLst>
            <a:ext uri="{FF2B5EF4-FFF2-40B4-BE49-F238E27FC236}">
              <a16:creationId xmlns:a16="http://schemas.microsoft.com/office/drawing/2014/main" id="{654B7AF2-739B-4D0D-A6A5-EBAECBA1F664}"/>
            </a:ext>
          </a:extLst>
        </xdr:cNvPr>
        <xdr:cNvSpPr/>
      </xdr:nvSpPr>
      <xdr:spPr>
        <a:xfrm>
          <a:off x="14033500" y="611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83893</xdr:rowOff>
    </xdr:from>
    <xdr:to>
      <xdr:col>76</xdr:col>
      <xdr:colOff>22225</xdr:colOff>
      <xdr:row>31</xdr:row>
      <xdr:rowOff>121521</xdr:rowOff>
    </xdr:to>
    <xdr:cxnSp macro="">
      <xdr:nvCxnSpPr>
        <xdr:cNvPr id="152" name="直線コネクタ 151">
          <a:extLst>
            <a:ext uri="{FF2B5EF4-FFF2-40B4-BE49-F238E27FC236}">
              <a16:creationId xmlns:a16="http://schemas.microsoft.com/office/drawing/2014/main" id="{2B500E47-0993-489D-A39A-E01323459143}"/>
            </a:ext>
          </a:extLst>
        </xdr:cNvPr>
        <xdr:cNvCxnSpPr/>
      </xdr:nvCxnSpPr>
      <xdr:spPr>
        <a:xfrm>
          <a:off x="14084300" y="6170368"/>
          <a:ext cx="711200" cy="3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157780</xdr:rowOff>
    </xdr:from>
    <xdr:to>
      <xdr:col>68</xdr:col>
      <xdr:colOff>123825</xdr:colOff>
      <xdr:row>30</xdr:row>
      <xdr:rowOff>87930</xdr:rowOff>
    </xdr:to>
    <xdr:sp macro="" textlink="">
      <xdr:nvSpPr>
        <xdr:cNvPr id="153" name="楕円 152">
          <a:extLst>
            <a:ext uri="{FF2B5EF4-FFF2-40B4-BE49-F238E27FC236}">
              <a16:creationId xmlns:a16="http://schemas.microsoft.com/office/drawing/2014/main" id="{812E710D-915B-4C0E-965F-2C9B137D8400}"/>
            </a:ext>
          </a:extLst>
        </xdr:cNvPr>
        <xdr:cNvSpPr/>
      </xdr:nvSpPr>
      <xdr:spPr>
        <a:xfrm>
          <a:off x="13271500" y="590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37130</xdr:rowOff>
    </xdr:from>
    <xdr:to>
      <xdr:col>72</xdr:col>
      <xdr:colOff>73025</xdr:colOff>
      <xdr:row>31</xdr:row>
      <xdr:rowOff>83893</xdr:rowOff>
    </xdr:to>
    <xdr:cxnSp macro="">
      <xdr:nvCxnSpPr>
        <xdr:cNvPr id="154" name="直線コネクタ 153">
          <a:extLst>
            <a:ext uri="{FF2B5EF4-FFF2-40B4-BE49-F238E27FC236}">
              <a16:creationId xmlns:a16="http://schemas.microsoft.com/office/drawing/2014/main" id="{7FEBB696-A79E-449E-9BC2-7A217AA4A9D1}"/>
            </a:ext>
          </a:extLst>
        </xdr:cNvPr>
        <xdr:cNvCxnSpPr/>
      </xdr:nvCxnSpPr>
      <xdr:spPr>
        <a:xfrm>
          <a:off x="13322300" y="5952155"/>
          <a:ext cx="762000" cy="218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20874</xdr:rowOff>
    </xdr:from>
    <xdr:to>
      <xdr:col>64</xdr:col>
      <xdr:colOff>123825</xdr:colOff>
      <xdr:row>30</xdr:row>
      <xdr:rowOff>122474</xdr:rowOff>
    </xdr:to>
    <xdr:sp macro="" textlink="">
      <xdr:nvSpPr>
        <xdr:cNvPr id="155" name="楕円 154">
          <a:extLst>
            <a:ext uri="{FF2B5EF4-FFF2-40B4-BE49-F238E27FC236}">
              <a16:creationId xmlns:a16="http://schemas.microsoft.com/office/drawing/2014/main" id="{7EC67B4C-16E1-4757-9651-EF9870CE9686}"/>
            </a:ext>
          </a:extLst>
        </xdr:cNvPr>
        <xdr:cNvSpPr/>
      </xdr:nvSpPr>
      <xdr:spPr>
        <a:xfrm>
          <a:off x="12509500" y="5935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37130</xdr:rowOff>
    </xdr:from>
    <xdr:to>
      <xdr:col>68</xdr:col>
      <xdr:colOff>73025</xdr:colOff>
      <xdr:row>30</xdr:row>
      <xdr:rowOff>71674</xdr:rowOff>
    </xdr:to>
    <xdr:cxnSp macro="">
      <xdr:nvCxnSpPr>
        <xdr:cNvPr id="156" name="直線コネクタ 155">
          <a:extLst>
            <a:ext uri="{FF2B5EF4-FFF2-40B4-BE49-F238E27FC236}">
              <a16:creationId xmlns:a16="http://schemas.microsoft.com/office/drawing/2014/main" id="{866AA769-7166-4501-93CE-D2935EA5BBC4}"/>
            </a:ext>
          </a:extLst>
        </xdr:cNvPr>
        <xdr:cNvCxnSpPr/>
      </xdr:nvCxnSpPr>
      <xdr:spPr>
        <a:xfrm flipV="1">
          <a:off x="12560300" y="5952155"/>
          <a:ext cx="762000" cy="3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66711</xdr:rowOff>
    </xdr:from>
    <xdr:to>
      <xdr:col>60</xdr:col>
      <xdr:colOff>123825</xdr:colOff>
      <xdr:row>31</xdr:row>
      <xdr:rowOff>168311</xdr:rowOff>
    </xdr:to>
    <xdr:sp macro="" textlink="">
      <xdr:nvSpPr>
        <xdr:cNvPr id="157" name="楕円 156">
          <a:extLst>
            <a:ext uri="{FF2B5EF4-FFF2-40B4-BE49-F238E27FC236}">
              <a16:creationId xmlns:a16="http://schemas.microsoft.com/office/drawing/2014/main" id="{DD9907E8-5840-4626-BFDF-F6AD8CCF4805}"/>
            </a:ext>
          </a:extLst>
        </xdr:cNvPr>
        <xdr:cNvSpPr/>
      </xdr:nvSpPr>
      <xdr:spPr>
        <a:xfrm>
          <a:off x="11747500" y="615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71674</xdr:rowOff>
    </xdr:from>
    <xdr:to>
      <xdr:col>64</xdr:col>
      <xdr:colOff>73025</xdr:colOff>
      <xdr:row>31</xdr:row>
      <xdr:rowOff>117511</xdr:rowOff>
    </xdr:to>
    <xdr:cxnSp macro="">
      <xdr:nvCxnSpPr>
        <xdr:cNvPr id="158" name="直線コネクタ 157">
          <a:extLst>
            <a:ext uri="{FF2B5EF4-FFF2-40B4-BE49-F238E27FC236}">
              <a16:creationId xmlns:a16="http://schemas.microsoft.com/office/drawing/2014/main" id="{583934EA-23DE-49B5-8362-66688ECC916D}"/>
            </a:ext>
          </a:extLst>
        </xdr:cNvPr>
        <xdr:cNvCxnSpPr/>
      </xdr:nvCxnSpPr>
      <xdr:spPr>
        <a:xfrm flipV="1">
          <a:off x="11798300" y="5986699"/>
          <a:ext cx="762000" cy="217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132986</xdr:rowOff>
    </xdr:from>
    <xdr:ext cx="469744" cy="259045"/>
    <xdr:sp macro="" textlink="">
      <xdr:nvSpPr>
        <xdr:cNvPr id="159" name="n_1aveValue債務償還比率">
          <a:extLst>
            <a:ext uri="{FF2B5EF4-FFF2-40B4-BE49-F238E27FC236}">
              <a16:creationId xmlns:a16="http://schemas.microsoft.com/office/drawing/2014/main" id="{BF49D4F6-2695-4DE6-B245-748890156834}"/>
            </a:ext>
          </a:extLst>
        </xdr:cNvPr>
        <xdr:cNvSpPr txBox="1"/>
      </xdr:nvSpPr>
      <xdr:spPr>
        <a:xfrm>
          <a:off x="13836727" y="5705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105736</xdr:rowOff>
    </xdr:from>
    <xdr:ext cx="469744" cy="259045"/>
    <xdr:sp macro="" textlink="">
      <xdr:nvSpPr>
        <xdr:cNvPr id="160" name="n_2aveValue債務償還比率">
          <a:extLst>
            <a:ext uri="{FF2B5EF4-FFF2-40B4-BE49-F238E27FC236}">
              <a16:creationId xmlns:a16="http://schemas.microsoft.com/office/drawing/2014/main" id="{65A8DDD4-7CE7-4DE8-9D39-6241634B7CB4}"/>
            </a:ext>
          </a:extLst>
        </xdr:cNvPr>
        <xdr:cNvSpPr txBox="1"/>
      </xdr:nvSpPr>
      <xdr:spPr>
        <a:xfrm>
          <a:off x="13087427" y="6020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75464</xdr:rowOff>
    </xdr:from>
    <xdr:ext cx="469744" cy="259045"/>
    <xdr:sp macro="" textlink="">
      <xdr:nvSpPr>
        <xdr:cNvPr id="161" name="n_3aveValue債務償還比率">
          <a:extLst>
            <a:ext uri="{FF2B5EF4-FFF2-40B4-BE49-F238E27FC236}">
              <a16:creationId xmlns:a16="http://schemas.microsoft.com/office/drawing/2014/main" id="{0946EAE2-526B-4128-9E23-9DB68E67F125}"/>
            </a:ext>
          </a:extLst>
        </xdr:cNvPr>
        <xdr:cNvSpPr txBox="1"/>
      </xdr:nvSpPr>
      <xdr:spPr>
        <a:xfrm>
          <a:off x="12325427" y="5647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155619</xdr:rowOff>
    </xdr:from>
    <xdr:ext cx="469744" cy="259045"/>
    <xdr:sp macro="" textlink="">
      <xdr:nvSpPr>
        <xdr:cNvPr id="162" name="n_4aveValue債務償還比率">
          <a:extLst>
            <a:ext uri="{FF2B5EF4-FFF2-40B4-BE49-F238E27FC236}">
              <a16:creationId xmlns:a16="http://schemas.microsoft.com/office/drawing/2014/main" id="{A590540A-783A-4D09-BE98-CE79721DD6F6}"/>
            </a:ext>
          </a:extLst>
        </xdr:cNvPr>
        <xdr:cNvSpPr txBox="1"/>
      </xdr:nvSpPr>
      <xdr:spPr>
        <a:xfrm>
          <a:off x="11563427" y="641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125820</xdr:rowOff>
    </xdr:from>
    <xdr:ext cx="469744" cy="259045"/>
    <xdr:sp macro="" textlink="">
      <xdr:nvSpPr>
        <xdr:cNvPr id="163" name="n_1mainValue債務償還比率">
          <a:extLst>
            <a:ext uri="{FF2B5EF4-FFF2-40B4-BE49-F238E27FC236}">
              <a16:creationId xmlns:a16="http://schemas.microsoft.com/office/drawing/2014/main" id="{EBE53306-423B-411B-8B59-EB2B427F327B}"/>
            </a:ext>
          </a:extLst>
        </xdr:cNvPr>
        <xdr:cNvSpPr txBox="1"/>
      </xdr:nvSpPr>
      <xdr:spPr>
        <a:xfrm>
          <a:off x="13836727" y="6212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104457</xdr:rowOff>
    </xdr:from>
    <xdr:ext cx="469744" cy="259045"/>
    <xdr:sp macro="" textlink="">
      <xdr:nvSpPr>
        <xdr:cNvPr id="164" name="n_2mainValue債務償還比率">
          <a:extLst>
            <a:ext uri="{FF2B5EF4-FFF2-40B4-BE49-F238E27FC236}">
              <a16:creationId xmlns:a16="http://schemas.microsoft.com/office/drawing/2014/main" id="{D8E3E1F9-052E-4C24-816E-08F278FA02D3}"/>
            </a:ext>
          </a:extLst>
        </xdr:cNvPr>
        <xdr:cNvSpPr txBox="1"/>
      </xdr:nvSpPr>
      <xdr:spPr>
        <a:xfrm>
          <a:off x="13087427" y="567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113601</xdr:rowOff>
    </xdr:from>
    <xdr:ext cx="469744" cy="259045"/>
    <xdr:sp macro="" textlink="">
      <xdr:nvSpPr>
        <xdr:cNvPr id="165" name="n_3mainValue債務償還比率">
          <a:extLst>
            <a:ext uri="{FF2B5EF4-FFF2-40B4-BE49-F238E27FC236}">
              <a16:creationId xmlns:a16="http://schemas.microsoft.com/office/drawing/2014/main" id="{253507A1-EB62-4B9D-B182-CD8BDD33ABE5}"/>
            </a:ext>
          </a:extLst>
        </xdr:cNvPr>
        <xdr:cNvSpPr txBox="1"/>
      </xdr:nvSpPr>
      <xdr:spPr>
        <a:xfrm>
          <a:off x="12325427" y="6028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13388</xdr:rowOff>
    </xdr:from>
    <xdr:ext cx="469744" cy="259045"/>
    <xdr:sp macro="" textlink="">
      <xdr:nvSpPr>
        <xdr:cNvPr id="166" name="n_4mainValue債務償還比率">
          <a:extLst>
            <a:ext uri="{FF2B5EF4-FFF2-40B4-BE49-F238E27FC236}">
              <a16:creationId xmlns:a16="http://schemas.microsoft.com/office/drawing/2014/main" id="{781297F4-C491-4075-9FD4-3BC993E13628}"/>
            </a:ext>
          </a:extLst>
        </xdr:cNvPr>
        <xdr:cNvSpPr txBox="1"/>
      </xdr:nvSpPr>
      <xdr:spPr>
        <a:xfrm>
          <a:off x="11563427" y="592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D1273D66-D4F8-42F2-BEA7-FE1E26304C83}"/>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A44BE8A1-AE3E-466D-8F64-9A06D3DF2737}"/>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310F96C1-D0EB-48E3-A61C-BED79CE9EEAA}"/>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5EF8140E-B3B7-4114-BABD-C6E6AF5E7BC5}"/>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68E742D0-84FF-43F9-8DF0-FDCB9D0613A8}"/>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C516F494-CEF5-496F-BCA7-3B4FAE3C5BF1}"/>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99387D1-CCF8-4E34-A86B-178FAC77613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7469E70-FFD7-44ED-A445-C361D2D27A7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DB73872-58ED-43D3-A93C-C893B961D7F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825F218-8E98-4352-A3B8-EFD6B45864F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沖縄県浦添市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46D9AE0-1470-476D-BE30-CD058B17C38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329BA3D-F8F7-4969-9DB4-2764B0D10AA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2869893-D86D-4CE1-A541-BC607F1B2C7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FBBCF33-9A91-41AA-916B-E0F7FA3E94B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4AECA80-8AD7-48E6-9AAC-29E7FF914FD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64C0B8C-FD2A-42A8-B226-77997C23D115}"/>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115,486
113,615
19.44
64,406,314
62,162,236
1,180,485
26,544,631
32,038,800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010A544-61D6-450F-A7B9-CB7223D88FA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C45770F-0D91-47AB-BE54-D10482F7A28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D0EF9A8-1A1D-48C7-A8E7-F58B5DE06D9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52EE686-1FB0-4CFA-983E-207926A8431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059F107-33CB-479F-9ECD-382F2C137A3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73CD6BD4-8CC4-46CF-8D0D-E181663E72E1}"/>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59BFEC4-81B5-4ACE-AA2E-6AB5FDC7C3C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67C901F-8624-4B35-B257-56472FB76B5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C2B4485-ACF8-46BF-9ACF-704492C833B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E24F903-3E85-4464-A12A-EF0767F73245}"/>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E3808FB-0D35-4DDA-96C3-6A5A978B136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C4C1002-DC89-4CE7-83AD-01CA03E5C5EB}"/>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C740037-F090-4017-BEB7-8B9F2F717D6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0C51914-54F1-44F5-90C0-F606D896C073}"/>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168839C-A8C7-4C1E-8744-41949C149B2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54E475F-D10E-471B-8D33-63B5300F564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6A919A0-BA93-4D45-80E0-4B019A654F6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3B04641-F17C-4444-853D-EF160D827F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593941D-1839-4B0B-B0BE-B3E21076686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DA11886-E4E8-4A9E-8002-23583BA9F64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BAB2D86-655E-4A20-88B1-8AAAF099E38F}"/>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4BCF065-64C8-4DE5-8D93-8C74767A9E9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647DBA0-DE30-405E-BE08-795BCEE7F01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37241AB-09BB-4AED-8011-37BAAF8392A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2EB00D0-DDF9-404E-9194-AD9FA1E41B9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05C3EA3-9699-4B96-BB04-5FFF7C1C171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2D56876-FE6D-4275-8778-469B18E2FC0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1E8C2FF-179C-4257-8249-35615E91761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E3EFBAE-292F-4AED-B77C-5A64D9A581D2}"/>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5A5EF30-D55D-47AD-99E5-527BF79FC5C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3B7DDDB-8252-463D-9021-3B7205D787DE}"/>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9B7F27D-34FD-4E46-A270-4616AEB74AF4}"/>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1FB65369-770B-412E-BA3D-51864905D3DB}"/>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DA76F6AE-1695-4461-A66C-A3DCFD0545D7}"/>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6C42201F-10EE-450F-B8D2-4BF4818978DF}"/>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EB02E468-3BA2-4927-95C5-B778EC44D4DA}"/>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7C8E6C19-EC29-4831-B8A7-BBBA193994E4}"/>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AA2F863F-FDBB-4F1F-BF90-F16E5D54AD1E}"/>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DC11C7D0-3CB9-4972-8662-159A4C2F36C7}"/>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8ABA7078-1398-4E0B-B0EB-C4926E2A94BC}"/>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CDA4BE27-035B-4CEC-AC9C-C8448DF4D76F}"/>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BB33ACC9-04E8-4361-835F-E63BBDF09147}"/>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6E4110A9-6515-40EB-96EE-BBA38DD2631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48EEBE03-5904-4F46-9E6B-972C6C7CB441}"/>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37DF35DD-4495-4DC9-81F9-C6E0CFDCDEB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35</xdr:row>
      <xdr:rowOff>146685</xdr:rowOff>
    </xdr:from>
    <xdr:to>
      <xdr:col>24</xdr:col>
      <xdr:colOff>62865</xdr:colOff>
      <xdr:row>41</xdr:row>
      <xdr:rowOff>135255</xdr:rowOff>
    </xdr:to>
    <xdr:cxnSp macro="">
      <xdr:nvCxnSpPr>
        <xdr:cNvPr id="57" name="直線コネクタ 56">
          <a:extLst>
            <a:ext uri="{FF2B5EF4-FFF2-40B4-BE49-F238E27FC236}">
              <a16:creationId xmlns:a16="http://schemas.microsoft.com/office/drawing/2014/main" id="{CD31293C-54FD-4DA7-B03F-9BD79E73FD23}"/>
            </a:ext>
          </a:extLst>
        </xdr:cNvPr>
        <xdr:cNvCxnSpPr/>
      </xdr:nvCxnSpPr>
      <xdr:spPr>
        <a:xfrm flipV="1">
          <a:off x="4634865" y="6147435"/>
          <a:ext cx="0" cy="1017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139082</xdr:rowOff>
    </xdr:from>
    <xdr:ext cx="405111" cy="259045"/>
    <xdr:sp macro="" textlink="">
      <xdr:nvSpPr>
        <xdr:cNvPr id="58" name="【道路】&#10;有形固定資産減価償却率最小値テキスト">
          <a:extLst>
            <a:ext uri="{FF2B5EF4-FFF2-40B4-BE49-F238E27FC236}">
              <a16:creationId xmlns:a16="http://schemas.microsoft.com/office/drawing/2014/main" id="{26BEDC40-604B-4A04-80BF-AEE74EA2E146}"/>
            </a:ext>
          </a:extLst>
        </xdr:cNvPr>
        <xdr:cNvSpPr txBox="1"/>
      </xdr:nvSpPr>
      <xdr:spPr>
        <a:xfrm>
          <a:off x="4673600" y="716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135255</xdr:rowOff>
    </xdr:from>
    <xdr:to>
      <xdr:col>24</xdr:col>
      <xdr:colOff>152400</xdr:colOff>
      <xdr:row>41</xdr:row>
      <xdr:rowOff>135255</xdr:rowOff>
    </xdr:to>
    <xdr:cxnSp macro="">
      <xdr:nvCxnSpPr>
        <xdr:cNvPr id="59" name="直線コネクタ 58">
          <a:extLst>
            <a:ext uri="{FF2B5EF4-FFF2-40B4-BE49-F238E27FC236}">
              <a16:creationId xmlns:a16="http://schemas.microsoft.com/office/drawing/2014/main" id="{F1FBC3C2-8FDD-47E0-AE4D-FD1E5D5C11C5}"/>
            </a:ext>
          </a:extLst>
        </xdr:cNvPr>
        <xdr:cNvCxnSpPr/>
      </xdr:nvCxnSpPr>
      <xdr:spPr>
        <a:xfrm>
          <a:off x="4546600" y="716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34</xdr:row>
      <xdr:rowOff>93362</xdr:rowOff>
    </xdr:from>
    <xdr:ext cx="405111" cy="259045"/>
    <xdr:sp macro="" textlink="">
      <xdr:nvSpPr>
        <xdr:cNvPr id="60" name="【道路】&#10;有形固定資産減価償却率最大値テキスト">
          <a:extLst>
            <a:ext uri="{FF2B5EF4-FFF2-40B4-BE49-F238E27FC236}">
              <a16:creationId xmlns:a16="http://schemas.microsoft.com/office/drawing/2014/main" id="{5ADFD602-E6A0-4C32-9B40-4DF1D2239A01}"/>
            </a:ext>
          </a:extLst>
        </xdr:cNvPr>
        <xdr:cNvSpPr txBox="1"/>
      </xdr:nvSpPr>
      <xdr:spPr>
        <a:xfrm>
          <a:off x="4673600" y="5922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35</xdr:row>
      <xdr:rowOff>146685</xdr:rowOff>
    </xdr:from>
    <xdr:to>
      <xdr:col>24</xdr:col>
      <xdr:colOff>152400</xdr:colOff>
      <xdr:row>35</xdr:row>
      <xdr:rowOff>146685</xdr:rowOff>
    </xdr:to>
    <xdr:cxnSp macro="">
      <xdr:nvCxnSpPr>
        <xdr:cNvPr id="61" name="直線コネクタ 60">
          <a:extLst>
            <a:ext uri="{FF2B5EF4-FFF2-40B4-BE49-F238E27FC236}">
              <a16:creationId xmlns:a16="http://schemas.microsoft.com/office/drawing/2014/main" id="{4146AC9D-8C7C-4F54-A31B-ED671B0EC36D}"/>
            </a:ext>
          </a:extLst>
        </xdr:cNvPr>
        <xdr:cNvCxnSpPr/>
      </xdr:nvCxnSpPr>
      <xdr:spPr>
        <a:xfrm>
          <a:off x="4546600" y="6147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116222</xdr:rowOff>
    </xdr:from>
    <xdr:ext cx="405111" cy="259045"/>
    <xdr:sp macro="" textlink="">
      <xdr:nvSpPr>
        <xdr:cNvPr id="62" name="【道路】&#10;有形固定資産減価償却率平均値テキスト">
          <a:extLst>
            <a:ext uri="{FF2B5EF4-FFF2-40B4-BE49-F238E27FC236}">
              <a16:creationId xmlns:a16="http://schemas.microsoft.com/office/drawing/2014/main" id="{C7761930-C551-4AB2-97F2-8074FAD42C56}"/>
            </a:ext>
          </a:extLst>
        </xdr:cNvPr>
        <xdr:cNvSpPr txBox="1"/>
      </xdr:nvSpPr>
      <xdr:spPr>
        <a:xfrm>
          <a:off x="4673600" y="6631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137795</xdr:rowOff>
    </xdr:from>
    <xdr:to>
      <xdr:col>24</xdr:col>
      <xdr:colOff>114300</xdr:colOff>
      <xdr:row>39</xdr:row>
      <xdr:rowOff>67945</xdr:rowOff>
    </xdr:to>
    <xdr:sp macro="" textlink="">
      <xdr:nvSpPr>
        <xdr:cNvPr id="63" name="フローチャート: 判断 62">
          <a:extLst>
            <a:ext uri="{FF2B5EF4-FFF2-40B4-BE49-F238E27FC236}">
              <a16:creationId xmlns:a16="http://schemas.microsoft.com/office/drawing/2014/main" id="{13E27415-04E6-4C9F-82BE-7CFFFE458C50}"/>
            </a:ext>
          </a:extLst>
        </xdr:cNvPr>
        <xdr:cNvSpPr/>
      </xdr:nvSpPr>
      <xdr:spPr>
        <a:xfrm>
          <a:off x="4584700" y="665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107315</xdr:rowOff>
    </xdr:from>
    <xdr:to>
      <xdr:col>20</xdr:col>
      <xdr:colOff>38100</xdr:colOff>
      <xdr:row>39</xdr:row>
      <xdr:rowOff>37465</xdr:rowOff>
    </xdr:to>
    <xdr:sp macro="" textlink="">
      <xdr:nvSpPr>
        <xdr:cNvPr id="64" name="フローチャート: 判断 63">
          <a:extLst>
            <a:ext uri="{FF2B5EF4-FFF2-40B4-BE49-F238E27FC236}">
              <a16:creationId xmlns:a16="http://schemas.microsoft.com/office/drawing/2014/main" id="{1E727420-00D1-498A-A5D6-27A67EC9077C}"/>
            </a:ext>
          </a:extLst>
        </xdr:cNvPr>
        <xdr:cNvSpPr/>
      </xdr:nvSpPr>
      <xdr:spPr>
        <a:xfrm>
          <a:off x="3746500" y="662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67310</xdr:rowOff>
    </xdr:from>
    <xdr:to>
      <xdr:col>15</xdr:col>
      <xdr:colOff>101600</xdr:colOff>
      <xdr:row>38</xdr:row>
      <xdr:rowOff>168910</xdr:rowOff>
    </xdr:to>
    <xdr:sp macro="" textlink="">
      <xdr:nvSpPr>
        <xdr:cNvPr id="65" name="フローチャート: 判断 64">
          <a:extLst>
            <a:ext uri="{FF2B5EF4-FFF2-40B4-BE49-F238E27FC236}">
              <a16:creationId xmlns:a16="http://schemas.microsoft.com/office/drawing/2014/main" id="{56ADC798-869A-4007-9C80-3BA93EA4EE3A}"/>
            </a:ext>
          </a:extLst>
        </xdr:cNvPr>
        <xdr:cNvSpPr/>
      </xdr:nvSpPr>
      <xdr:spPr>
        <a:xfrm>
          <a:off x="285750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6" name="フローチャート: 判断 65">
          <a:extLst>
            <a:ext uri="{FF2B5EF4-FFF2-40B4-BE49-F238E27FC236}">
              <a16:creationId xmlns:a16="http://schemas.microsoft.com/office/drawing/2014/main" id="{17D1C314-1DAC-473C-920D-D64DAF010D1E}"/>
            </a:ext>
          </a:extLst>
        </xdr:cNvPr>
        <xdr:cNvSpPr/>
      </xdr:nvSpPr>
      <xdr:spPr>
        <a:xfrm>
          <a:off x="1968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139700</xdr:rowOff>
    </xdr:from>
    <xdr:to>
      <xdr:col>6</xdr:col>
      <xdr:colOff>38100</xdr:colOff>
      <xdr:row>38</xdr:row>
      <xdr:rowOff>69850</xdr:rowOff>
    </xdr:to>
    <xdr:sp macro="" textlink="">
      <xdr:nvSpPr>
        <xdr:cNvPr id="67" name="フローチャート: 判断 66">
          <a:extLst>
            <a:ext uri="{FF2B5EF4-FFF2-40B4-BE49-F238E27FC236}">
              <a16:creationId xmlns:a16="http://schemas.microsoft.com/office/drawing/2014/main" id="{4F56C459-C899-4D10-9F3F-07DCFD751FF5}"/>
            </a:ext>
          </a:extLst>
        </xdr:cNvPr>
        <xdr:cNvSpPr/>
      </xdr:nvSpPr>
      <xdr:spPr>
        <a:xfrm>
          <a:off x="1079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982EDDC-34F9-4D3D-A15A-370FF3D4964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3313811-ED5C-4816-95F0-B0D14449DDD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99C8F79-CBA3-4DF4-8B1C-04F64621DAA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8A571E4-29F8-46F8-B7FE-74132D681F5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6726619-E19D-49F5-867D-37EBF3FF3B7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95885</xdr:rowOff>
    </xdr:from>
    <xdr:to>
      <xdr:col>24</xdr:col>
      <xdr:colOff>114300</xdr:colOff>
      <xdr:row>36</xdr:row>
      <xdr:rowOff>26035</xdr:rowOff>
    </xdr:to>
    <xdr:sp macro="" textlink="">
      <xdr:nvSpPr>
        <xdr:cNvPr id="73" name="楕円 72">
          <a:extLst>
            <a:ext uri="{FF2B5EF4-FFF2-40B4-BE49-F238E27FC236}">
              <a16:creationId xmlns:a16="http://schemas.microsoft.com/office/drawing/2014/main" id="{CAFFB119-B957-4930-B12A-1D8F5DB3E36C}"/>
            </a:ext>
          </a:extLst>
        </xdr:cNvPr>
        <xdr:cNvSpPr/>
      </xdr:nvSpPr>
      <xdr:spPr>
        <a:xfrm>
          <a:off x="4584700" y="609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48912</xdr:rowOff>
    </xdr:from>
    <xdr:ext cx="405111" cy="259045"/>
    <xdr:sp macro="" textlink="">
      <xdr:nvSpPr>
        <xdr:cNvPr id="74" name="【道路】&#10;有形固定資産減価償却率該当値テキスト">
          <a:extLst>
            <a:ext uri="{FF2B5EF4-FFF2-40B4-BE49-F238E27FC236}">
              <a16:creationId xmlns:a16="http://schemas.microsoft.com/office/drawing/2014/main" id="{D9C50B44-5854-46E0-A12C-60359C1D4186}"/>
            </a:ext>
          </a:extLst>
        </xdr:cNvPr>
        <xdr:cNvSpPr txBox="1"/>
      </xdr:nvSpPr>
      <xdr:spPr>
        <a:xfrm>
          <a:off x="4673600" y="6049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93980</xdr:rowOff>
    </xdr:from>
    <xdr:to>
      <xdr:col>20</xdr:col>
      <xdr:colOff>38100</xdr:colOff>
      <xdr:row>36</xdr:row>
      <xdr:rowOff>24130</xdr:rowOff>
    </xdr:to>
    <xdr:sp macro="" textlink="">
      <xdr:nvSpPr>
        <xdr:cNvPr id="75" name="楕円 74">
          <a:extLst>
            <a:ext uri="{FF2B5EF4-FFF2-40B4-BE49-F238E27FC236}">
              <a16:creationId xmlns:a16="http://schemas.microsoft.com/office/drawing/2014/main" id="{62A4C341-E206-445B-99FC-2515F3148B32}"/>
            </a:ext>
          </a:extLst>
        </xdr:cNvPr>
        <xdr:cNvSpPr/>
      </xdr:nvSpPr>
      <xdr:spPr>
        <a:xfrm>
          <a:off x="3746500" y="609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144780</xdr:rowOff>
    </xdr:from>
    <xdr:to>
      <xdr:col>24</xdr:col>
      <xdr:colOff>63500</xdr:colOff>
      <xdr:row>35</xdr:row>
      <xdr:rowOff>146685</xdr:rowOff>
    </xdr:to>
    <xdr:cxnSp macro="">
      <xdr:nvCxnSpPr>
        <xdr:cNvPr id="76" name="直線コネクタ 75">
          <a:extLst>
            <a:ext uri="{FF2B5EF4-FFF2-40B4-BE49-F238E27FC236}">
              <a16:creationId xmlns:a16="http://schemas.microsoft.com/office/drawing/2014/main" id="{10F74AEF-9F27-4CAF-A6BF-E1A4366103A9}"/>
            </a:ext>
          </a:extLst>
        </xdr:cNvPr>
        <xdr:cNvCxnSpPr/>
      </xdr:nvCxnSpPr>
      <xdr:spPr>
        <a:xfrm>
          <a:off x="3797300" y="614553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50165</xdr:rowOff>
    </xdr:from>
    <xdr:to>
      <xdr:col>15</xdr:col>
      <xdr:colOff>101600</xdr:colOff>
      <xdr:row>35</xdr:row>
      <xdr:rowOff>151765</xdr:rowOff>
    </xdr:to>
    <xdr:sp macro="" textlink="">
      <xdr:nvSpPr>
        <xdr:cNvPr id="77" name="楕円 76">
          <a:extLst>
            <a:ext uri="{FF2B5EF4-FFF2-40B4-BE49-F238E27FC236}">
              <a16:creationId xmlns:a16="http://schemas.microsoft.com/office/drawing/2014/main" id="{691F09F8-B750-448D-A3C0-941027DCFD15}"/>
            </a:ext>
          </a:extLst>
        </xdr:cNvPr>
        <xdr:cNvSpPr/>
      </xdr:nvSpPr>
      <xdr:spPr>
        <a:xfrm>
          <a:off x="2857500" y="605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100965</xdr:rowOff>
    </xdr:from>
    <xdr:to>
      <xdr:col>19</xdr:col>
      <xdr:colOff>177800</xdr:colOff>
      <xdr:row>35</xdr:row>
      <xdr:rowOff>144780</xdr:rowOff>
    </xdr:to>
    <xdr:cxnSp macro="">
      <xdr:nvCxnSpPr>
        <xdr:cNvPr id="78" name="直線コネクタ 77">
          <a:extLst>
            <a:ext uri="{FF2B5EF4-FFF2-40B4-BE49-F238E27FC236}">
              <a16:creationId xmlns:a16="http://schemas.microsoft.com/office/drawing/2014/main" id="{C5DB7D23-24DC-44A0-A951-769CC573156F}"/>
            </a:ext>
          </a:extLst>
        </xdr:cNvPr>
        <xdr:cNvCxnSpPr/>
      </xdr:nvCxnSpPr>
      <xdr:spPr>
        <a:xfrm>
          <a:off x="2908300" y="610171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71120</xdr:rowOff>
    </xdr:from>
    <xdr:to>
      <xdr:col>10</xdr:col>
      <xdr:colOff>165100</xdr:colOff>
      <xdr:row>35</xdr:row>
      <xdr:rowOff>1270</xdr:rowOff>
    </xdr:to>
    <xdr:sp macro="" textlink="">
      <xdr:nvSpPr>
        <xdr:cNvPr id="79" name="楕円 78">
          <a:extLst>
            <a:ext uri="{FF2B5EF4-FFF2-40B4-BE49-F238E27FC236}">
              <a16:creationId xmlns:a16="http://schemas.microsoft.com/office/drawing/2014/main" id="{1847C50A-F7FE-4529-AFF6-1434774A7890}"/>
            </a:ext>
          </a:extLst>
        </xdr:cNvPr>
        <xdr:cNvSpPr/>
      </xdr:nvSpPr>
      <xdr:spPr>
        <a:xfrm>
          <a:off x="1968500" y="590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121920</xdr:rowOff>
    </xdr:from>
    <xdr:to>
      <xdr:col>15</xdr:col>
      <xdr:colOff>50800</xdr:colOff>
      <xdr:row>35</xdr:row>
      <xdr:rowOff>100965</xdr:rowOff>
    </xdr:to>
    <xdr:cxnSp macro="">
      <xdr:nvCxnSpPr>
        <xdr:cNvPr id="80" name="直線コネクタ 79">
          <a:extLst>
            <a:ext uri="{FF2B5EF4-FFF2-40B4-BE49-F238E27FC236}">
              <a16:creationId xmlns:a16="http://schemas.microsoft.com/office/drawing/2014/main" id="{FB1742CF-4E84-48AC-8F21-FD9CD58DE2C9}"/>
            </a:ext>
          </a:extLst>
        </xdr:cNvPr>
        <xdr:cNvCxnSpPr/>
      </xdr:nvCxnSpPr>
      <xdr:spPr>
        <a:xfrm>
          <a:off x="2019300" y="5951220"/>
          <a:ext cx="889000" cy="15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130175</xdr:rowOff>
    </xdr:from>
    <xdr:to>
      <xdr:col>6</xdr:col>
      <xdr:colOff>38100</xdr:colOff>
      <xdr:row>35</xdr:row>
      <xdr:rowOff>60325</xdr:rowOff>
    </xdr:to>
    <xdr:sp macro="" textlink="">
      <xdr:nvSpPr>
        <xdr:cNvPr id="81" name="楕円 80">
          <a:extLst>
            <a:ext uri="{FF2B5EF4-FFF2-40B4-BE49-F238E27FC236}">
              <a16:creationId xmlns:a16="http://schemas.microsoft.com/office/drawing/2014/main" id="{89425A9A-1D02-4468-8BA7-75463E816539}"/>
            </a:ext>
          </a:extLst>
        </xdr:cNvPr>
        <xdr:cNvSpPr/>
      </xdr:nvSpPr>
      <xdr:spPr>
        <a:xfrm>
          <a:off x="1079500" y="595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121920</xdr:rowOff>
    </xdr:from>
    <xdr:to>
      <xdr:col>10</xdr:col>
      <xdr:colOff>114300</xdr:colOff>
      <xdr:row>35</xdr:row>
      <xdr:rowOff>9525</xdr:rowOff>
    </xdr:to>
    <xdr:cxnSp macro="">
      <xdr:nvCxnSpPr>
        <xdr:cNvPr id="82" name="直線コネクタ 81">
          <a:extLst>
            <a:ext uri="{FF2B5EF4-FFF2-40B4-BE49-F238E27FC236}">
              <a16:creationId xmlns:a16="http://schemas.microsoft.com/office/drawing/2014/main" id="{6E6275E0-49DF-4ABC-BA8C-40E1FDFCD1E6}"/>
            </a:ext>
          </a:extLst>
        </xdr:cNvPr>
        <xdr:cNvCxnSpPr/>
      </xdr:nvCxnSpPr>
      <xdr:spPr>
        <a:xfrm flipV="1">
          <a:off x="1130300" y="5951220"/>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28592</xdr:rowOff>
    </xdr:from>
    <xdr:ext cx="405111" cy="259045"/>
    <xdr:sp macro="" textlink="">
      <xdr:nvSpPr>
        <xdr:cNvPr id="83" name="n_1aveValue【道路】&#10;有形固定資産減価償却率">
          <a:extLst>
            <a:ext uri="{FF2B5EF4-FFF2-40B4-BE49-F238E27FC236}">
              <a16:creationId xmlns:a16="http://schemas.microsoft.com/office/drawing/2014/main" id="{C0EBDBB8-E83F-4DB5-A1C6-35F448E3E0FA}"/>
            </a:ext>
          </a:extLst>
        </xdr:cNvPr>
        <xdr:cNvSpPr txBox="1"/>
      </xdr:nvSpPr>
      <xdr:spPr>
        <a:xfrm>
          <a:off x="3582044" y="671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160037</xdr:rowOff>
    </xdr:from>
    <xdr:ext cx="405111" cy="259045"/>
    <xdr:sp macro="" textlink="">
      <xdr:nvSpPr>
        <xdr:cNvPr id="84" name="n_2aveValue【道路】&#10;有形固定資産減価償却率">
          <a:extLst>
            <a:ext uri="{FF2B5EF4-FFF2-40B4-BE49-F238E27FC236}">
              <a16:creationId xmlns:a16="http://schemas.microsoft.com/office/drawing/2014/main" id="{5FB285A6-2C52-4A0D-80F4-BF1191E78B0A}"/>
            </a:ext>
          </a:extLst>
        </xdr:cNvPr>
        <xdr:cNvSpPr txBox="1"/>
      </xdr:nvSpPr>
      <xdr:spPr>
        <a:xfrm>
          <a:off x="2705744" y="667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120032</xdr:rowOff>
    </xdr:from>
    <xdr:ext cx="405111" cy="259045"/>
    <xdr:sp macro="" textlink="">
      <xdr:nvSpPr>
        <xdr:cNvPr id="85" name="n_3aveValue【道路】&#10;有形固定資産減価償却率">
          <a:extLst>
            <a:ext uri="{FF2B5EF4-FFF2-40B4-BE49-F238E27FC236}">
              <a16:creationId xmlns:a16="http://schemas.microsoft.com/office/drawing/2014/main" id="{C7FD5004-03F6-463F-9889-2B8BE822E83D}"/>
            </a:ext>
          </a:extLst>
        </xdr:cNvPr>
        <xdr:cNvSpPr txBox="1"/>
      </xdr:nvSpPr>
      <xdr:spPr>
        <a:xfrm>
          <a:off x="1816744" y="663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60977</xdr:rowOff>
    </xdr:from>
    <xdr:ext cx="405111" cy="259045"/>
    <xdr:sp macro="" textlink="">
      <xdr:nvSpPr>
        <xdr:cNvPr id="86" name="n_4aveValue【道路】&#10;有形固定資産減価償却率">
          <a:extLst>
            <a:ext uri="{FF2B5EF4-FFF2-40B4-BE49-F238E27FC236}">
              <a16:creationId xmlns:a16="http://schemas.microsoft.com/office/drawing/2014/main" id="{3AEA5947-EC9E-433C-9CF6-164C5715FA78}"/>
            </a:ext>
          </a:extLst>
        </xdr:cNvPr>
        <xdr:cNvSpPr txBox="1"/>
      </xdr:nvSpPr>
      <xdr:spPr>
        <a:xfrm>
          <a:off x="9277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40657</xdr:rowOff>
    </xdr:from>
    <xdr:ext cx="405111" cy="259045"/>
    <xdr:sp macro="" textlink="">
      <xdr:nvSpPr>
        <xdr:cNvPr id="87" name="n_1mainValue【道路】&#10;有形固定資産減価償却率">
          <a:extLst>
            <a:ext uri="{FF2B5EF4-FFF2-40B4-BE49-F238E27FC236}">
              <a16:creationId xmlns:a16="http://schemas.microsoft.com/office/drawing/2014/main" id="{6DAC7A6F-1263-42FB-A64C-D0BE23F5FAD4}"/>
            </a:ext>
          </a:extLst>
        </xdr:cNvPr>
        <xdr:cNvSpPr txBox="1"/>
      </xdr:nvSpPr>
      <xdr:spPr>
        <a:xfrm>
          <a:off x="3582044" y="586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168292</xdr:rowOff>
    </xdr:from>
    <xdr:ext cx="405111" cy="259045"/>
    <xdr:sp macro="" textlink="">
      <xdr:nvSpPr>
        <xdr:cNvPr id="88" name="n_2mainValue【道路】&#10;有形固定資産減価償却率">
          <a:extLst>
            <a:ext uri="{FF2B5EF4-FFF2-40B4-BE49-F238E27FC236}">
              <a16:creationId xmlns:a16="http://schemas.microsoft.com/office/drawing/2014/main" id="{2F8C7E21-3865-49E4-8BB3-6656D10AFAED}"/>
            </a:ext>
          </a:extLst>
        </xdr:cNvPr>
        <xdr:cNvSpPr txBox="1"/>
      </xdr:nvSpPr>
      <xdr:spPr>
        <a:xfrm>
          <a:off x="2705744" y="582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17797</xdr:rowOff>
    </xdr:from>
    <xdr:ext cx="405111" cy="259045"/>
    <xdr:sp macro="" textlink="">
      <xdr:nvSpPr>
        <xdr:cNvPr id="89" name="n_3mainValue【道路】&#10;有形固定資産減価償却率">
          <a:extLst>
            <a:ext uri="{FF2B5EF4-FFF2-40B4-BE49-F238E27FC236}">
              <a16:creationId xmlns:a16="http://schemas.microsoft.com/office/drawing/2014/main" id="{0191FB2D-7D27-4799-9CE8-56D4FF1B192A}"/>
            </a:ext>
          </a:extLst>
        </xdr:cNvPr>
        <xdr:cNvSpPr txBox="1"/>
      </xdr:nvSpPr>
      <xdr:spPr>
        <a:xfrm>
          <a:off x="1816744" y="567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76852</xdr:rowOff>
    </xdr:from>
    <xdr:ext cx="405111" cy="259045"/>
    <xdr:sp macro="" textlink="">
      <xdr:nvSpPr>
        <xdr:cNvPr id="90" name="n_4mainValue【道路】&#10;有形固定資産減価償却率">
          <a:extLst>
            <a:ext uri="{FF2B5EF4-FFF2-40B4-BE49-F238E27FC236}">
              <a16:creationId xmlns:a16="http://schemas.microsoft.com/office/drawing/2014/main" id="{2EF0D0B8-D10B-4945-8D68-6C27CA2EC43A}"/>
            </a:ext>
          </a:extLst>
        </xdr:cNvPr>
        <xdr:cNvSpPr txBox="1"/>
      </xdr:nvSpPr>
      <xdr:spPr>
        <a:xfrm>
          <a:off x="927744" y="573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549858FB-9066-4AAA-89CF-EBBEFDC4BA8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41063278-E795-434B-89D3-1260D0F7295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AE409CE3-6410-4F24-AA15-102DAE3ADA7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B5197506-997E-4133-A4E2-AAC7AFDA53A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D5BF8E6-2309-43CB-9D0E-381350C607D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EC1D4AC8-7C5C-4769-8FF1-9C824260E67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89185309-4677-4C64-9EE1-7776EE5DD474}"/>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B4BB8206-D66E-4061-AE6A-99809D217B3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B31BC4EC-2F64-4181-9A2B-3F0854ABED31}"/>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7E457E0F-992F-4FDF-A1B6-D4409B082727}"/>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DDD3C80D-42A7-4492-A48F-3A1346B70E9A}"/>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6C3A87C1-28A0-4ECA-91B2-20BAC2509EE7}"/>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34B4ECDB-A6C7-4747-82A7-613A6EFCFFBD}"/>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B56284DD-97CD-4E48-990D-ED529C519BB7}"/>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3659AAF2-C425-48E8-B5EF-780D3BA343F9}"/>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AD325ACA-30F5-4452-9F74-7CCF6911A598}"/>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E4C57FA7-635D-4929-9F51-21E55FBC0DEA}"/>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D46787D9-3161-459F-87CB-B608059BC8A3}"/>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B529E15D-3429-47E8-AE16-FB55171AF831}"/>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C9FED739-E20E-4AD1-9203-0DAF0BB7666B}"/>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91712C98-9F63-4E3D-81D8-00D740479D9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4592D920-374D-44FE-9A1F-A0CB58FAF80B}"/>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509F71AB-272B-4104-AA24-7BA982E3BE2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161087</xdr:rowOff>
    </xdr:from>
    <xdr:to>
      <xdr:col>54</xdr:col>
      <xdr:colOff>189865</xdr:colOff>
      <xdr:row>41</xdr:row>
      <xdr:rowOff>103937</xdr:rowOff>
    </xdr:to>
    <xdr:cxnSp macro="">
      <xdr:nvCxnSpPr>
        <xdr:cNvPr id="114" name="直線コネクタ 113">
          <a:extLst>
            <a:ext uri="{FF2B5EF4-FFF2-40B4-BE49-F238E27FC236}">
              <a16:creationId xmlns:a16="http://schemas.microsoft.com/office/drawing/2014/main" id="{436BB9F0-549C-483A-9782-F758A4B6B7E9}"/>
            </a:ext>
          </a:extLst>
        </xdr:cNvPr>
        <xdr:cNvCxnSpPr/>
      </xdr:nvCxnSpPr>
      <xdr:spPr>
        <a:xfrm flipV="1">
          <a:off x="10476865" y="5818937"/>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107764</xdr:rowOff>
    </xdr:from>
    <xdr:ext cx="469744" cy="259045"/>
    <xdr:sp macro="" textlink="">
      <xdr:nvSpPr>
        <xdr:cNvPr id="115" name="【道路】&#10;一人当たり延長最小値テキスト">
          <a:extLst>
            <a:ext uri="{FF2B5EF4-FFF2-40B4-BE49-F238E27FC236}">
              <a16:creationId xmlns:a16="http://schemas.microsoft.com/office/drawing/2014/main" id="{EA09AE71-8AA7-408F-9642-A0D501B86916}"/>
            </a:ext>
          </a:extLst>
        </xdr:cNvPr>
        <xdr:cNvSpPr txBox="1"/>
      </xdr:nvSpPr>
      <xdr:spPr>
        <a:xfrm>
          <a:off x="10515600" y="713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103937</xdr:rowOff>
    </xdr:from>
    <xdr:to>
      <xdr:col>55</xdr:col>
      <xdr:colOff>88900</xdr:colOff>
      <xdr:row>41</xdr:row>
      <xdr:rowOff>103937</xdr:rowOff>
    </xdr:to>
    <xdr:cxnSp macro="">
      <xdr:nvCxnSpPr>
        <xdr:cNvPr id="116" name="直線コネクタ 115">
          <a:extLst>
            <a:ext uri="{FF2B5EF4-FFF2-40B4-BE49-F238E27FC236}">
              <a16:creationId xmlns:a16="http://schemas.microsoft.com/office/drawing/2014/main" id="{23CF07E0-7C14-4018-A764-016527019BAA}"/>
            </a:ext>
          </a:extLst>
        </xdr:cNvPr>
        <xdr:cNvCxnSpPr/>
      </xdr:nvCxnSpPr>
      <xdr:spPr>
        <a:xfrm>
          <a:off x="10388600" y="7133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107764</xdr:rowOff>
    </xdr:from>
    <xdr:ext cx="534377" cy="259045"/>
    <xdr:sp macro="" textlink="">
      <xdr:nvSpPr>
        <xdr:cNvPr id="117" name="【道路】&#10;一人当たり延長最大値テキスト">
          <a:extLst>
            <a:ext uri="{FF2B5EF4-FFF2-40B4-BE49-F238E27FC236}">
              <a16:creationId xmlns:a16="http://schemas.microsoft.com/office/drawing/2014/main" id="{29CAFB06-518D-4644-9C3C-E516ED4A0E00}"/>
            </a:ext>
          </a:extLst>
        </xdr:cNvPr>
        <xdr:cNvSpPr txBox="1"/>
      </xdr:nvSpPr>
      <xdr:spPr>
        <a:xfrm>
          <a:off x="10515600" y="5594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161087</xdr:rowOff>
    </xdr:from>
    <xdr:to>
      <xdr:col>55</xdr:col>
      <xdr:colOff>88900</xdr:colOff>
      <xdr:row>33</xdr:row>
      <xdr:rowOff>161087</xdr:rowOff>
    </xdr:to>
    <xdr:cxnSp macro="">
      <xdr:nvCxnSpPr>
        <xdr:cNvPr id="118" name="直線コネクタ 117">
          <a:extLst>
            <a:ext uri="{FF2B5EF4-FFF2-40B4-BE49-F238E27FC236}">
              <a16:creationId xmlns:a16="http://schemas.microsoft.com/office/drawing/2014/main" id="{7214B12D-C835-42E4-854C-0C742956045C}"/>
            </a:ext>
          </a:extLst>
        </xdr:cNvPr>
        <xdr:cNvCxnSpPr/>
      </xdr:nvCxnSpPr>
      <xdr:spPr>
        <a:xfrm>
          <a:off x="10388600" y="5818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100551</xdr:rowOff>
    </xdr:from>
    <xdr:ext cx="469744" cy="259045"/>
    <xdr:sp macro="" textlink="">
      <xdr:nvSpPr>
        <xdr:cNvPr id="119" name="【道路】&#10;一人当たり延長平均値テキスト">
          <a:extLst>
            <a:ext uri="{FF2B5EF4-FFF2-40B4-BE49-F238E27FC236}">
              <a16:creationId xmlns:a16="http://schemas.microsoft.com/office/drawing/2014/main" id="{FA5695FF-9259-4A08-935D-5C3356E2F7AA}"/>
            </a:ext>
          </a:extLst>
        </xdr:cNvPr>
        <xdr:cNvSpPr txBox="1"/>
      </xdr:nvSpPr>
      <xdr:spPr>
        <a:xfrm>
          <a:off x="10515600" y="6615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77674</xdr:rowOff>
    </xdr:from>
    <xdr:to>
      <xdr:col>55</xdr:col>
      <xdr:colOff>50800</xdr:colOff>
      <xdr:row>40</xdr:row>
      <xdr:rowOff>7824</xdr:rowOff>
    </xdr:to>
    <xdr:sp macro="" textlink="">
      <xdr:nvSpPr>
        <xdr:cNvPr id="120" name="フローチャート: 判断 119">
          <a:extLst>
            <a:ext uri="{FF2B5EF4-FFF2-40B4-BE49-F238E27FC236}">
              <a16:creationId xmlns:a16="http://schemas.microsoft.com/office/drawing/2014/main" id="{965F9AAB-CE63-4A90-9451-E1D859CAFE44}"/>
            </a:ext>
          </a:extLst>
        </xdr:cNvPr>
        <xdr:cNvSpPr/>
      </xdr:nvSpPr>
      <xdr:spPr>
        <a:xfrm>
          <a:off x="10426700" y="676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84760</xdr:rowOff>
    </xdr:from>
    <xdr:to>
      <xdr:col>50</xdr:col>
      <xdr:colOff>165100</xdr:colOff>
      <xdr:row>40</xdr:row>
      <xdr:rowOff>14910</xdr:rowOff>
    </xdr:to>
    <xdr:sp macro="" textlink="">
      <xdr:nvSpPr>
        <xdr:cNvPr id="121" name="フローチャート: 判断 120">
          <a:extLst>
            <a:ext uri="{FF2B5EF4-FFF2-40B4-BE49-F238E27FC236}">
              <a16:creationId xmlns:a16="http://schemas.microsoft.com/office/drawing/2014/main" id="{2BBA4990-604A-4605-93EF-2F230C542FD6}"/>
            </a:ext>
          </a:extLst>
        </xdr:cNvPr>
        <xdr:cNvSpPr/>
      </xdr:nvSpPr>
      <xdr:spPr>
        <a:xfrm>
          <a:off x="9588500" y="677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91237</xdr:rowOff>
    </xdr:from>
    <xdr:to>
      <xdr:col>46</xdr:col>
      <xdr:colOff>38100</xdr:colOff>
      <xdr:row>40</xdr:row>
      <xdr:rowOff>21387</xdr:rowOff>
    </xdr:to>
    <xdr:sp macro="" textlink="">
      <xdr:nvSpPr>
        <xdr:cNvPr id="122" name="フローチャート: 判断 121">
          <a:extLst>
            <a:ext uri="{FF2B5EF4-FFF2-40B4-BE49-F238E27FC236}">
              <a16:creationId xmlns:a16="http://schemas.microsoft.com/office/drawing/2014/main" id="{0D8AC214-2D54-493F-BF00-015E29D5089D}"/>
            </a:ext>
          </a:extLst>
        </xdr:cNvPr>
        <xdr:cNvSpPr/>
      </xdr:nvSpPr>
      <xdr:spPr>
        <a:xfrm>
          <a:off x="8699500" y="677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86208</xdr:rowOff>
    </xdr:from>
    <xdr:to>
      <xdr:col>41</xdr:col>
      <xdr:colOff>101600</xdr:colOff>
      <xdr:row>40</xdr:row>
      <xdr:rowOff>16358</xdr:rowOff>
    </xdr:to>
    <xdr:sp macro="" textlink="">
      <xdr:nvSpPr>
        <xdr:cNvPr id="123" name="フローチャート: 判断 122">
          <a:extLst>
            <a:ext uri="{FF2B5EF4-FFF2-40B4-BE49-F238E27FC236}">
              <a16:creationId xmlns:a16="http://schemas.microsoft.com/office/drawing/2014/main" id="{34A5E868-25F3-414A-8186-E7DEAECC28A5}"/>
            </a:ext>
          </a:extLst>
        </xdr:cNvPr>
        <xdr:cNvSpPr/>
      </xdr:nvSpPr>
      <xdr:spPr>
        <a:xfrm>
          <a:off x="7810500" y="67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36</xdr:row>
      <xdr:rowOff>124994</xdr:rowOff>
    </xdr:from>
    <xdr:to>
      <xdr:col>36</xdr:col>
      <xdr:colOff>165100</xdr:colOff>
      <xdr:row>37</xdr:row>
      <xdr:rowOff>55144</xdr:rowOff>
    </xdr:to>
    <xdr:sp macro="" textlink="">
      <xdr:nvSpPr>
        <xdr:cNvPr id="124" name="フローチャート: 判断 123">
          <a:extLst>
            <a:ext uri="{FF2B5EF4-FFF2-40B4-BE49-F238E27FC236}">
              <a16:creationId xmlns:a16="http://schemas.microsoft.com/office/drawing/2014/main" id="{40620391-06C8-499B-9970-5370729FBE2C}"/>
            </a:ext>
          </a:extLst>
        </xdr:cNvPr>
        <xdr:cNvSpPr/>
      </xdr:nvSpPr>
      <xdr:spPr>
        <a:xfrm>
          <a:off x="6921500" y="629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23131E2C-F8F5-4648-B057-03FC2930021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246E2CF-A1E7-4A5E-92D1-7212DA1D1352}"/>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25A706F-1D5F-457B-ADB6-153E77F17F1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22BA5C57-C9E7-47B5-9CFB-94542226237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6AFC9BCC-5852-4352-8577-8B0D82CECF9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53137</xdr:rowOff>
    </xdr:from>
    <xdr:to>
      <xdr:col>55</xdr:col>
      <xdr:colOff>50800</xdr:colOff>
      <xdr:row>41</xdr:row>
      <xdr:rowOff>154737</xdr:rowOff>
    </xdr:to>
    <xdr:sp macro="" textlink="">
      <xdr:nvSpPr>
        <xdr:cNvPr id="130" name="楕円 129">
          <a:extLst>
            <a:ext uri="{FF2B5EF4-FFF2-40B4-BE49-F238E27FC236}">
              <a16:creationId xmlns:a16="http://schemas.microsoft.com/office/drawing/2014/main" id="{AD7E8D01-6575-468D-BB2C-63A8A230B6E3}"/>
            </a:ext>
          </a:extLst>
        </xdr:cNvPr>
        <xdr:cNvSpPr/>
      </xdr:nvSpPr>
      <xdr:spPr>
        <a:xfrm>
          <a:off x="10426700" y="708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139514</xdr:rowOff>
    </xdr:from>
    <xdr:ext cx="469744" cy="259045"/>
    <xdr:sp macro="" textlink="">
      <xdr:nvSpPr>
        <xdr:cNvPr id="131" name="【道路】&#10;一人当たり延長該当値テキスト">
          <a:extLst>
            <a:ext uri="{FF2B5EF4-FFF2-40B4-BE49-F238E27FC236}">
              <a16:creationId xmlns:a16="http://schemas.microsoft.com/office/drawing/2014/main" id="{1A79ACAD-B442-4A51-8872-4DB71F8F2ACA}"/>
            </a:ext>
          </a:extLst>
        </xdr:cNvPr>
        <xdr:cNvSpPr txBox="1"/>
      </xdr:nvSpPr>
      <xdr:spPr>
        <a:xfrm>
          <a:off x="10515600" y="6997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53213</xdr:rowOff>
    </xdr:from>
    <xdr:to>
      <xdr:col>50</xdr:col>
      <xdr:colOff>165100</xdr:colOff>
      <xdr:row>41</xdr:row>
      <xdr:rowOff>154813</xdr:rowOff>
    </xdr:to>
    <xdr:sp macro="" textlink="">
      <xdr:nvSpPr>
        <xdr:cNvPr id="132" name="楕円 131">
          <a:extLst>
            <a:ext uri="{FF2B5EF4-FFF2-40B4-BE49-F238E27FC236}">
              <a16:creationId xmlns:a16="http://schemas.microsoft.com/office/drawing/2014/main" id="{AFBAEFA4-9854-48F0-BBCA-B79CF0D98047}"/>
            </a:ext>
          </a:extLst>
        </xdr:cNvPr>
        <xdr:cNvSpPr/>
      </xdr:nvSpPr>
      <xdr:spPr>
        <a:xfrm>
          <a:off x="9588500" y="708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103937</xdr:rowOff>
    </xdr:from>
    <xdr:to>
      <xdr:col>55</xdr:col>
      <xdr:colOff>0</xdr:colOff>
      <xdr:row>41</xdr:row>
      <xdr:rowOff>104013</xdr:rowOff>
    </xdr:to>
    <xdr:cxnSp macro="">
      <xdr:nvCxnSpPr>
        <xdr:cNvPr id="133" name="直線コネクタ 132">
          <a:extLst>
            <a:ext uri="{FF2B5EF4-FFF2-40B4-BE49-F238E27FC236}">
              <a16:creationId xmlns:a16="http://schemas.microsoft.com/office/drawing/2014/main" id="{03B05EC9-EC14-4B87-B11D-65D63F5462D1}"/>
            </a:ext>
          </a:extLst>
        </xdr:cNvPr>
        <xdr:cNvCxnSpPr/>
      </xdr:nvCxnSpPr>
      <xdr:spPr>
        <a:xfrm flipV="1">
          <a:off x="9639300" y="7133387"/>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53366</xdr:rowOff>
    </xdr:from>
    <xdr:to>
      <xdr:col>46</xdr:col>
      <xdr:colOff>38100</xdr:colOff>
      <xdr:row>41</xdr:row>
      <xdr:rowOff>154966</xdr:rowOff>
    </xdr:to>
    <xdr:sp macro="" textlink="">
      <xdr:nvSpPr>
        <xdr:cNvPr id="134" name="楕円 133">
          <a:extLst>
            <a:ext uri="{FF2B5EF4-FFF2-40B4-BE49-F238E27FC236}">
              <a16:creationId xmlns:a16="http://schemas.microsoft.com/office/drawing/2014/main" id="{4CC90BD7-9453-4FB6-9CDF-18F55851CAE3}"/>
            </a:ext>
          </a:extLst>
        </xdr:cNvPr>
        <xdr:cNvSpPr/>
      </xdr:nvSpPr>
      <xdr:spPr>
        <a:xfrm>
          <a:off x="8699500" y="708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104013</xdr:rowOff>
    </xdr:from>
    <xdr:to>
      <xdr:col>50</xdr:col>
      <xdr:colOff>114300</xdr:colOff>
      <xdr:row>41</xdr:row>
      <xdr:rowOff>104166</xdr:rowOff>
    </xdr:to>
    <xdr:cxnSp macro="">
      <xdr:nvCxnSpPr>
        <xdr:cNvPr id="135" name="直線コネクタ 134">
          <a:extLst>
            <a:ext uri="{FF2B5EF4-FFF2-40B4-BE49-F238E27FC236}">
              <a16:creationId xmlns:a16="http://schemas.microsoft.com/office/drawing/2014/main" id="{EDEFBA08-D5F2-4CE3-A040-83BA6D8603E1}"/>
            </a:ext>
          </a:extLst>
        </xdr:cNvPr>
        <xdr:cNvCxnSpPr/>
      </xdr:nvCxnSpPr>
      <xdr:spPr>
        <a:xfrm flipV="1">
          <a:off x="8750300" y="7133463"/>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40030</xdr:rowOff>
    </xdr:from>
    <xdr:to>
      <xdr:col>41</xdr:col>
      <xdr:colOff>101600</xdr:colOff>
      <xdr:row>41</xdr:row>
      <xdr:rowOff>141630</xdr:rowOff>
    </xdr:to>
    <xdr:sp macro="" textlink="">
      <xdr:nvSpPr>
        <xdr:cNvPr id="136" name="楕円 135">
          <a:extLst>
            <a:ext uri="{FF2B5EF4-FFF2-40B4-BE49-F238E27FC236}">
              <a16:creationId xmlns:a16="http://schemas.microsoft.com/office/drawing/2014/main" id="{8270A214-A05C-408C-9231-BF783842F3E0}"/>
            </a:ext>
          </a:extLst>
        </xdr:cNvPr>
        <xdr:cNvSpPr/>
      </xdr:nvSpPr>
      <xdr:spPr>
        <a:xfrm>
          <a:off x="7810500" y="706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90830</xdr:rowOff>
    </xdr:from>
    <xdr:to>
      <xdr:col>45</xdr:col>
      <xdr:colOff>177800</xdr:colOff>
      <xdr:row>41</xdr:row>
      <xdr:rowOff>104166</xdr:rowOff>
    </xdr:to>
    <xdr:cxnSp macro="">
      <xdr:nvCxnSpPr>
        <xdr:cNvPr id="137" name="直線コネクタ 136">
          <a:extLst>
            <a:ext uri="{FF2B5EF4-FFF2-40B4-BE49-F238E27FC236}">
              <a16:creationId xmlns:a16="http://schemas.microsoft.com/office/drawing/2014/main" id="{2F55C7D9-ADB2-4F34-B58C-95A86133450D}"/>
            </a:ext>
          </a:extLst>
        </xdr:cNvPr>
        <xdr:cNvCxnSpPr/>
      </xdr:nvCxnSpPr>
      <xdr:spPr>
        <a:xfrm>
          <a:off x="7861300" y="7120280"/>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53594</xdr:rowOff>
    </xdr:from>
    <xdr:to>
      <xdr:col>36</xdr:col>
      <xdr:colOff>165100</xdr:colOff>
      <xdr:row>41</xdr:row>
      <xdr:rowOff>155194</xdr:rowOff>
    </xdr:to>
    <xdr:sp macro="" textlink="">
      <xdr:nvSpPr>
        <xdr:cNvPr id="138" name="楕円 137">
          <a:extLst>
            <a:ext uri="{FF2B5EF4-FFF2-40B4-BE49-F238E27FC236}">
              <a16:creationId xmlns:a16="http://schemas.microsoft.com/office/drawing/2014/main" id="{89E8AFB7-699F-4B63-88F6-6127487A1756}"/>
            </a:ext>
          </a:extLst>
        </xdr:cNvPr>
        <xdr:cNvSpPr/>
      </xdr:nvSpPr>
      <xdr:spPr>
        <a:xfrm>
          <a:off x="6921500" y="708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90830</xdr:rowOff>
    </xdr:from>
    <xdr:to>
      <xdr:col>41</xdr:col>
      <xdr:colOff>50800</xdr:colOff>
      <xdr:row>41</xdr:row>
      <xdr:rowOff>104394</xdr:rowOff>
    </xdr:to>
    <xdr:cxnSp macro="">
      <xdr:nvCxnSpPr>
        <xdr:cNvPr id="139" name="直線コネクタ 138">
          <a:extLst>
            <a:ext uri="{FF2B5EF4-FFF2-40B4-BE49-F238E27FC236}">
              <a16:creationId xmlns:a16="http://schemas.microsoft.com/office/drawing/2014/main" id="{CF633677-9EE8-4837-8CB8-9E42F27E5076}"/>
            </a:ext>
          </a:extLst>
        </xdr:cNvPr>
        <xdr:cNvCxnSpPr/>
      </xdr:nvCxnSpPr>
      <xdr:spPr>
        <a:xfrm flipV="1">
          <a:off x="6972300" y="7120280"/>
          <a:ext cx="889000" cy="13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31437</xdr:rowOff>
    </xdr:from>
    <xdr:ext cx="469744" cy="259045"/>
    <xdr:sp macro="" textlink="">
      <xdr:nvSpPr>
        <xdr:cNvPr id="140" name="n_1aveValue【道路】&#10;一人当たり延長">
          <a:extLst>
            <a:ext uri="{FF2B5EF4-FFF2-40B4-BE49-F238E27FC236}">
              <a16:creationId xmlns:a16="http://schemas.microsoft.com/office/drawing/2014/main" id="{556C8766-6564-4F06-A9C8-53725C602189}"/>
            </a:ext>
          </a:extLst>
        </xdr:cNvPr>
        <xdr:cNvSpPr txBox="1"/>
      </xdr:nvSpPr>
      <xdr:spPr>
        <a:xfrm>
          <a:off x="9391727" y="6546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37914</xdr:rowOff>
    </xdr:from>
    <xdr:ext cx="469744" cy="259045"/>
    <xdr:sp macro="" textlink="">
      <xdr:nvSpPr>
        <xdr:cNvPr id="141" name="n_2aveValue【道路】&#10;一人当たり延長">
          <a:extLst>
            <a:ext uri="{FF2B5EF4-FFF2-40B4-BE49-F238E27FC236}">
              <a16:creationId xmlns:a16="http://schemas.microsoft.com/office/drawing/2014/main" id="{85DF7BB5-C727-475E-8415-7BF4E2EC765C}"/>
            </a:ext>
          </a:extLst>
        </xdr:cNvPr>
        <xdr:cNvSpPr txBox="1"/>
      </xdr:nvSpPr>
      <xdr:spPr>
        <a:xfrm>
          <a:off x="8515427" y="655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32885</xdr:rowOff>
    </xdr:from>
    <xdr:ext cx="469744" cy="259045"/>
    <xdr:sp macro="" textlink="">
      <xdr:nvSpPr>
        <xdr:cNvPr id="142" name="n_3aveValue【道路】&#10;一人当たり延長">
          <a:extLst>
            <a:ext uri="{FF2B5EF4-FFF2-40B4-BE49-F238E27FC236}">
              <a16:creationId xmlns:a16="http://schemas.microsoft.com/office/drawing/2014/main" id="{FD5248E3-71E1-46D7-A1F4-69D6E5C9890E}"/>
            </a:ext>
          </a:extLst>
        </xdr:cNvPr>
        <xdr:cNvSpPr txBox="1"/>
      </xdr:nvSpPr>
      <xdr:spPr>
        <a:xfrm>
          <a:off x="7626427" y="6547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35</xdr:row>
      <xdr:rowOff>71671</xdr:rowOff>
    </xdr:from>
    <xdr:ext cx="534377" cy="259045"/>
    <xdr:sp macro="" textlink="">
      <xdr:nvSpPr>
        <xdr:cNvPr id="143" name="n_4aveValue【道路】&#10;一人当たり延長">
          <a:extLst>
            <a:ext uri="{FF2B5EF4-FFF2-40B4-BE49-F238E27FC236}">
              <a16:creationId xmlns:a16="http://schemas.microsoft.com/office/drawing/2014/main" id="{D7A4427B-648D-4586-B180-970AF5ABC1D2}"/>
            </a:ext>
          </a:extLst>
        </xdr:cNvPr>
        <xdr:cNvSpPr txBox="1"/>
      </xdr:nvSpPr>
      <xdr:spPr>
        <a:xfrm>
          <a:off x="6705111" y="6072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145940</xdr:rowOff>
    </xdr:from>
    <xdr:ext cx="469744" cy="259045"/>
    <xdr:sp macro="" textlink="">
      <xdr:nvSpPr>
        <xdr:cNvPr id="144" name="n_1mainValue【道路】&#10;一人当たり延長">
          <a:extLst>
            <a:ext uri="{FF2B5EF4-FFF2-40B4-BE49-F238E27FC236}">
              <a16:creationId xmlns:a16="http://schemas.microsoft.com/office/drawing/2014/main" id="{E4E8589D-AD7A-494E-AAA3-FADF3BB25769}"/>
            </a:ext>
          </a:extLst>
        </xdr:cNvPr>
        <xdr:cNvSpPr txBox="1"/>
      </xdr:nvSpPr>
      <xdr:spPr>
        <a:xfrm>
          <a:off x="9391727" y="717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146093</xdr:rowOff>
    </xdr:from>
    <xdr:ext cx="469744" cy="259045"/>
    <xdr:sp macro="" textlink="">
      <xdr:nvSpPr>
        <xdr:cNvPr id="145" name="n_2mainValue【道路】&#10;一人当たり延長">
          <a:extLst>
            <a:ext uri="{FF2B5EF4-FFF2-40B4-BE49-F238E27FC236}">
              <a16:creationId xmlns:a16="http://schemas.microsoft.com/office/drawing/2014/main" id="{7011ED64-1B14-4900-BDAC-655376B52690}"/>
            </a:ext>
          </a:extLst>
        </xdr:cNvPr>
        <xdr:cNvSpPr txBox="1"/>
      </xdr:nvSpPr>
      <xdr:spPr>
        <a:xfrm>
          <a:off x="8515427" y="7175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132757</xdr:rowOff>
    </xdr:from>
    <xdr:ext cx="469744" cy="259045"/>
    <xdr:sp macro="" textlink="">
      <xdr:nvSpPr>
        <xdr:cNvPr id="146" name="n_3mainValue【道路】&#10;一人当たり延長">
          <a:extLst>
            <a:ext uri="{FF2B5EF4-FFF2-40B4-BE49-F238E27FC236}">
              <a16:creationId xmlns:a16="http://schemas.microsoft.com/office/drawing/2014/main" id="{C1590304-AC2C-4B01-8379-335A3719FC64}"/>
            </a:ext>
          </a:extLst>
        </xdr:cNvPr>
        <xdr:cNvSpPr txBox="1"/>
      </xdr:nvSpPr>
      <xdr:spPr>
        <a:xfrm>
          <a:off x="7626427" y="7162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146321</xdr:rowOff>
    </xdr:from>
    <xdr:ext cx="469744" cy="259045"/>
    <xdr:sp macro="" textlink="">
      <xdr:nvSpPr>
        <xdr:cNvPr id="147" name="n_4mainValue【道路】&#10;一人当たり延長">
          <a:extLst>
            <a:ext uri="{FF2B5EF4-FFF2-40B4-BE49-F238E27FC236}">
              <a16:creationId xmlns:a16="http://schemas.microsoft.com/office/drawing/2014/main" id="{1FCCA472-4139-45CA-9728-F43D7ABCBFC4}"/>
            </a:ext>
          </a:extLst>
        </xdr:cNvPr>
        <xdr:cNvSpPr txBox="1"/>
      </xdr:nvSpPr>
      <xdr:spPr>
        <a:xfrm>
          <a:off x="6737427" y="717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49967CFC-1CF1-45B5-8B8D-4BA859DC9676}"/>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661B7E3-CC0A-4945-BD23-F9CFB0A0AAE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F0626D0E-33B9-4752-9517-302DE78D2A4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F9BF4508-D963-4075-9C9C-02A6A76E297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2C21B57-1A0A-4556-92A6-DC64EA295A0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E326E398-04FA-4D40-B69A-CCDBDF55BAA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5CB766D7-C2A3-4CCA-AF1C-C7396A387E6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D975902D-C22D-4569-974F-584E4D7E13C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B00BB844-56C7-449E-BD17-98D6338399E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102013FE-3600-480F-8ECF-EAC9A201F69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4D42146B-3ACA-4064-8B18-F3266C1BEE8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279F7690-D236-4D42-A9B2-EF145D31F90F}"/>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EE59549E-F588-4076-BA9D-164E85C935F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256BA32D-0008-4617-ABF3-046A318BBF16}"/>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17AE104E-508B-4CCB-BDE3-EC66D16E01EE}"/>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E600930C-90D7-4CC1-A2AE-3BBAC4410AE1}"/>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73CE12EB-9B18-4F8D-BC16-12169988235F}"/>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59867D23-CB2A-4702-B428-757C0329454D}"/>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7E4ACA79-FDCA-4F78-9B6E-D6300E34B3EB}"/>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89DBB759-1203-4F21-82CC-1F93AF23C0D5}"/>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6A2E513D-DB7A-4EF3-BD3A-F3B61BCED41D}"/>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AC294654-1B10-45F6-9C8C-17121BEADA8D}"/>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733D7EEF-3083-4A6C-8B28-65ABC348F9B5}"/>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22B36F11-745F-40B0-B9B6-26C04832FD2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108585</xdr:rowOff>
    </xdr:from>
    <xdr:to>
      <xdr:col>24</xdr:col>
      <xdr:colOff>62865</xdr:colOff>
      <xdr:row>64</xdr:row>
      <xdr:rowOff>7620</xdr:rowOff>
    </xdr:to>
    <xdr:cxnSp macro="">
      <xdr:nvCxnSpPr>
        <xdr:cNvPr id="172" name="直線コネクタ 171">
          <a:extLst>
            <a:ext uri="{FF2B5EF4-FFF2-40B4-BE49-F238E27FC236}">
              <a16:creationId xmlns:a16="http://schemas.microsoft.com/office/drawing/2014/main" id="{995393A3-F6B6-4A58-BF7F-4E253E436A8D}"/>
            </a:ext>
          </a:extLst>
        </xdr:cNvPr>
        <xdr:cNvCxnSpPr/>
      </xdr:nvCxnSpPr>
      <xdr:spPr>
        <a:xfrm flipV="1">
          <a:off x="4634865" y="9538335"/>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11447</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ADF42B76-6921-4A49-8975-28BA2E370FB1}"/>
            </a:ext>
          </a:extLst>
        </xdr:cNvPr>
        <xdr:cNvSpPr txBox="1"/>
      </xdr:nvSpPr>
      <xdr:spPr>
        <a:xfrm>
          <a:off x="4673600" y="1098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xdr:rowOff>
    </xdr:from>
    <xdr:to>
      <xdr:col>24</xdr:col>
      <xdr:colOff>152400</xdr:colOff>
      <xdr:row>64</xdr:row>
      <xdr:rowOff>7620</xdr:rowOff>
    </xdr:to>
    <xdr:cxnSp macro="">
      <xdr:nvCxnSpPr>
        <xdr:cNvPr id="174" name="直線コネクタ 173">
          <a:extLst>
            <a:ext uri="{FF2B5EF4-FFF2-40B4-BE49-F238E27FC236}">
              <a16:creationId xmlns:a16="http://schemas.microsoft.com/office/drawing/2014/main" id="{954A9A49-535D-4564-BA7D-131B14838247}"/>
            </a:ext>
          </a:extLst>
        </xdr:cNvPr>
        <xdr:cNvCxnSpPr/>
      </xdr:nvCxnSpPr>
      <xdr:spPr>
        <a:xfrm>
          <a:off x="4546600" y="1098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55262</xdr:rowOff>
    </xdr:from>
    <xdr:ext cx="405111" cy="259045"/>
    <xdr:sp macro="" textlink="">
      <xdr:nvSpPr>
        <xdr:cNvPr id="175" name="【橋りょう・トンネル】&#10;有形固定資産減価償却率最大値テキスト">
          <a:extLst>
            <a:ext uri="{FF2B5EF4-FFF2-40B4-BE49-F238E27FC236}">
              <a16:creationId xmlns:a16="http://schemas.microsoft.com/office/drawing/2014/main" id="{34F84D89-BED3-48C5-B4E5-8F5722C755E7}"/>
            </a:ext>
          </a:extLst>
        </xdr:cNvPr>
        <xdr:cNvSpPr txBox="1"/>
      </xdr:nvSpPr>
      <xdr:spPr>
        <a:xfrm>
          <a:off x="4673600" y="931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108585</xdr:rowOff>
    </xdr:from>
    <xdr:to>
      <xdr:col>24</xdr:col>
      <xdr:colOff>152400</xdr:colOff>
      <xdr:row>55</xdr:row>
      <xdr:rowOff>108585</xdr:rowOff>
    </xdr:to>
    <xdr:cxnSp macro="">
      <xdr:nvCxnSpPr>
        <xdr:cNvPr id="176" name="直線コネクタ 175">
          <a:extLst>
            <a:ext uri="{FF2B5EF4-FFF2-40B4-BE49-F238E27FC236}">
              <a16:creationId xmlns:a16="http://schemas.microsoft.com/office/drawing/2014/main" id="{D8BC9F29-C898-4193-926B-0605AD4E2823}"/>
            </a:ext>
          </a:extLst>
        </xdr:cNvPr>
        <xdr:cNvCxnSpPr/>
      </xdr:nvCxnSpPr>
      <xdr:spPr>
        <a:xfrm>
          <a:off x="4546600" y="953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139717</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B6CEA826-5B58-4E83-A2D2-C6EA4CECBAA8}"/>
            </a:ext>
          </a:extLst>
        </xdr:cNvPr>
        <xdr:cNvSpPr txBox="1"/>
      </xdr:nvSpPr>
      <xdr:spPr>
        <a:xfrm>
          <a:off x="4673600" y="102552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116840</xdr:rowOff>
    </xdr:from>
    <xdr:to>
      <xdr:col>24</xdr:col>
      <xdr:colOff>114300</xdr:colOff>
      <xdr:row>61</xdr:row>
      <xdr:rowOff>46990</xdr:rowOff>
    </xdr:to>
    <xdr:sp macro="" textlink="">
      <xdr:nvSpPr>
        <xdr:cNvPr id="178" name="フローチャート: 判断 177">
          <a:extLst>
            <a:ext uri="{FF2B5EF4-FFF2-40B4-BE49-F238E27FC236}">
              <a16:creationId xmlns:a16="http://schemas.microsoft.com/office/drawing/2014/main" id="{33A5F806-F522-4250-8333-5AB7023553DA}"/>
            </a:ext>
          </a:extLst>
        </xdr:cNvPr>
        <xdr:cNvSpPr/>
      </xdr:nvSpPr>
      <xdr:spPr>
        <a:xfrm>
          <a:off x="4584700" y="1040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84455</xdr:rowOff>
    </xdr:from>
    <xdr:to>
      <xdr:col>20</xdr:col>
      <xdr:colOff>38100</xdr:colOff>
      <xdr:row>61</xdr:row>
      <xdr:rowOff>14605</xdr:rowOff>
    </xdr:to>
    <xdr:sp macro="" textlink="">
      <xdr:nvSpPr>
        <xdr:cNvPr id="179" name="フローチャート: 判断 178">
          <a:extLst>
            <a:ext uri="{FF2B5EF4-FFF2-40B4-BE49-F238E27FC236}">
              <a16:creationId xmlns:a16="http://schemas.microsoft.com/office/drawing/2014/main" id="{0415239F-0A7F-4BE8-AE64-19B4C4FFA39C}"/>
            </a:ext>
          </a:extLst>
        </xdr:cNvPr>
        <xdr:cNvSpPr/>
      </xdr:nvSpPr>
      <xdr:spPr>
        <a:xfrm>
          <a:off x="37465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71120</xdr:rowOff>
    </xdr:from>
    <xdr:to>
      <xdr:col>15</xdr:col>
      <xdr:colOff>101600</xdr:colOff>
      <xdr:row>61</xdr:row>
      <xdr:rowOff>1270</xdr:rowOff>
    </xdr:to>
    <xdr:sp macro="" textlink="">
      <xdr:nvSpPr>
        <xdr:cNvPr id="180" name="フローチャート: 判断 179">
          <a:extLst>
            <a:ext uri="{FF2B5EF4-FFF2-40B4-BE49-F238E27FC236}">
              <a16:creationId xmlns:a16="http://schemas.microsoft.com/office/drawing/2014/main" id="{7AB832E3-8393-459D-90B8-1EE549A37C5B}"/>
            </a:ext>
          </a:extLst>
        </xdr:cNvPr>
        <xdr:cNvSpPr/>
      </xdr:nvSpPr>
      <xdr:spPr>
        <a:xfrm>
          <a:off x="2857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59690</xdr:rowOff>
    </xdr:from>
    <xdr:to>
      <xdr:col>10</xdr:col>
      <xdr:colOff>165100</xdr:colOff>
      <xdr:row>60</xdr:row>
      <xdr:rowOff>161290</xdr:rowOff>
    </xdr:to>
    <xdr:sp macro="" textlink="">
      <xdr:nvSpPr>
        <xdr:cNvPr id="181" name="フローチャート: 判断 180">
          <a:extLst>
            <a:ext uri="{FF2B5EF4-FFF2-40B4-BE49-F238E27FC236}">
              <a16:creationId xmlns:a16="http://schemas.microsoft.com/office/drawing/2014/main" id="{3B0316F1-2A9C-45A9-A6A9-93120453B661}"/>
            </a:ext>
          </a:extLst>
        </xdr:cNvPr>
        <xdr:cNvSpPr/>
      </xdr:nvSpPr>
      <xdr:spPr>
        <a:xfrm>
          <a:off x="1968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145415</xdr:rowOff>
    </xdr:from>
    <xdr:to>
      <xdr:col>6</xdr:col>
      <xdr:colOff>38100</xdr:colOff>
      <xdr:row>61</xdr:row>
      <xdr:rowOff>75565</xdr:rowOff>
    </xdr:to>
    <xdr:sp macro="" textlink="">
      <xdr:nvSpPr>
        <xdr:cNvPr id="182" name="フローチャート: 判断 181">
          <a:extLst>
            <a:ext uri="{FF2B5EF4-FFF2-40B4-BE49-F238E27FC236}">
              <a16:creationId xmlns:a16="http://schemas.microsoft.com/office/drawing/2014/main" id="{A0F5CDC0-CAEC-40F9-A9E0-1A0D9D95141C}"/>
            </a:ext>
          </a:extLst>
        </xdr:cNvPr>
        <xdr:cNvSpPr/>
      </xdr:nvSpPr>
      <xdr:spPr>
        <a:xfrm>
          <a:off x="1079500" y="1043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CD68544C-5FF7-427E-804D-71351281351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626E247-5502-416A-AA5C-A236FA31D8CD}"/>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A3468431-B0C1-4076-9484-4FC15E569E1A}"/>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750D080-5DBA-46F7-A23B-AD5F4714598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FD1A337-8FDA-46D8-A967-E8007513677D}"/>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154940</xdr:rowOff>
    </xdr:from>
    <xdr:to>
      <xdr:col>24</xdr:col>
      <xdr:colOff>114300</xdr:colOff>
      <xdr:row>61</xdr:row>
      <xdr:rowOff>85090</xdr:rowOff>
    </xdr:to>
    <xdr:sp macro="" textlink="">
      <xdr:nvSpPr>
        <xdr:cNvPr id="188" name="楕円 187">
          <a:extLst>
            <a:ext uri="{FF2B5EF4-FFF2-40B4-BE49-F238E27FC236}">
              <a16:creationId xmlns:a16="http://schemas.microsoft.com/office/drawing/2014/main" id="{81AF8FC0-AA5F-4631-8349-3864BF75E1E8}"/>
            </a:ext>
          </a:extLst>
        </xdr:cNvPr>
        <xdr:cNvSpPr/>
      </xdr:nvSpPr>
      <xdr:spPr>
        <a:xfrm>
          <a:off x="45847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133367</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95D6A434-ADE2-4597-9F38-B7F7203DBC0F}"/>
            </a:ext>
          </a:extLst>
        </xdr:cNvPr>
        <xdr:cNvSpPr txBox="1"/>
      </xdr:nvSpPr>
      <xdr:spPr>
        <a:xfrm>
          <a:off x="4673600"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132080</xdr:rowOff>
    </xdr:from>
    <xdr:to>
      <xdr:col>20</xdr:col>
      <xdr:colOff>38100</xdr:colOff>
      <xdr:row>61</xdr:row>
      <xdr:rowOff>62230</xdr:rowOff>
    </xdr:to>
    <xdr:sp macro="" textlink="">
      <xdr:nvSpPr>
        <xdr:cNvPr id="190" name="楕円 189">
          <a:extLst>
            <a:ext uri="{FF2B5EF4-FFF2-40B4-BE49-F238E27FC236}">
              <a16:creationId xmlns:a16="http://schemas.microsoft.com/office/drawing/2014/main" id="{AC1F05B5-0062-4F32-90EA-413BC5F06DFA}"/>
            </a:ext>
          </a:extLst>
        </xdr:cNvPr>
        <xdr:cNvSpPr/>
      </xdr:nvSpPr>
      <xdr:spPr>
        <a:xfrm>
          <a:off x="3746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11430</xdr:rowOff>
    </xdr:from>
    <xdr:to>
      <xdr:col>24</xdr:col>
      <xdr:colOff>63500</xdr:colOff>
      <xdr:row>61</xdr:row>
      <xdr:rowOff>34290</xdr:rowOff>
    </xdr:to>
    <xdr:cxnSp macro="">
      <xdr:nvCxnSpPr>
        <xdr:cNvPr id="191" name="直線コネクタ 190">
          <a:extLst>
            <a:ext uri="{FF2B5EF4-FFF2-40B4-BE49-F238E27FC236}">
              <a16:creationId xmlns:a16="http://schemas.microsoft.com/office/drawing/2014/main" id="{B17AD01A-7F55-4EEB-AC57-FEC8133E6C0B}"/>
            </a:ext>
          </a:extLst>
        </xdr:cNvPr>
        <xdr:cNvCxnSpPr/>
      </xdr:nvCxnSpPr>
      <xdr:spPr>
        <a:xfrm>
          <a:off x="3797300" y="104698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103505</xdr:rowOff>
    </xdr:from>
    <xdr:to>
      <xdr:col>15</xdr:col>
      <xdr:colOff>101600</xdr:colOff>
      <xdr:row>61</xdr:row>
      <xdr:rowOff>33655</xdr:rowOff>
    </xdr:to>
    <xdr:sp macro="" textlink="">
      <xdr:nvSpPr>
        <xdr:cNvPr id="192" name="楕円 191">
          <a:extLst>
            <a:ext uri="{FF2B5EF4-FFF2-40B4-BE49-F238E27FC236}">
              <a16:creationId xmlns:a16="http://schemas.microsoft.com/office/drawing/2014/main" id="{BDACA650-2CC6-4A72-AC60-4D07F7615720}"/>
            </a:ext>
          </a:extLst>
        </xdr:cNvPr>
        <xdr:cNvSpPr/>
      </xdr:nvSpPr>
      <xdr:spPr>
        <a:xfrm>
          <a:off x="2857500" y="103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154305</xdr:rowOff>
    </xdr:from>
    <xdr:to>
      <xdr:col>19</xdr:col>
      <xdr:colOff>177800</xdr:colOff>
      <xdr:row>61</xdr:row>
      <xdr:rowOff>11430</xdr:rowOff>
    </xdr:to>
    <xdr:cxnSp macro="">
      <xdr:nvCxnSpPr>
        <xdr:cNvPr id="193" name="直線コネクタ 192">
          <a:extLst>
            <a:ext uri="{FF2B5EF4-FFF2-40B4-BE49-F238E27FC236}">
              <a16:creationId xmlns:a16="http://schemas.microsoft.com/office/drawing/2014/main" id="{D2D57B08-DE03-49FE-B090-F5A14C9EBFF8}"/>
            </a:ext>
          </a:extLst>
        </xdr:cNvPr>
        <xdr:cNvCxnSpPr/>
      </xdr:nvCxnSpPr>
      <xdr:spPr>
        <a:xfrm>
          <a:off x="2908300" y="1044130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103505</xdr:rowOff>
    </xdr:from>
    <xdr:to>
      <xdr:col>10</xdr:col>
      <xdr:colOff>165100</xdr:colOff>
      <xdr:row>61</xdr:row>
      <xdr:rowOff>33655</xdr:rowOff>
    </xdr:to>
    <xdr:sp macro="" textlink="">
      <xdr:nvSpPr>
        <xdr:cNvPr id="194" name="楕円 193">
          <a:extLst>
            <a:ext uri="{FF2B5EF4-FFF2-40B4-BE49-F238E27FC236}">
              <a16:creationId xmlns:a16="http://schemas.microsoft.com/office/drawing/2014/main" id="{8162836F-BDE4-4325-8F88-2E004EB7DD46}"/>
            </a:ext>
          </a:extLst>
        </xdr:cNvPr>
        <xdr:cNvSpPr/>
      </xdr:nvSpPr>
      <xdr:spPr>
        <a:xfrm>
          <a:off x="1968500" y="103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154305</xdr:rowOff>
    </xdr:from>
    <xdr:to>
      <xdr:col>15</xdr:col>
      <xdr:colOff>50800</xdr:colOff>
      <xdr:row>60</xdr:row>
      <xdr:rowOff>154305</xdr:rowOff>
    </xdr:to>
    <xdr:cxnSp macro="">
      <xdr:nvCxnSpPr>
        <xdr:cNvPr id="195" name="直線コネクタ 194">
          <a:extLst>
            <a:ext uri="{FF2B5EF4-FFF2-40B4-BE49-F238E27FC236}">
              <a16:creationId xmlns:a16="http://schemas.microsoft.com/office/drawing/2014/main" id="{6EF18E9C-1AF4-43D3-8B93-626FE3538DA0}"/>
            </a:ext>
          </a:extLst>
        </xdr:cNvPr>
        <xdr:cNvCxnSpPr/>
      </xdr:nvCxnSpPr>
      <xdr:spPr>
        <a:xfrm>
          <a:off x="2019300" y="104413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86360</xdr:rowOff>
    </xdr:from>
    <xdr:to>
      <xdr:col>6</xdr:col>
      <xdr:colOff>38100</xdr:colOff>
      <xdr:row>61</xdr:row>
      <xdr:rowOff>16510</xdr:rowOff>
    </xdr:to>
    <xdr:sp macro="" textlink="">
      <xdr:nvSpPr>
        <xdr:cNvPr id="196" name="楕円 195">
          <a:extLst>
            <a:ext uri="{FF2B5EF4-FFF2-40B4-BE49-F238E27FC236}">
              <a16:creationId xmlns:a16="http://schemas.microsoft.com/office/drawing/2014/main" id="{E3858FEB-5732-48B9-9C14-84508B89223C}"/>
            </a:ext>
          </a:extLst>
        </xdr:cNvPr>
        <xdr:cNvSpPr/>
      </xdr:nvSpPr>
      <xdr:spPr>
        <a:xfrm>
          <a:off x="1079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137160</xdr:rowOff>
    </xdr:from>
    <xdr:to>
      <xdr:col>10</xdr:col>
      <xdr:colOff>114300</xdr:colOff>
      <xdr:row>60</xdr:row>
      <xdr:rowOff>154305</xdr:rowOff>
    </xdr:to>
    <xdr:cxnSp macro="">
      <xdr:nvCxnSpPr>
        <xdr:cNvPr id="197" name="直線コネクタ 196">
          <a:extLst>
            <a:ext uri="{FF2B5EF4-FFF2-40B4-BE49-F238E27FC236}">
              <a16:creationId xmlns:a16="http://schemas.microsoft.com/office/drawing/2014/main" id="{F2BC7527-520F-4680-A36A-AB50C79801CC}"/>
            </a:ext>
          </a:extLst>
        </xdr:cNvPr>
        <xdr:cNvCxnSpPr/>
      </xdr:nvCxnSpPr>
      <xdr:spPr>
        <a:xfrm>
          <a:off x="1130300" y="1042416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31132</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DC5B782E-2EC0-4505-81CE-320C99255436}"/>
            </a:ext>
          </a:extLst>
        </xdr:cNvPr>
        <xdr:cNvSpPr txBox="1"/>
      </xdr:nvSpPr>
      <xdr:spPr>
        <a:xfrm>
          <a:off x="3582044" y="1014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17797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5690142B-C55B-45FF-B4F2-6C96BDEA786D}"/>
            </a:ext>
          </a:extLst>
        </xdr:cNvPr>
        <xdr:cNvSpPr txBox="1"/>
      </xdr:nvSpPr>
      <xdr:spPr>
        <a:xfrm>
          <a:off x="2705744" y="1013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6367</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3C168D9E-1FF0-48D6-A149-9222011EB970}"/>
            </a:ext>
          </a:extLst>
        </xdr:cNvPr>
        <xdr:cNvSpPr txBox="1"/>
      </xdr:nvSpPr>
      <xdr:spPr>
        <a:xfrm>
          <a:off x="1816744" y="1012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66692</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E6C37651-AD55-4562-88D9-3CFAC81C53AD}"/>
            </a:ext>
          </a:extLst>
        </xdr:cNvPr>
        <xdr:cNvSpPr txBox="1"/>
      </xdr:nvSpPr>
      <xdr:spPr>
        <a:xfrm>
          <a:off x="927744"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53357</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C6152E00-FD91-4088-8ED4-B58BA1164DC5}"/>
            </a:ext>
          </a:extLst>
        </xdr:cNvPr>
        <xdr:cNvSpPr txBox="1"/>
      </xdr:nvSpPr>
      <xdr:spPr>
        <a:xfrm>
          <a:off x="35820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24782</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AE0B45A7-1640-48DD-89A3-2522BFE16522}"/>
            </a:ext>
          </a:extLst>
        </xdr:cNvPr>
        <xdr:cNvSpPr txBox="1"/>
      </xdr:nvSpPr>
      <xdr:spPr>
        <a:xfrm>
          <a:off x="270574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24782</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951F7803-E750-473D-906B-447627181D40}"/>
            </a:ext>
          </a:extLst>
        </xdr:cNvPr>
        <xdr:cNvSpPr txBox="1"/>
      </xdr:nvSpPr>
      <xdr:spPr>
        <a:xfrm>
          <a:off x="181674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33037</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8376E22F-3E87-413A-8BF5-FB1488E9DBD8}"/>
            </a:ext>
          </a:extLst>
        </xdr:cNvPr>
        <xdr:cNvSpPr txBox="1"/>
      </xdr:nvSpPr>
      <xdr:spPr>
        <a:xfrm>
          <a:off x="927744" y="1014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641A26E1-7DE6-4A39-8710-AFDACA7CB8B9}"/>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57434D8A-027A-42B2-90A8-1B842ACB65E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339FCDE1-FFCD-4666-9F64-EA6674B6263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18C0206A-AF2C-46B6-A07F-5AB32C177CE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81285EC5-BE9D-45A8-95BC-6FF79CB4FA53}"/>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19269905-228F-4BBE-8893-8ED2145F64C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C296C5-B6D4-4B18-AB03-8D4C4BD136E2}"/>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2E89A5CE-1D96-4963-86D4-1DB00A42F4F9}"/>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31D9FEC6-BE1F-4103-9880-36F515E3B763}"/>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F24153B5-A63B-413E-929D-2DB327601DF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6" name="直線コネクタ 215">
          <a:extLst>
            <a:ext uri="{FF2B5EF4-FFF2-40B4-BE49-F238E27FC236}">
              <a16:creationId xmlns:a16="http://schemas.microsoft.com/office/drawing/2014/main" id="{236AC2CA-F418-42D0-B163-ED3A62F51072}"/>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7" name="テキスト ボックス 216">
          <a:extLst>
            <a:ext uri="{FF2B5EF4-FFF2-40B4-BE49-F238E27FC236}">
              <a16:creationId xmlns:a16="http://schemas.microsoft.com/office/drawing/2014/main" id="{CA85E297-A04D-420D-B828-D958361EB6E9}"/>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8" name="直線コネクタ 217">
          <a:extLst>
            <a:ext uri="{FF2B5EF4-FFF2-40B4-BE49-F238E27FC236}">
              <a16:creationId xmlns:a16="http://schemas.microsoft.com/office/drawing/2014/main" id="{B51B83D5-75D9-4C06-B643-FD77D42CE758}"/>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9" name="テキスト ボックス 218">
          <a:extLst>
            <a:ext uri="{FF2B5EF4-FFF2-40B4-BE49-F238E27FC236}">
              <a16:creationId xmlns:a16="http://schemas.microsoft.com/office/drawing/2014/main" id="{99592E3C-ED62-4AAA-814C-8A4382A8929E}"/>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0" name="直線コネクタ 219">
          <a:extLst>
            <a:ext uri="{FF2B5EF4-FFF2-40B4-BE49-F238E27FC236}">
              <a16:creationId xmlns:a16="http://schemas.microsoft.com/office/drawing/2014/main" id="{AD0B1599-6D42-4478-B576-FC346F860F86}"/>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1" name="テキスト ボックス 220">
          <a:extLst>
            <a:ext uri="{FF2B5EF4-FFF2-40B4-BE49-F238E27FC236}">
              <a16:creationId xmlns:a16="http://schemas.microsoft.com/office/drawing/2014/main" id="{88045685-1FD5-49ED-9E81-E0A3F58A3FC7}"/>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2" name="直線コネクタ 221">
          <a:extLst>
            <a:ext uri="{FF2B5EF4-FFF2-40B4-BE49-F238E27FC236}">
              <a16:creationId xmlns:a16="http://schemas.microsoft.com/office/drawing/2014/main" id="{3DF729F7-4D02-4FB2-BA08-AD923E497FDE}"/>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3" name="テキスト ボックス 222">
          <a:extLst>
            <a:ext uri="{FF2B5EF4-FFF2-40B4-BE49-F238E27FC236}">
              <a16:creationId xmlns:a16="http://schemas.microsoft.com/office/drawing/2014/main" id="{F6FD1E19-8CE2-4FC4-9552-A40985FF54E7}"/>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4" name="直線コネクタ 223">
          <a:extLst>
            <a:ext uri="{FF2B5EF4-FFF2-40B4-BE49-F238E27FC236}">
              <a16:creationId xmlns:a16="http://schemas.microsoft.com/office/drawing/2014/main" id="{3E790BBF-5849-42ED-B32B-8D87768EF7EA}"/>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5" name="テキスト ボックス 224">
          <a:extLst>
            <a:ext uri="{FF2B5EF4-FFF2-40B4-BE49-F238E27FC236}">
              <a16:creationId xmlns:a16="http://schemas.microsoft.com/office/drawing/2014/main" id="{189102C1-F6D0-41C4-AE80-D2AE1C6C3736}"/>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6" name="直線コネクタ 225">
          <a:extLst>
            <a:ext uri="{FF2B5EF4-FFF2-40B4-BE49-F238E27FC236}">
              <a16:creationId xmlns:a16="http://schemas.microsoft.com/office/drawing/2014/main" id="{BDFA884E-678A-4C32-86AB-14D5D2ACF218}"/>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7" name="テキスト ボックス 226">
          <a:extLst>
            <a:ext uri="{FF2B5EF4-FFF2-40B4-BE49-F238E27FC236}">
              <a16:creationId xmlns:a16="http://schemas.microsoft.com/office/drawing/2014/main" id="{AC5D6498-18C5-4797-B2E5-E0CA7DFE71B3}"/>
            </a:ext>
          </a:extLst>
        </xdr:cNvPr>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0370718E-6693-4BFB-94A5-61F07436560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9" name="テキスト ボックス 228">
          <a:extLst>
            <a:ext uri="{FF2B5EF4-FFF2-40B4-BE49-F238E27FC236}">
              <a16:creationId xmlns:a16="http://schemas.microsoft.com/office/drawing/2014/main" id="{55F10BD4-C23A-4FBC-9F81-9EAFAA132E35}"/>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a:extLst>
            <a:ext uri="{FF2B5EF4-FFF2-40B4-BE49-F238E27FC236}">
              <a16:creationId xmlns:a16="http://schemas.microsoft.com/office/drawing/2014/main" id="{3FF9F517-9A2B-4AAF-BD7C-63311DD2D899}"/>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152300</xdr:rowOff>
    </xdr:from>
    <xdr:to>
      <xdr:col>54</xdr:col>
      <xdr:colOff>189865</xdr:colOff>
      <xdr:row>64</xdr:row>
      <xdr:rowOff>120061</xdr:rowOff>
    </xdr:to>
    <xdr:cxnSp macro="">
      <xdr:nvCxnSpPr>
        <xdr:cNvPr id="231" name="直線コネクタ 230">
          <a:extLst>
            <a:ext uri="{FF2B5EF4-FFF2-40B4-BE49-F238E27FC236}">
              <a16:creationId xmlns:a16="http://schemas.microsoft.com/office/drawing/2014/main" id="{D390F510-8060-42DC-ACD1-EEA4D165CE14}"/>
            </a:ext>
          </a:extLst>
        </xdr:cNvPr>
        <xdr:cNvCxnSpPr/>
      </xdr:nvCxnSpPr>
      <xdr:spPr>
        <a:xfrm flipV="1">
          <a:off x="10476865" y="9582050"/>
          <a:ext cx="0" cy="1510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123888</xdr:rowOff>
    </xdr:from>
    <xdr:ext cx="469744" cy="259045"/>
    <xdr:sp macro="" textlink="">
      <xdr:nvSpPr>
        <xdr:cNvPr id="232" name="【橋りょう・トンネル】&#10;一人当たり有形固定資産（償却資産）額最小値テキスト">
          <a:extLst>
            <a:ext uri="{FF2B5EF4-FFF2-40B4-BE49-F238E27FC236}">
              <a16:creationId xmlns:a16="http://schemas.microsoft.com/office/drawing/2014/main" id="{CBC8BEDA-1287-48B5-A7C2-9262C5EA491B}"/>
            </a:ext>
          </a:extLst>
        </xdr:cNvPr>
        <xdr:cNvSpPr txBox="1"/>
      </xdr:nvSpPr>
      <xdr:spPr>
        <a:xfrm>
          <a:off x="10515600" y="11096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120061</xdr:rowOff>
    </xdr:from>
    <xdr:to>
      <xdr:col>55</xdr:col>
      <xdr:colOff>88900</xdr:colOff>
      <xdr:row>64</xdr:row>
      <xdr:rowOff>120061</xdr:rowOff>
    </xdr:to>
    <xdr:cxnSp macro="">
      <xdr:nvCxnSpPr>
        <xdr:cNvPr id="233" name="直線コネクタ 232">
          <a:extLst>
            <a:ext uri="{FF2B5EF4-FFF2-40B4-BE49-F238E27FC236}">
              <a16:creationId xmlns:a16="http://schemas.microsoft.com/office/drawing/2014/main" id="{4A45D3F7-0090-4F1D-BC0C-80F96676E189}"/>
            </a:ext>
          </a:extLst>
        </xdr:cNvPr>
        <xdr:cNvCxnSpPr/>
      </xdr:nvCxnSpPr>
      <xdr:spPr>
        <a:xfrm>
          <a:off x="10388600" y="11092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98977</xdr:rowOff>
    </xdr:from>
    <xdr:ext cx="599010" cy="259045"/>
    <xdr:sp macro="" textlink="">
      <xdr:nvSpPr>
        <xdr:cNvPr id="234" name="【橋りょう・トンネル】&#10;一人当たり有形固定資産（償却資産）額最大値テキスト">
          <a:extLst>
            <a:ext uri="{FF2B5EF4-FFF2-40B4-BE49-F238E27FC236}">
              <a16:creationId xmlns:a16="http://schemas.microsoft.com/office/drawing/2014/main" id="{F1AFEEB1-F5D8-4F25-82A6-A66B8BDD1381}"/>
            </a:ext>
          </a:extLst>
        </xdr:cNvPr>
        <xdr:cNvSpPr txBox="1"/>
      </xdr:nvSpPr>
      <xdr:spPr>
        <a:xfrm>
          <a:off x="10515600" y="9357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152300</xdr:rowOff>
    </xdr:from>
    <xdr:to>
      <xdr:col>55</xdr:col>
      <xdr:colOff>88900</xdr:colOff>
      <xdr:row>55</xdr:row>
      <xdr:rowOff>152300</xdr:rowOff>
    </xdr:to>
    <xdr:cxnSp macro="">
      <xdr:nvCxnSpPr>
        <xdr:cNvPr id="235" name="直線コネクタ 234">
          <a:extLst>
            <a:ext uri="{FF2B5EF4-FFF2-40B4-BE49-F238E27FC236}">
              <a16:creationId xmlns:a16="http://schemas.microsoft.com/office/drawing/2014/main" id="{5E06D185-2557-4083-8063-4B1AD6C58BDF}"/>
            </a:ext>
          </a:extLst>
        </xdr:cNvPr>
        <xdr:cNvCxnSpPr/>
      </xdr:nvCxnSpPr>
      <xdr:spPr>
        <a:xfrm>
          <a:off x="10388600" y="9582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126565</xdr:rowOff>
    </xdr:from>
    <xdr:ext cx="534377" cy="259045"/>
    <xdr:sp macro="" textlink="">
      <xdr:nvSpPr>
        <xdr:cNvPr id="236" name="【橋りょう・トンネル】&#10;一人当たり有形固定資産（償却資産）額平均値テキスト">
          <a:extLst>
            <a:ext uri="{FF2B5EF4-FFF2-40B4-BE49-F238E27FC236}">
              <a16:creationId xmlns:a16="http://schemas.microsoft.com/office/drawing/2014/main" id="{9E305F51-0790-4FFB-945C-82A819E09BF2}"/>
            </a:ext>
          </a:extLst>
        </xdr:cNvPr>
        <xdr:cNvSpPr txBox="1"/>
      </xdr:nvSpPr>
      <xdr:spPr>
        <a:xfrm>
          <a:off x="10515600" y="10585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103688</xdr:rowOff>
    </xdr:from>
    <xdr:to>
      <xdr:col>55</xdr:col>
      <xdr:colOff>50800</xdr:colOff>
      <xdr:row>63</xdr:row>
      <xdr:rowOff>33838</xdr:rowOff>
    </xdr:to>
    <xdr:sp macro="" textlink="">
      <xdr:nvSpPr>
        <xdr:cNvPr id="237" name="フローチャート: 判断 236">
          <a:extLst>
            <a:ext uri="{FF2B5EF4-FFF2-40B4-BE49-F238E27FC236}">
              <a16:creationId xmlns:a16="http://schemas.microsoft.com/office/drawing/2014/main" id="{D095C6AD-8E98-4D34-B682-0EBBA24AD8AF}"/>
            </a:ext>
          </a:extLst>
        </xdr:cNvPr>
        <xdr:cNvSpPr/>
      </xdr:nvSpPr>
      <xdr:spPr>
        <a:xfrm>
          <a:off x="10426700" y="1073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100935</xdr:rowOff>
    </xdr:from>
    <xdr:to>
      <xdr:col>50</xdr:col>
      <xdr:colOff>165100</xdr:colOff>
      <xdr:row>63</xdr:row>
      <xdr:rowOff>31085</xdr:rowOff>
    </xdr:to>
    <xdr:sp macro="" textlink="">
      <xdr:nvSpPr>
        <xdr:cNvPr id="238" name="フローチャート: 判断 237">
          <a:extLst>
            <a:ext uri="{FF2B5EF4-FFF2-40B4-BE49-F238E27FC236}">
              <a16:creationId xmlns:a16="http://schemas.microsoft.com/office/drawing/2014/main" id="{63DDC022-6175-4BCD-9225-6B8B0C546608}"/>
            </a:ext>
          </a:extLst>
        </xdr:cNvPr>
        <xdr:cNvSpPr/>
      </xdr:nvSpPr>
      <xdr:spPr>
        <a:xfrm>
          <a:off x="9588500" y="1073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106771</xdr:rowOff>
    </xdr:from>
    <xdr:to>
      <xdr:col>46</xdr:col>
      <xdr:colOff>38100</xdr:colOff>
      <xdr:row>63</xdr:row>
      <xdr:rowOff>36921</xdr:rowOff>
    </xdr:to>
    <xdr:sp macro="" textlink="">
      <xdr:nvSpPr>
        <xdr:cNvPr id="239" name="フローチャート: 判断 238">
          <a:extLst>
            <a:ext uri="{FF2B5EF4-FFF2-40B4-BE49-F238E27FC236}">
              <a16:creationId xmlns:a16="http://schemas.microsoft.com/office/drawing/2014/main" id="{B6D40549-0D8A-45F3-B7AD-B3D51DA7878E}"/>
            </a:ext>
          </a:extLst>
        </xdr:cNvPr>
        <xdr:cNvSpPr/>
      </xdr:nvSpPr>
      <xdr:spPr>
        <a:xfrm>
          <a:off x="8699500" y="10736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110830</xdr:rowOff>
    </xdr:from>
    <xdr:to>
      <xdr:col>41</xdr:col>
      <xdr:colOff>101600</xdr:colOff>
      <xdr:row>63</xdr:row>
      <xdr:rowOff>40980</xdr:rowOff>
    </xdr:to>
    <xdr:sp macro="" textlink="">
      <xdr:nvSpPr>
        <xdr:cNvPr id="240" name="フローチャート: 判断 239">
          <a:extLst>
            <a:ext uri="{FF2B5EF4-FFF2-40B4-BE49-F238E27FC236}">
              <a16:creationId xmlns:a16="http://schemas.microsoft.com/office/drawing/2014/main" id="{E4ACA68C-8379-432D-9C85-FF5F03460CCB}"/>
            </a:ext>
          </a:extLst>
        </xdr:cNvPr>
        <xdr:cNvSpPr/>
      </xdr:nvSpPr>
      <xdr:spPr>
        <a:xfrm>
          <a:off x="7810500" y="1074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147648</xdr:rowOff>
    </xdr:from>
    <xdr:to>
      <xdr:col>36</xdr:col>
      <xdr:colOff>165100</xdr:colOff>
      <xdr:row>61</xdr:row>
      <xdr:rowOff>77798</xdr:rowOff>
    </xdr:to>
    <xdr:sp macro="" textlink="">
      <xdr:nvSpPr>
        <xdr:cNvPr id="241" name="フローチャート: 判断 240">
          <a:extLst>
            <a:ext uri="{FF2B5EF4-FFF2-40B4-BE49-F238E27FC236}">
              <a16:creationId xmlns:a16="http://schemas.microsoft.com/office/drawing/2014/main" id="{A5E6EE2A-EB57-40C5-B3F3-1E0D258DADD7}"/>
            </a:ext>
          </a:extLst>
        </xdr:cNvPr>
        <xdr:cNvSpPr/>
      </xdr:nvSpPr>
      <xdr:spPr>
        <a:xfrm>
          <a:off x="6921500" y="10434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D3229C4B-9A18-49D1-92AC-C7DBE0E73457}"/>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88C6E65-4CDE-4889-93E6-C075057234B1}"/>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C7D929A9-97B2-4545-A4A3-E80C2B91C4D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F7E6140E-96D6-4DF3-B7DC-11F22C06722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205B2395-469E-45A0-85B6-AE1E08DB605D}"/>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111182</xdr:rowOff>
    </xdr:from>
    <xdr:to>
      <xdr:col>55</xdr:col>
      <xdr:colOff>50800</xdr:colOff>
      <xdr:row>63</xdr:row>
      <xdr:rowOff>41332</xdr:rowOff>
    </xdr:to>
    <xdr:sp macro="" textlink="">
      <xdr:nvSpPr>
        <xdr:cNvPr id="247" name="楕円 246">
          <a:extLst>
            <a:ext uri="{FF2B5EF4-FFF2-40B4-BE49-F238E27FC236}">
              <a16:creationId xmlns:a16="http://schemas.microsoft.com/office/drawing/2014/main" id="{E918087D-6DEF-4344-BC84-8A8BD1D751E4}"/>
            </a:ext>
          </a:extLst>
        </xdr:cNvPr>
        <xdr:cNvSpPr/>
      </xdr:nvSpPr>
      <xdr:spPr>
        <a:xfrm>
          <a:off x="10426700" y="10741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89609</xdr:rowOff>
    </xdr:from>
    <xdr:ext cx="534377" cy="259045"/>
    <xdr:sp macro="" textlink="">
      <xdr:nvSpPr>
        <xdr:cNvPr id="248" name="【橋りょう・トンネル】&#10;一人当たり有形固定資産（償却資産）額該当値テキスト">
          <a:extLst>
            <a:ext uri="{FF2B5EF4-FFF2-40B4-BE49-F238E27FC236}">
              <a16:creationId xmlns:a16="http://schemas.microsoft.com/office/drawing/2014/main" id="{32ACBF0B-1621-469C-98E0-4EC0BE076109}"/>
            </a:ext>
          </a:extLst>
        </xdr:cNvPr>
        <xdr:cNvSpPr txBox="1"/>
      </xdr:nvSpPr>
      <xdr:spPr>
        <a:xfrm>
          <a:off x="10515600" y="1071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111343</xdr:rowOff>
    </xdr:from>
    <xdr:to>
      <xdr:col>50</xdr:col>
      <xdr:colOff>165100</xdr:colOff>
      <xdr:row>63</xdr:row>
      <xdr:rowOff>41493</xdr:rowOff>
    </xdr:to>
    <xdr:sp macro="" textlink="">
      <xdr:nvSpPr>
        <xdr:cNvPr id="249" name="楕円 248">
          <a:extLst>
            <a:ext uri="{FF2B5EF4-FFF2-40B4-BE49-F238E27FC236}">
              <a16:creationId xmlns:a16="http://schemas.microsoft.com/office/drawing/2014/main" id="{460662F6-A17E-4BD3-94FF-851EFAD5D138}"/>
            </a:ext>
          </a:extLst>
        </xdr:cNvPr>
        <xdr:cNvSpPr/>
      </xdr:nvSpPr>
      <xdr:spPr>
        <a:xfrm>
          <a:off x="9588500" y="1074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161982</xdr:rowOff>
    </xdr:from>
    <xdr:to>
      <xdr:col>55</xdr:col>
      <xdr:colOff>0</xdr:colOff>
      <xdr:row>62</xdr:row>
      <xdr:rowOff>162143</xdr:rowOff>
    </xdr:to>
    <xdr:cxnSp macro="">
      <xdr:nvCxnSpPr>
        <xdr:cNvPr id="250" name="直線コネクタ 249">
          <a:extLst>
            <a:ext uri="{FF2B5EF4-FFF2-40B4-BE49-F238E27FC236}">
              <a16:creationId xmlns:a16="http://schemas.microsoft.com/office/drawing/2014/main" id="{4B23BB97-6B58-4569-BD9A-BFFCD41D87E9}"/>
            </a:ext>
          </a:extLst>
        </xdr:cNvPr>
        <xdr:cNvCxnSpPr/>
      </xdr:nvCxnSpPr>
      <xdr:spPr>
        <a:xfrm flipV="1">
          <a:off x="9639300" y="10791882"/>
          <a:ext cx="838200" cy="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110634</xdr:rowOff>
    </xdr:from>
    <xdr:to>
      <xdr:col>46</xdr:col>
      <xdr:colOff>38100</xdr:colOff>
      <xdr:row>63</xdr:row>
      <xdr:rowOff>40784</xdr:rowOff>
    </xdr:to>
    <xdr:sp macro="" textlink="">
      <xdr:nvSpPr>
        <xdr:cNvPr id="251" name="楕円 250">
          <a:extLst>
            <a:ext uri="{FF2B5EF4-FFF2-40B4-BE49-F238E27FC236}">
              <a16:creationId xmlns:a16="http://schemas.microsoft.com/office/drawing/2014/main" id="{0EE20065-AEB6-46D5-9006-D397F46696BB}"/>
            </a:ext>
          </a:extLst>
        </xdr:cNvPr>
        <xdr:cNvSpPr/>
      </xdr:nvSpPr>
      <xdr:spPr>
        <a:xfrm>
          <a:off x="8699500" y="10740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161434</xdr:rowOff>
    </xdr:from>
    <xdr:to>
      <xdr:col>50</xdr:col>
      <xdr:colOff>114300</xdr:colOff>
      <xdr:row>62</xdr:row>
      <xdr:rowOff>162143</xdr:rowOff>
    </xdr:to>
    <xdr:cxnSp macro="">
      <xdr:nvCxnSpPr>
        <xdr:cNvPr id="252" name="直線コネクタ 251">
          <a:extLst>
            <a:ext uri="{FF2B5EF4-FFF2-40B4-BE49-F238E27FC236}">
              <a16:creationId xmlns:a16="http://schemas.microsoft.com/office/drawing/2014/main" id="{84AAA138-B566-434F-B325-86DE648B349A}"/>
            </a:ext>
          </a:extLst>
        </xdr:cNvPr>
        <xdr:cNvCxnSpPr/>
      </xdr:nvCxnSpPr>
      <xdr:spPr>
        <a:xfrm>
          <a:off x="8750300" y="10791334"/>
          <a:ext cx="889000" cy="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117211</xdr:rowOff>
    </xdr:from>
    <xdr:to>
      <xdr:col>41</xdr:col>
      <xdr:colOff>101600</xdr:colOff>
      <xdr:row>63</xdr:row>
      <xdr:rowOff>47361</xdr:rowOff>
    </xdr:to>
    <xdr:sp macro="" textlink="">
      <xdr:nvSpPr>
        <xdr:cNvPr id="253" name="楕円 252">
          <a:extLst>
            <a:ext uri="{FF2B5EF4-FFF2-40B4-BE49-F238E27FC236}">
              <a16:creationId xmlns:a16="http://schemas.microsoft.com/office/drawing/2014/main" id="{7F4398A2-2EC2-4B95-A0C3-6093C59A18B4}"/>
            </a:ext>
          </a:extLst>
        </xdr:cNvPr>
        <xdr:cNvSpPr/>
      </xdr:nvSpPr>
      <xdr:spPr>
        <a:xfrm>
          <a:off x="7810500" y="1074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161434</xdr:rowOff>
    </xdr:from>
    <xdr:to>
      <xdr:col>45</xdr:col>
      <xdr:colOff>177800</xdr:colOff>
      <xdr:row>62</xdr:row>
      <xdr:rowOff>168011</xdr:rowOff>
    </xdr:to>
    <xdr:cxnSp macro="">
      <xdr:nvCxnSpPr>
        <xdr:cNvPr id="254" name="直線コネクタ 253">
          <a:extLst>
            <a:ext uri="{FF2B5EF4-FFF2-40B4-BE49-F238E27FC236}">
              <a16:creationId xmlns:a16="http://schemas.microsoft.com/office/drawing/2014/main" id="{6CEEBEEA-3D89-480F-A14B-A97473B7661C}"/>
            </a:ext>
          </a:extLst>
        </xdr:cNvPr>
        <xdr:cNvCxnSpPr/>
      </xdr:nvCxnSpPr>
      <xdr:spPr>
        <a:xfrm flipV="1">
          <a:off x="7861300" y="10791334"/>
          <a:ext cx="889000" cy="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119187</xdr:rowOff>
    </xdr:from>
    <xdr:to>
      <xdr:col>36</xdr:col>
      <xdr:colOff>165100</xdr:colOff>
      <xdr:row>63</xdr:row>
      <xdr:rowOff>49337</xdr:rowOff>
    </xdr:to>
    <xdr:sp macro="" textlink="">
      <xdr:nvSpPr>
        <xdr:cNvPr id="255" name="楕円 254">
          <a:extLst>
            <a:ext uri="{FF2B5EF4-FFF2-40B4-BE49-F238E27FC236}">
              <a16:creationId xmlns:a16="http://schemas.microsoft.com/office/drawing/2014/main" id="{FABA0037-53D5-48ED-8A2E-D59F62B79E6A}"/>
            </a:ext>
          </a:extLst>
        </xdr:cNvPr>
        <xdr:cNvSpPr/>
      </xdr:nvSpPr>
      <xdr:spPr>
        <a:xfrm>
          <a:off x="6921500" y="10749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168011</xdr:rowOff>
    </xdr:from>
    <xdr:to>
      <xdr:col>41</xdr:col>
      <xdr:colOff>50800</xdr:colOff>
      <xdr:row>62</xdr:row>
      <xdr:rowOff>169987</xdr:rowOff>
    </xdr:to>
    <xdr:cxnSp macro="">
      <xdr:nvCxnSpPr>
        <xdr:cNvPr id="256" name="直線コネクタ 255">
          <a:extLst>
            <a:ext uri="{FF2B5EF4-FFF2-40B4-BE49-F238E27FC236}">
              <a16:creationId xmlns:a16="http://schemas.microsoft.com/office/drawing/2014/main" id="{4B7C06C5-56C6-4410-B611-3752E6A537B0}"/>
            </a:ext>
          </a:extLst>
        </xdr:cNvPr>
        <xdr:cNvCxnSpPr/>
      </xdr:nvCxnSpPr>
      <xdr:spPr>
        <a:xfrm flipV="1">
          <a:off x="6972300" y="10797911"/>
          <a:ext cx="889000" cy="1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47612</xdr:rowOff>
    </xdr:from>
    <xdr:ext cx="534377" cy="259045"/>
    <xdr:sp macro="" textlink="">
      <xdr:nvSpPr>
        <xdr:cNvPr id="257" name="n_1aveValue【橋りょう・トンネル】&#10;一人当たり有形固定資産（償却資産）額">
          <a:extLst>
            <a:ext uri="{FF2B5EF4-FFF2-40B4-BE49-F238E27FC236}">
              <a16:creationId xmlns:a16="http://schemas.microsoft.com/office/drawing/2014/main" id="{4F92DC97-4823-4BD7-96A0-DC7BA79416C7}"/>
            </a:ext>
          </a:extLst>
        </xdr:cNvPr>
        <xdr:cNvSpPr txBox="1"/>
      </xdr:nvSpPr>
      <xdr:spPr>
        <a:xfrm>
          <a:off x="9359411" y="1050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53448</xdr:rowOff>
    </xdr:from>
    <xdr:ext cx="534377" cy="259045"/>
    <xdr:sp macro="" textlink="">
      <xdr:nvSpPr>
        <xdr:cNvPr id="258" name="n_2aveValue【橋りょう・トンネル】&#10;一人当たり有形固定資産（償却資産）額">
          <a:extLst>
            <a:ext uri="{FF2B5EF4-FFF2-40B4-BE49-F238E27FC236}">
              <a16:creationId xmlns:a16="http://schemas.microsoft.com/office/drawing/2014/main" id="{9CA84AB2-C43C-4C31-92F1-E937933178A0}"/>
            </a:ext>
          </a:extLst>
        </xdr:cNvPr>
        <xdr:cNvSpPr txBox="1"/>
      </xdr:nvSpPr>
      <xdr:spPr>
        <a:xfrm>
          <a:off x="8483111" y="1051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57507</xdr:rowOff>
    </xdr:from>
    <xdr:ext cx="534377" cy="259045"/>
    <xdr:sp macro="" textlink="">
      <xdr:nvSpPr>
        <xdr:cNvPr id="259" name="n_3aveValue【橋りょう・トンネル】&#10;一人当たり有形固定資産（償却資産）額">
          <a:extLst>
            <a:ext uri="{FF2B5EF4-FFF2-40B4-BE49-F238E27FC236}">
              <a16:creationId xmlns:a16="http://schemas.microsoft.com/office/drawing/2014/main" id="{A851B98E-2A84-4D1B-9C1D-8FE913BE6B2A}"/>
            </a:ext>
          </a:extLst>
        </xdr:cNvPr>
        <xdr:cNvSpPr txBox="1"/>
      </xdr:nvSpPr>
      <xdr:spPr>
        <a:xfrm>
          <a:off x="7594111" y="1051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94325</xdr:rowOff>
    </xdr:from>
    <xdr:ext cx="599010" cy="259045"/>
    <xdr:sp macro="" textlink="">
      <xdr:nvSpPr>
        <xdr:cNvPr id="260" name="n_4aveValue【橋りょう・トンネル】&#10;一人当たり有形固定資産（償却資産）額">
          <a:extLst>
            <a:ext uri="{FF2B5EF4-FFF2-40B4-BE49-F238E27FC236}">
              <a16:creationId xmlns:a16="http://schemas.microsoft.com/office/drawing/2014/main" id="{E477D855-8FE8-496E-88E8-CE96D1C2BFF0}"/>
            </a:ext>
          </a:extLst>
        </xdr:cNvPr>
        <xdr:cNvSpPr txBox="1"/>
      </xdr:nvSpPr>
      <xdr:spPr>
        <a:xfrm>
          <a:off x="6672795" y="10209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32620</xdr:rowOff>
    </xdr:from>
    <xdr:ext cx="534377" cy="259045"/>
    <xdr:sp macro="" textlink="">
      <xdr:nvSpPr>
        <xdr:cNvPr id="261" name="n_1mainValue【橋りょう・トンネル】&#10;一人当たり有形固定資産（償却資産）額">
          <a:extLst>
            <a:ext uri="{FF2B5EF4-FFF2-40B4-BE49-F238E27FC236}">
              <a16:creationId xmlns:a16="http://schemas.microsoft.com/office/drawing/2014/main" id="{62C80795-E1DF-4C01-9A24-71626E68ACF9}"/>
            </a:ext>
          </a:extLst>
        </xdr:cNvPr>
        <xdr:cNvSpPr txBox="1"/>
      </xdr:nvSpPr>
      <xdr:spPr>
        <a:xfrm>
          <a:off x="9359411" y="10833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31911</xdr:rowOff>
    </xdr:from>
    <xdr:ext cx="534377" cy="259045"/>
    <xdr:sp macro="" textlink="">
      <xdr:nvSpPr>
        <xdr:cNvPr id="262" name="n_2mainValue【橋りょう・トンネル】&#10;一人当たり有形固定資産（償却資産）額">
          <a:extLst>
            <a:ext uri="{FF2B5EF4-FFF2-40B4-BE49-F238E27FC236}">
              <a16:creationId xmlns:a16="http://schemas.microsoft.com/office/drawing/2014/main" id="{8ACDDFDE-F013-4C11-9D1A-35E9953F4AB5}"/>
            </a:ext>
          </a:extLst>
        </xdr:cNvPr>
        <xdr:cNvSpPr txBox="1"/>
      </xdr:nvSpPr>
      <xdr:spPr>
        <a:xfrm>
          <a:off x="8483111" y="10833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38488</xdr:rowOff>
    </xdr:from>
    <xdr:ext cx="534377" cy="259045"/>
    <xdr:sp macro="" textlink="">
      <xdr:nvSpPr>
        <xdr:cNvPr id="263" name="n_3mainValue【橋りょう・トンネル】&#10;一人当たり有形固定資産（償却資産）額">
          <a:extLst>
            <a:ext uri="{FF2B5EF4-FFF2-40B4-BE49-F238E27FC236}">
              <a16:creationId xmlns:a16="http://schemas.microsoft.com/office/drawing/2014/main" id="{EA850A4E-A96D-47E8-84E6-60C2A1B74F42}"/>
            </a:ext>
          </a:extLst>
        </xdr:cNvPr>
        <xdr:cNvSpPr txBox="1"/>
      </xdr:nvSpPr>
      <xdr:spPr>
        <a:xfrm>
          <a:off x="7594111" y="1083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40464</xdr:rowOff>
    </xdr:from>
    <xdr:ext cx="534377" cy="259045"/>
    <xdr:sp macro="" textlink="">
      <xdr:nvSpPr>
        <xdr:cNvPr id="264" name="n_4mainValue【橋りょう・トンネル】&#10;一人当たり有形固定資産（償却資産）額">
          <a:extLst>
            <a:ext uri="{FF2B5EF4-FFF2-40B4-BE49-F238E27FC236}">
              <a16:creationId xmlns:a16="http://schemas.microsoft.com/office/drawing/2014/main" id="{97C8529E-B265-4ECF-9AE9-E9BAC90471A7}"/>
            </a:ext>
          </a:extLst>
        </xdr:cNvPr>
        <xdr:cNvSpPr txBox="1"/>
      </xdr:nvSpPr>
      <xdr:spPr>
        <a:xfrm>
          <a:off x="6705111" y="10841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47096BD5-DDB8-4A17-BEE2-904C3C5DC13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2EE4885F-ADF3-46EF-9091-CFDB7327B2B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29ED27C4-D467-4C2F-B473-C6D936116C7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B7558873-00B8-42BF-B3A3-12A9077F073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38ED0A90-A169-4F02-9794-FF214D891A1F}"/>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D7D54504-BD41-4188-864B-5FC9AC640CA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176C3FA5-1290-4463-8C7D-DF4D8681815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BA7DA9C0-9A36-4E22-BD9B-5D2D63EFDC3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E5107697-FDBF-43B6-989F-F9B6B865227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2E0DB3D2-576D-4731-A468-B9FEC6C6067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3BC97317-B129-4EA8-8E3D-60D3ED1417B2}"/>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6" name="直線コネクタ 275">
          <a:extLst>
            <a:ext uri="{FF2B5EF4-FFF2-40B4-BE49-F238E27FC236}">
              <a16:creationId xmlns:a16="http://schemas.microsoft.com/office/drawing/2014/main" id="{24345BA2-A2F0-4570-8F0C-8E28F8647FAA}"/>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7" name="テキスト ボックス 276">
          <a:extLst>
            <a:ext uri="{FF2B5EF4-FFF2-40B4-BE49-F238E27FC236}">
              <a16:creationId xmlns:a16="http://schemas.microsoft.com/office/drawing/2014/main" id="{4DC7A8EC-FAE8-49A6-97ED-26D9F08FDD8B}"/>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8" name="直線コネクタ 277">
          <a:extLst>
            <a:ext uri="{FF2B5EF4-FFF2-40B4-BE49-F238E27FC236}">
              <a16:creationId xmlns:a16="http://schemas.microsoft.com/office/drawing/2014/main" id="{7F79CC85-8AC4-4A0A-BBB6-0A4DB2DCCD2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9" name="テキスト ボックス 278">
          <a:extLst>
            <a:ext uri="{FF2B5EF4-FFF2-40B4-BE49-F238E27FC236}">
              <a16:creationId xmlns:a16="http://schemas.microsoft.com/office/drawing/2014/main" id="{6A93649A-FAB7-4EEA-BAB1-EC6D1DE4C897}"/>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0" name="直線コネクタ 279">
          <a:extLst>
            <a:ext uri="{FF2B5EF4-FFF2-40B4-BE49-F238E27FC236}">
              <a16:creationId xmlns:a16="http://schemas.microsoft.com/office/drawing/2014/main" id="{B5CFB31E-62BF-4E4C-AC11-92AEEEA18D74}"/>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1" name="テキスト ボックス 280">
          <a:extLst>
            <a:ext uri="{FF2B5EF4-FFF2-40B4-BE49-F238E27FC236}">
              <a16:creationId xmlns:a16="http://schemas.microsoft.com/office/drawing/2014/main" id="{56EFCF83-4294-4EF1-AF69-B503ACEB341E}"/>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2" name="直線コネクタ 281">
          <a:extLst>
            <a:ext uri="{FF2B5EF4-FFF2-40B4-BE49-F238E27FC236}">
              <a16:creationId xmlns:a16="http://schemas.microsoft.com/office/drawing/2014/main" id="{1AC9A862-0353-4E27-A085-1CCD2BD1D1FB}"/>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3" name="テキスト ボックス 282">
          <a:extLst>
            <a:ext uri="{FF2B5EF4-FFF2-40B4-BE49-F238E27FC236}">
              <a16:creationId xmlns:a16="http://schemas.microsoft.com/office/drawing/2014/main" id="{3ED1528E-81F0-47A8-917E-38244A0E455D}"/>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4" name="直線コネクタ 283">
          <a:extLst>
            <a:ext uri="{FF2B5EF4-FFF2-40B4-BE49-F238E27FC236}">
              <a16:creationId xmlns:a16="http://schemas.microsoft.com/office/drawing/2014/main" id="{A4F1D0A7-07F3-4483-B2E3-000FA0DD8D34}"/>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5" name="テキスト ボックス 284">
          <a:extLst>
            <a:ext uri="{FF2B5EF4-FFF2-40B4-BE49-F238E27FC236}">
              <a16:creationId xmlns:a16="http://schemas.microsoft.com/office/drawing/2014/main" id="{A8A860F9-1D35-4392-8A06-1883942EE17F}"/>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6" name="直線コネクタ 285">
          <a:extLst>
            <a:ext uri="{FF2B5EF4-FFF2-40B4-BE49-F238E27FC236}">
              <a16:creationId xmlns:a16="http://schemas.microsoft.com/office/drawing/2014/main" id="{D987271A-A463-42DC-9871-DFE8676FDB63}"/>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7" name="テキスト ボックス 286">
          <a:extLst>
            <a:ext uri="{FF2B5EF4-FFF2-40B4-BE49-F238E27FC236}">
              <a16:creationId xmlns:a16="http://schemas.microsoft.com/office/drawing/2014/main" id="{C5E4C958-604B-48AF-A4F1-65C2EBF7D674}"/>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a:extLst>
            <a:ext uri="{FF2B5EF4-FFF2-40B4-BE49-F238E27FC236}">
              <a16:creationId xmlns:a16="http://schemas.microsoft.com/office/drawing/2014/main" id="{A478A7F4-3647-482F-A73B-9E51B4DB1E8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a:extLst>
            <a:ext uri="{FF2B5EF4-FFF2-40B4-BE49-F238E27FC236}">
              <a16:creationId xmlns:a16="http://schemas.microsoft.com/office/drawing/2014/main" id="{1C4B213F-AB06-4839-9FA0-B303915002B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127907</xdr:rowOff>
    </xdr:from>
    <xdr:to>
      <xdr:col>24</xdr:col>
      <xdr:colOff>62865</xdr:colOff>
      <xdr:row>86</xdr:row>
      <xdr:rowOff>93618</xdr:rowOff>
    </xdr:to>
    <xdr:cxnSp macro="">
      <xdr:nvCxnSpPr>
        <xdr:cNvPr id="290" name="直線コネクタ 289">
          <a:extLst>
            <a:ext uri="{FF2B5EF4-FFF2-40B4-BE49-F238E27FC236}">
              <a16:creationId xmlns:a16="http://schemas.microsoft.com/office/drawing/2014/main" id="{E8DBA53E-1BC6-4345-B4C7-6BEC081DC1A2}"/>
            </a:ext>
          </a:extLst>
        </xdr:cNvPr>
        <xdr:cNvCxnSpPr/>
      </xdr:nvCxnSpPr>
      <xdr:spPr>
        <a:xfrm flipV="1">
          <a:off x="4634865" y="13501007"/>
          <a:ext cx="0" cy="1337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97445</xdr:rowOff>
    </xdr:from>
    <xdr:ext cx="405111" cy="259045"/>
    <xdr:sp macro="" textlink="">
      <xdr:nvSpPr>
        <xdr:cNvPr id="291" name="【公営住宅】&#10;有形固定資産減価償却率最小値テキスト">
          <a:extLst>
            <a:ext uri="{FF2B5EF4-FFF2-40B4-BE49-F238E27FC236}">
              <a16:creationId xmlns:a16="http://schemas.microsoft.com/office/drawing/2014/main" id="{EF1D5162-3304-42DF-AB6C-8A51E41C002C}"/>
            </a:ext>
          </a:extLst>
        </xdr:cNvPr>
        <xdr:cNvSpPr txBox="1"/>
      </xdr:nvSpPr>
      <xdr:spPr>
        <a:xfrm>
          <a:off x="4673600" y="14842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93618</xdr:rowOff>
    </xdr:from>
    <xdr:to>
      <xdr:col>24</xdr:col>
      <xdr:colOff>152400</xdr:colOff>
      <xdr:row>86</xdr:row>
      <xdr:rowOff>93618</xdr:rowOff>
    </xdr:to>
    <xdr:cxnSp macro="">
      <xdr:nvCxnSpPr>
        <xdr:cNvPr id="292" name="直線コネクタ 291">
          <a:extLst>
            <a:ext uri="{FF2B5EF4-FFF2-40B4-BE49-F238E27FC236}">
              <a16:creationId xmlns:a16="http://schemas.microsoft.com/office/drawing/2014/main" id="{1E33DF25-F8FC-401F-97E7-C5881C5120D3}"/>
            </a:ext>
          </a:extLst>
        </xdr:cNvPr>
        <xdr:cNvCxnSpPr/>
      </xdr:nvCxnSpPr>
      <xdr:spPr>
        <a:xfrm>
          <a:off x="4546600" y="14838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74584</xdr:rowOff>
    </xdr:from>
    <xdr:ext cx="405111" cy="259045"/>
    <xdr:sp macro="" textlink="">
      <xdr:nvSpPr>
        <xdr:cNvPr id="293" name="【公営住宅】&#10;有形固定資産減価償却率最大値テキスト">
          <a:extLst>
            <a:ext uri="{FF2B5EF4-FFF2-40B4-BE49-F238E27FC236}">
              <a16:creationId xmlns:a16="http://schemas.microsoft.com/office/drawing/2014/main" id="{D3992A97-A6E2-4CDA-8CAC-20FAC488429D}"/>
            </a:ext>
          </a:extLst>
        </xdr:cNvPr>
        <xdr:cNvSpPr txBox="1"/>
      </xdr:nvSpPr>
      <xdr:spPr>
        <a:xfrm>
          <a:off x="467360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127907</xdr:rowOff>
    </xdr:from>
    <xdr:to>
      <xdr:col>24</xdr:col>
      <xdr:colOff>152400</xdr:colOff>
      <xdr:row>78</xdr:row>
      <xdr:rowOff>127907</xdr:rowOff>
    </xdr:to>
    <xdr:cxnSp macro="">
      <xdr:nvCxnSpPr>
        <xdr:cNvPr id="294" name="直線コネクタ 293">
          <a:extLst>
            <a:ext uri="{FF2B5EF4-FFF2-40B4-BE49-F238E27FC236}">
              <a16:creationId xmlns:a16="http://schemas.microsoft.com/office/drawing/2014/main" id="{0253BC09-0336-4173-B79F-53237B61E5AD}"/>
            </a:ext>
          </a:extLst>
        </xdr:cNvPr>
        <xdr:cNvCxnSpPr/>
      </xdr:nvCxnSpPr>
      <xdr:spPr>
        <a:xfrm>
          <a:off x="4546600" y="1350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26143</xdr:rowOff>
    </xdr:from>
    <xdr:ext cx="405111" cy="259045"/>
    <xdr:sp macro="" textlink="">
      <xdr:nvSpPr>
        <xdr:cNvPr id="295" name="【公営住宅】&#10;有形固定資産減価償却率平均値テキスト">
          <a:extLst>
            <a:ext uri="{FF2B5EF4-FFF2-40B4-BE49-F238E27FC236}">
              <a16:creationId xmlns:a16="http://schemas.microsoft.com/office/drawing/2014/main" id="{5181A230-058F-491C-8350-0A41ECD13C1F}"/>
            </a:ext>
          </a:extLst>
        </xdr:cNvPr>
        <xdr:cNvSpPr txBox="1"/>
      </xdr:nvSpPr>
      <xdr:spPr>
        <a:xfrm>
          <a:off x="4673600" y="14256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47716</xdr:rowOff>
    </xdr:from>
    <xdr:to>
      <xdr:col>24</xdr:col>
      <xdr:colOff>114300</xdr:colOff>
      <xdr:row>83</xdr:row>
      <xdr:rowOff>149316</xdr:rowOff>
    </xdr:to>
    <xdr:sp macro="" textlink="">
      <xdr:nvSpPr>
        <xdr:cNvPr id="296" name="フローチャート: 判断 295">
          <a:extLst>
            <a:ext uri="{FF2B5EF4-FFF2-40B4-BE49-F238E27FC236}">
              <a16:creationId xmlns:a16="http://schemas.microsoft.com/office/drawing/2014/main" id="{02FDEB52-0D60-4407-83B4-C6C2708DDCE6}"/>
            </a:ext>
          </a:extLst>
        </xdr:cNvPr>
        <xdr:cNvSpPr/>
      </xdr:nvSpPr>
      <xdr:spPr>
        <a:xfrm>
          <a:off x="4584700" y="142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47716</xdr:rowOff>
    </xdr:from>
    <xdr:to>
      <xdr:col>20</xdr:col>
      <xdr:colOff>38100</xdr:colOff>
      <xdr:row>83</xdr:row>
      <xdr:rowOff>149316</xdr:rowOff>
    </xdr:to>
    <xdr:sp macro="" textlink="">
      <xdr:nvSpPr>
        <xdr:cNvPr id="297" name="フローチャート: 判断 296">
          <a:extLst>
            <a:ext uri="{FF2B5EF4-FFF2-40B4-BE49-F238E27FC236}">
              <a16:creationId xmlns:a16="http://schemas.microsoft.com/office/drawing/2014/main" id="{D881C55B-2640-4746-8FE4-3469B90F7DD4}"/>
            </a:ext>
          </a:extLst>
        </xdr:cNvPr>
        <xdr:cNvSpPr/>
      </xdr:nvSpPr>
      <xdr:spPr>
        <a:xfrm>
          <a:off x="3746500" y="142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41184</xdr:rowOff>
    </xdr:from>
    <xdr:to>
      <xdr:col>15</xdr:col>
      <xdr:colOff>101600</xdr:colOff>
      <xdr:row>83</xdr:row>
      <xdr:rowOff>142784</xdr:rowOff>
    </xdr:to>
    <xdr:sp macro="" textlink="">
      <xdr:nvSpPr>
        <xdr:cNvPr id="298" name="フローチャート: 判断 297">
          <a:extLst>
            <a:ext uri="{FF2B5EF4-FFF2-40B4-BE49-F238E27FC236}">
              <a16:creationId xmlns:a16="http://schemas.microsoft.com/office/drawing/2014/main" id="{6C1D592F-73D6-4B9E-8ECF-AABF2D13E2B7}"/>
            </a:ext>
          </a:extLst>
        </xdr:cNvPr>
        <xdr:cNvSpPr/>
      </xdr:nvSpPr>
      <xdr:spPr>
        <a:xfrm>
          <a:off x="2857500" y="1427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39551</xdr:rowOff>
    </xdr:from>
    <xdr:to>
      <xdr:col>10</xdr:col>
      <xdr:colOff>165100</xdr:colOff>
      <xdr:row>83</xdr:row>
      <xdr:rowOff>141151</xdr:rowOff>
    </xdr:to>
    <xdr:sp macro="" textlink="">
      <xdr:nvSpPr>
        <xdr:cNvPr id="299" name="フローチャート: 判断 298">
          <a:extLst>
            <a:ext uri="{FF2B5EF4-FFF2-40B4-BE49-F238E27FC236}">
              <a16:creationId xmlns:a16="http://schemas.microsoft.com/office/drawing/2014/main" id="{77D85C26-6ACE-4452-AF03-B208283BCA4D}"/>
            </a:ext>
          </a:extLst>
        </xdr:cNvPr>
        <xdr:cNvSpPr/>
      </xdr:nvSpPr>
      <xdr:spPr>
        <a:xfrm>
          <a:off x="1968500" y="1426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160382</xdr:rowOff>
    </xdr:from>
    <xdr:to>
      <xdr:col>6</xdr:col>
      <xdr:colOff>38100</xdr:colOff>
      <xdr:row>83</xdr:row>
      <xdr:rowOff>90532</xdr:rowOff>
    </xdr:to>
    <xdr:sp macro="" textlink="">
      <xdr:nvSpPr>
        <xdr:cNvPr id="300" name="フローチャート: 判断 299">
          <a:extLst>
            <a:ext uri="{FF2B5EF4-FFF2-40B4-BE49-F238E27FC236}">
              <a16:creationId xmlns:a16="http://schemas.microsoft.com/office/drawing/2014/main" id="{86845251-E591-4154-AB91-2EC7EB83CA4C}"/>
            </a:ext>
          </a:extLst>
        </xdr:cNvPr>
        <xdr:cNvSpPr/>
      </xdr:nvSpPr>
      <xdr:spPr>
        <a:xfrm>
          <a:off x="1079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F45DA29-CF27-49A2-8A61-F5A34C1C11DC}"/>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C19AD51C-E626-457F-8E74-4759B27F1FD2}"/>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ADDB4DE1-9805-476F-ACC9-142F2C873AA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B983525E-FF9F-4AC4-8C19-6C75F76DF66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C4139F23-7BDB-45FE-9544-0818CD5DC49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46082</xdr:rowOff>
    </xdr:from>
    <xdr:to>
      <xdr:col>24</xdr:col>
      <xdr:colOff>114300</xdr:colOff>
      <xdr:row>82</xdr:row>
      <xdr:rowOff>147682</xdr:rowOff>
    </xdr:to>
    <xdr:sp macro="" textlink="">
      <xdr:nvSpPr>
        <xdr:cNvPr id="306" name="楕円 305">
          <a:extLst>
            <a:ext uri="{FF2B5EF4-FFF2-40B4-BE49-F238E27FC236}">
              <a16:creationId xmlns:a16="http://schemas.microsoft.com/office/drawing/2014/main" id="{498EAE96-832C-438E-8F21-CCE61662ADEF}"/>
            </a:ext>
          </a:extLst>
        </xdr:cNvPr>
        <xdr:cNvSpPr/>
      </xdr:nvSpPr>
      <xdr:spPr>
        <a:xfrm>
          <a:off x="4584700" y="14104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68959</xdr:rowOff>
    </xdr:from>
    <xdr:ext cx="405111" cy="259045"/>
    <xdr:sp macro="" textlink="">
      <xdr:nvSpPr>
        <xdr:cNvPr id="307" name="【公営住宅】&#10;有形固定資産減価償却率該当値テキスト">
          <a:extLst>
            <a:ext uri="{FF2B5EF4-FFF2-40B4-BE49-F238E27FC236}">
              <a16:creationId xmlns:a16="http://schemas.microsoft.com/office/drawing/2014/main" id="{B820A139-D415-44CB-8956-09BB6EFB3AFA}"/>
            </a:ext>
          </a:extLst>
        </xdr:cNvPr>
        <xdr:cNvSpPr txBox="1"/>
      </xdr:nvSpPr>
      <xdr:spPr>
        <a:xfrm>
          <a:off x="4673600" y="13956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13426</xdr:rowOff>
    </xdr:from>
    <xdr:to>
      <xdr:col>20</xdr:col>
      <xdr:colOff>38100</xdr:colOff>
      <xdr:row>82</xdr:row>
      <xdr:rowOff>115026</xdr:rowOff>
    </xdr:to>
    <xdr:sp macro="" textlink="">
      <xdr:nvSpPr>
        <xdr:cNvPr id="308" name="楕円 307">
          <a:extLst>
            <a:ext uri="{FF2B5EF4-FFF2-40B4-BE49-F238E27FC236}">
              <a16:creationId xmlns:a16="http://schemas.microsoft.com/office/drawing/2014/main" id="{202A6985-CBAF-4C7F-81B2-F7876ADA406F}"/>
            </a:ext>
          </a:extLst>
        </xdr:cNvPr>
        <xdr:cNvSpPr/>
      </xdr:nvSpPr>
      <xdr:spPr>
        <a:xfrm>
          <a:off x="3746500" y="1407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64226</xdr:rowOff>
    </xdr:from>
    <xdr:to>
      <xdr:col>24</xdr:col>
      <xdr:colOff>63500</xdr:colOff>
      <xdr:row>82</xdr:row>
      <xdr:rowOff>96882</xdr:rowOff>
    </xdr:to>
    <xdr:cxnSp macro="">
      <xdr:nvCxnSpPr>
        <xdr:cNvPr id="309" name="直線コネクタ 308">
          <a:extLst>
            <a:ext uri="{FF2B5EF4-FFF2-40B4-BE49-F238E27FC236}">
              <a16:creationId xmlns:a16="http://schemas.microsoft.com/office/drawing/2014/main" id="{042AAE51-F280-46FB-A7BE-C945E66CA0B5}"/>
            </a:ext>
          </a:extLst>
        </xdr:cNvPr>
        <xdr:cNvCxnSpPr/>
      </xdr:nvCxnSpPr>
      <xdr:spPr>
        <a:xfrm>
          <a:off x="3797300" y="14123126"/>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145687</xdr:rowOff>
    </xdr:from>
    <xdr:to>
      <xdr:col>15</xdr:col>
      <xdr:colOff>101600</xdr:colOff>
      <xdr:row>82</xdr:row>
      <xdr:rowOff>75837</xdr:rowOff>
    </xdr:to>
    <xdr:sp macro="" textlink="">
      <xdr:nvSpPr>
        <xdr:cNvPr id="310" name="楕円 309">
          <a:extLst>
            <a:ext uri="{FF2B5EF4-FFF2-40B4-BE49-F238E27FC236}">
              <a16:creationId xmlns:a16="http://schemas.microsoft.com/office/drawing/2014/main" id="{864136EC-7290-4094-AAAA-3538A724E597}"/>
            </a:ext>
          </a:extLst>
        </xdr:cNvPr>
        <xdr:cNvSpPr/>
      </xdr:nvSpPr>
      <xdr:spPr>
        <a:xfrm>
          <a:off x="2857500" y="1403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25037</xdr:rowOff>
    </xdr:from>
    <xdr:to>
      <xdr:col>19</xdr:col>
      <xdr:colOff>177800</xdr:colOff>
      <xdr:row>82</xdr:row>
      <xdr:rowOff>64226</xdr:rowOff>
    </xdr:to>
    <xdr:cxnSp macro="">
      <xdr:nvCxnSpPr>
        <xdr:cNvPr id="311" name="直線コネクタ 310">
          <a:extLst>
            <a:ext uri="{FF2B5EF4-FFF2-40B4-BE49-F238E27FC236}">
              <a16:creationId xmlns:a16="http://schemas.microsoft.com/office/drawing/2014/main" id="{D869D7AC-D48A-4321-9026-1D2F1DE863AB}"/>
            </a:ext>
          </a:extLst>
        </xdr:cNvPr>
        <xdr:cNvCxnSpPr/>
      </xdr:nvCxnSpPr>
      <xdr:spPr>
        <a:xfrm>
          <a:off x="2908300" y="1408393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109764</xdr:rowOff>
    </xdr:from>
    <xdr:to>
      <xdr:col>10</xdr:col>
      <xdr:colOff>165100</xdr:colOff>
      <xdr:row>82</xdr:row>
      <xdr:rowOff>39914</xdr:rowOff>
    </xdr:to>
    <xdr:sp macro="" textlink="">
      <xdr:nvSpPr>
        <xdr:cNvPr id="312" name="楕円 311">
          <a:extLst>
            <a:ext uri="{FF2B5EF4-FFF2-40B4-BE49-F238E27FC236}">
              <a16:creationId xmlns:a16="http://schemas.microsoft.com/office/drawing/2014/main" id="{441A0DFE-86F4-4E80-BD06-7FE5B91565E7}"/>
            </a:ext>
          </a:extLst>
        </xdr:cNvPr>
        <xdr:cNvSpPr/>
      </xdr:nvSpPr>
      <xdr:spPr>
        <a:xfrm>
          <a:off x="1968500" y="1399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160564</xdr:rowOff>
    </xdr:from>
    <xdr:to>
      <xdr:col>15</xdr:col>
      <xdr:colOff>50800</xdr:colOff>
      <xdr:row>82</xdr:row>
      <xdr:rowOff>25037</xdr:rowOff>
    </xdr:to>
    <xdr:cxnSp macro="">
      <xdr:nvCxnSpPr>
        <xdr:cNvPr id="313" name="直線コネクタ 312">
          <a:extLst>
            <a:ext uri="{FF2B5EF4-FFF2-40B4-BE49-F238E27FC236}">
              <a16:creationId xmlns:a16="http://schemas.microsoft.com/office/drawing/2014/main" id="{90439BE5-7E76-491B-BAE4-A525DF1391F3}"/>
            </a:ext>
          </a:extLst>
        </xdr:cNvPr>
        <xdr:cNvCxnSpPr/>
      </xdr:nvCxnSpPr>
      <xdr:spPr>
        <a:xfrm>
          <a:off x="2019300" y="1404801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73842</xdr:rowOff>
    </xdr:from>
    <xdr:to>
      <xdr:col>6</xdr:col>
      <xdr:colOff>38100</xdr:colOff>
      <xdr:row>82</xdr:row>
      <xdr:rowOff>3992</xdr:rowOff>
    </xdr:to>
    <xdr:sp macro="" textlink="">
      <xdr:nvSpPr>
        <xdr:cNvPr id="314" name="楕円 313">
          <a:extLst>
            <a:ext uri="{FF2B5EF4-FFF2-40B4-BE49-F238E27FC236}">
              <a16:creationId xmlns:a16="http://schemas.microsoft.com/office/drawing/2014/main" id="{B71034C4-C6BA-4AB2-9465-ECFC5B4D980D}"/>
            </a:ext>
          </a:extLst>
        </xdr:cNvPr>
        <xdr:cNvSpPr/>
      </xdr:nvSpPr>
      <xdr:spPr>
        <a:xfrm>
          <a:off x="1079500" y="1396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124642</xdr:rowOff>
    </xdr:from>
    <xdr:to>
      <xdr:col>10</xdr:col>
      <xdr:colOff>114300</xdr:colOff>
      <xdr:row>81</xdr:row>
      <xdr:rowOff>160564</xdr:rowOff>
    </xdr:to>
    <xdr:cxnSp macro="">
      <xdr:nvCxnSpPr>
        <xdr:cNvPr id="315" name="直線コネクタ 314">
          <a:extLst>
            <a:ext uri="{FF2B5EF4-FFF2-40B4-BE49-F238E27FC236}">
              <a16:creationId xmlns:a16="http://schemas.microsoft.com/office/drawing/2014/main" id="{AA65AA51-38D8-4FB7-9C0B-81D04C8D0F9A}"/>
            </a:ext>
          </a:extLst>
        </xdr:cNvPr>
        <xdr:cNvCxnSpPr/>
      </xdr:nvCxnSpPr>
      <xdr:spPr>
        <a:xfrm>
          <a:off x="1130300" y="1401209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140443</xdr:rowOff>
    </xdr:from>
    <xdr:ext cx="405111" cy="259045"/>
    <xdr:sp macro="" textlink="">
      <xdr:nvSpPr>
        <xdr:cNvPr id="316" name="n_1aveValue【公営住宅】&#10;有形固定資産減価償却率">
          <a:extLst>
            <a:ext uri="{FF2B5EF4-FFF2-40B4-BE49-F238E27FC236}">
              <a16:creationId xmlns:a16="http://schemas.microsoft.com/office/drawing/2014/main" id="{DE02231D-1B10-47FB-B1C5-5A705CFEC97B}"/>
            </a:ext>
          </a:extLst>
        </xdr:cNvPr>
        <xdr:cNvSpPr txBox="1"/>
      </xdr:nvSpPr>
      <xdr:spPr>
        <a:xfrm>
          <a:off x="3582044" y="1437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133911</xdr:rowOff>
    </xdr:from>
    <xdr:ext cx="405111" cy="259045"/>
    <xdr:sp macro="" textlink="">
      <xdr:nvSpPr>
        <xdr:cNvPr id="317" name="n_2aveValue【公営住宅】&#10;有形固定資産減価償却率">
          <a:extLst>
            <a:ext uri="{FF2B5EF4-FFF2-40B4-BE49-F238E27FC236}">
              <a16:creationId xmlns:a16="http://schemas.microsoft.com/office/drawing/2014/main" id="{DBD0486C-9C1B-4FB0-BE8A-835112FF4F11}"/>
            </a:ext>
          </a:extLst>
        </xdr:cNvPr>
        <xdr:cNvSpPr txBox="1"/>
      </xdr:nvSpPr>
      <xdr:spPr>
        <a:xfrm>
          <a:off x="2705744" y="1436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132278</xdr:rowOff>
    </xdr:from>
    <xdr:ext cx="405111" cy="259045"/>
    <xdr:sp macro="" textlink="">
      <xdr:nvSpPr>
        <xdr:cNvPr id="318" name="n_3aveValue【公営住宅】&#10;有形固定資産減価償却率">
          <a:extLst>
            <a:ext uri="{FF2B5EF4-FFF2-40B4-BE49-F238E27FC236}">
              <a16:creationId xmlns:a16="http://schemas.microsoft.com/office/drawing/2014/main" id="{657D48FA-4F2A-482E-8E79-2052DED81E17}"/>
            </a:ext>
          </a:extLst>
        </xdr:cNvPr>
        <xdr:cNvSpPr txBox="1"/>
      </xdr:nvSpPr>
      <xdr:spPr>
        <a:xfrm>
          <a:off x="1816744" y="1436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81659</xdr:rowOff>
    </xdr:from>
    <xdr:ext cx="405111" cy="259045"/>
    <xdr:sp macro="" textlink="">
      <xdr:nvSpPr>
        <xdr:cNvPr id="319" name="n_4aveValue【公営住宅】&#10;有形固定資産減価償却率">
          <a:extLst>
            <a:ext uri="{FF2B5EF4-FFF2-40B4-BE49-F238E27FC236}">
              <a16:creationId xmlns:a16="http://schemas.microsoft.com/office/drawing/2014/main" id="{5E5E43EF-50FC-4951-A989-6D40B00F9CBD}"/>
            </a:ext>
          </a:extLst>
        </xdr:cNvPr>
        <xdr:cNvSpPr txBox="1"/>
      </xdr:nvSpPr>
      <xdr:spPr>
        <a:xfrm>
          <a:off x="927744" y="1431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131553</xdr:rowOff>
    </xdr:from>
    <xdr:ext cx="405111" cy="259045"/>
    <xdr:sp macro="" textlink="">
      <xdr:nvSpPr>
        <xdr:cNvPr id="320" name="n_1mainValue【公営住宅】&#10;有形固定資産減価償却率">
          <a:extLst>
            <a:ext uri="{FF2B5EF4-FFF2-40B4-BE49-F238E27FC236}">
              <a16:creationId xmlns:a16="http://schemas.microsoft.com/office/drawing/2014/main" id="{93BFE0D2-3743-4A02-B526-EBFA49A3ACE4}"/>
            </a:ext>
          </a:extLst>
        </xdr:cNvPr>
        <xdr:cNvSpPr txBox="1"/>
      </xdr:nvSpPr>
      <xdr:spPr>
        <a:xfrm>
          <a:off x="3582044" y="1384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92364</xdr:rowOff>
    </xdr:from>
    <xdr:ext cx="405111" cy="259045"/>
    <xdr:sp macro="" textlink="">
      <xdr:nvSpPr>
        <xdr:cNvPr id="321" name="n_2mainValue【公営住宅】&#10;有形固定資産減価償却率">
          <a:extLst>
            <a:ext uri="{FF2B5EF4-FFF2-40B4-BE49-F238E27FC236}">
              <a16:creationId xmlns:a16="http://schemas.microsoft.com/office/drawing/2014/main" id="{E25B0E8D-00F1-42BC-BDC3-2A07D9199A76}"/>
            </a:ext>
          </a:extLst>
        </xdr:cNvPr>
        <xdr:cNvSpPr txBox="1"/>
      </xdr:nvSpPr>
      <xdr:spPr>
        <a:xfrm>
          <a:off x="2705744" y="1380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56441</xdr:rowOff>
    </xdr:from>
    <xdr:ext cx="405111" cy="259045"/>
    <xdr:sp macro="" textlink="">
      <xdr:nvSpPr>
        <xdr:cNvPr id="322" name="n_3mainValue【公営住宅】&#10;有形固定資産減価償却率">
          <a:extLst>
            <a:ext uri="{FF2B5EF4-FFF2-40B4-BE49-F238E27FC236}">
              <a16:creationId xmlns:a16="http://schemas.microsoft.com/office/drawing/2014/main" id="{A55DDB26-C16A-4A83-BC9A-4C97513D5CD6}"/>
            </a:ext>
          </a:extLst>
        </xdr:cNvPr>
        <xdr:cNvSpPr txBox="1"/>
      </xdr:nvSpPr>
      <xdr:spPr>
        <a:xfrm>
          <a:off x="1816744" y="1377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20519</xdr:rowOff>
    </xdr:from>
    <xdr:ext cx="405111" cy="259045"/>
    <xdr:sp macro="" textlink="">
      <xdr:nvSpPr>
        <xdr:cNvPr id="323" name="n_4mainValue【公営住宅】&#10;有形固定資産減価償却率">
          <a:extLst>
            <a:ext uri="{FF2B5EF4-FFF2-40B4-BE49-F238E27FC236}">
              <a16:creationId xmlns:a16="http://schemas.microsoft.com/office/drawing/2014/main" id="{D8940A4F-E556-4BAF-B1C7-A51DB42A6093}"/>
            </a:ext>
          </a:extLst>
        </xdr:cNvPr>
        <xdr:cNvSpPr txBox="1"/>
      </xdr:nvSpPr>
      <xdr:spPr>
        <a:xfrm>
          <a:off x="927744" y="13736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240F7D1B-5112-4A48-8DBF-12FAF0035A5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973E4148-0619-497D-9287-77D8E1C686B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719734A0-D5FB-469C-BC55-AB069D1C69C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F09C3458-E309-4313-834E-52DB0FBAB1A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B46A5154-23B2-41A2-B54B-1694902594E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EFE25F38-C49E-4A29-A25A-C23134FFE9E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9AB4C3DF-6AA3-46BB-9BB7-03FFB4777FF8}"/>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2E8F2421-D67B-4AEC-B9F5-01B9CE4FF86F}"/>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3F6819FB-F1AC-41D8-B8F3-A1D4FFC4190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07EB76E9-9319-42AC-A9E2-EB0CA328F88F}"/>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4" name="直線コネクタ 333">
          <a:extLst>
            <a:ext uri="{FF2B5EF4-FFF2-40B4-BE49-F238E27FC236}">
              <a16:creationId xmlns:a16="http://schemas.microsoft.com/office/drawing/2014/main" id="{275E271F-C01D-4156-8D06-AF02D8B1C965}"/>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5" name="テキスト ボックス 334">
          <a:extLst>
            <a:ext uri="{FF2B5EF4-FFF2-40B4-BE49-F238E27FC236}">
              <a16:creationId xmlns:a16="http://schemas.microsoft.com/office/drawing/2014/main" id="{AC38C0F5-FD12-4F0A-8DFF-37E4DD2997F4}"/>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326A9CC8-0EB0-4D2C-BC5C-81B77769F67F}"/>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7F13A564-F807-4B9C-832C-DD3929BD8C43}"/>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8" name="直線コネクタ 337">
          <a:extLst>
            <a:ext uri="{FF2B5EF4-FFF2-40B4-BE49-F238E27FC236}">
              <a16:creationId xmlns:a16="http://schemas.microsoft.com/office/drawing/2014/main" id="{D8725050-98F7-438C-9FBD-38CC7AFE5049}"/>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9" name="テキスト ボックス 338">
          <a:extLst>
            <a:ext uri="{FF2B5EF4-FFF2-40B4-BE49-F238E27FC236}">
              <a16:creationId xmlns:a16="http://schemas.microsoft.com/office/drawing/2014/main" id="{60BF841F-B8FB-42C6-8D06-7551ACD9E446}"/>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1104C5F5-B5C4-4B6A-812D-E57E883C581D}"/>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2CB4D157-AC7F-47B4-A3CD-A2C95028DD5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46BF4B7F-E20C-4684-BEA9-93F40AC0449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13525</xdr:rowOff>
    </xdr:from>
    <xdr:to>
      <xdr:col>54</xdr:col>
      <xdr:colOff>189865</xdr:colOff>
      <xdr:row>85</xdr:row>
      <xdr:rowOff>89536</xdr:rowOff>
    </xdr:to>
    <xdr:cxnSp macro="">
      <xdr:nvCxnSpPr>
        <xdr:cNvPr id="343" name="直線コネクタ 342">
          <a:extLst>
            <a:ext uri="{FF2B5EF4-FFF2-40B4-BE49-F238E27FC236}">
              <a16:creationId xmlns:a16="http://schemas.microsoft.com/office/drawing/2014/main" id="{84D70808-5A84-479A-BAC5-3D67128A6DE3}"/>
            </a:ext>
          </a:extLst>
        </xdr:cNvPr>
        <xdr:cNvCxnSpPr/>
      </xdr:nvCxnSpPr>
      <xdr:spPr>
        <a:xfrm flipV="1">
          <a:off x="10476865" y="13386625"/>
          <a:ext cx="0" cy="1276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4" name="【公営住宅】&#10;一人当たり面積最小値テキスト">
          <a:extLst>
            <a:ext uri="{FF2B5EF4-FFF2-40B4-BE49-F238E27FC236}">
              <a16:creationId xmlns:a16="http://schemas.microsoft.com/office/drawing/2014/main" id="{48617C63-7C97-4FF7-A35F-295E5636B178}"/>
            </a:ext>
          </a:extLst>
        </xdr:cNvPr>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5" name="直線コネクタ 344">
          <a:extLst>
            <a:ext uri="{FF2B5EF4-FFF2-40B4-BE49-F238E27FC236}">
              <a16:creationId xmlns:a16="http://schemas.microsoft.com/office/drawing/2014/main" id="{03BE9D1A-E179-4E11-AEC8-B21F4E5035BA}"/>
            </a:ext>
          </a:extLst>
        </xdr:cNvPr>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131652</xdr:rowOff>
    </xdr:from>
    <xdr:ext cx="469744" cy="259045"/>
    <xdr:sp macro="" textlink="">
      <xdr:nvSpPr>
        <xdr:cNvPr id="346" name="【公営住宅】&#10;一人当たり面積最大値テキスト">
          <a:extLst>
            <a:ext uri="{FF2B5EF4-FFF2-40B4-BE49-F238E27FC236}">
              <a16:creationId xmlns:a16="http://schemas.microsoft.com/office/drawing/2014/main" id="{E9200160-CEDF-4335-AE17-CF2CB28B4FB2}"/>
            </a:ext>
          </a:extLst>
        </xdr:cNvPr>
        <xdr:cNvSpPr txBox="1"/>
      </xdr:nvSpPr>
      <xdr:spPr>
        <a:xfrm>
          <a:off x="10515600" y="1316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13525</xdr:rowOff>
    </xdr:from>
    <xdr:to>
      <xdr:col>55</xdr:col>
      <xdr:colOff>88900</xdr:colOff>
      <xdr:row>78</xdr:row>
      <xdr:rowOff>13525</xdr:rowOff>
    </xdr:to>
    <xdr:cxnSp macro="">
      <xdr:nvCxnSpPr>
        <xdr:cNvPr id="347" name="直線コネクタ 346">
          <a:extLst>
            <a:ext uri="{FF2B5EF4-FFF2-40B4-BE49-F238E27FC236}">
              <a16:creationId xmlns:a16="http://schemas.microsoft.com/office/drawing/2014/main" id="{2E067574-4183-49A5-9E06-BB2FA10CF146}"/>
            </a:ext>
          </a:extLst>
        </xdr:cNvPr>
        <xdr:cNvCxnSpPr/>
      </xdr:nvCxnSpPr>
      <xdr:spPr>
        <a:xfrm>
          <a:off x="10388600" y="13386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133050</xdr:rowOff>
    </xdr:from>
    <xdr:ext cx="469744" cy="259045"/>
    <xdr:sp macro="" textlink="">
      <xdr:nvSpPr>
        <xdr:cNvPr id="348" name="【公営住宅】&#10;一人当たり面積平均値テキスト">
          <a:extLst>
            <a:ext uri="{FF2B5EF4-FFF2-40B4-BE49-F238E27FC236}">
              <a16:creationId xmlns:a16="http://schemas.microsoft.com/office/drawing/2014/main" id="{7561C62A-B489-4070-AA34-1126462134FA}"/>
            </a:ext>
          </a:extLst>
        </xdr:cNvPr>
        <xdr:cNvSpPr txBox="1"/>
      </xdr:nvSpPr>
      <xdr:spPr>
        <a:xfrm>
          <a:off x="10515600" y="141919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110173</xdr:rowOff>
    </xdr:from>
    <xdr:to>
      <xdr:col>55</xdr:col>
      <xdr:colOff>50800</xdr:colOff>
      <xdr:row>84</xdr:row>
      <xdr:rowOff>40323</xdr:rowOff>
    </xdr:to>
    <xdr:sp macro="" textlink="">
      <xdr:nvSpPr>
        <xdr:cNvPr id="349" name="フローチャート: 判断 348">
          <a:extLst>
            <a:ext uri="{FF2B5EF4-FFF2-40B4-BE49-F238E27FC236}">
              <a16:creationId xmlns:a16="http://schemas.microsoft.com/office/drawing/2014/main" id="{187F15FD-81DC-4DE4-8BF8-7D2DB517312B}"/>
            </a:ext>
          </a:extLst>
        </xdr:cNvPr>
        <xdr:cNvSpPr/>
      </xdr:nvSpPr>
      <xdr:spPr>
        <a:xfrm>
          <a:off x="10426700" y="1434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99885</xdr:rowOff>
    </xdr:from>
    <xdr:to>
      <xdr:col>50</xdr:col>
      <xdr:colOff>165100</xdr:colOff>
      <xdr:row>84</xdr:row>
      <xdr:rowOff>30035</xdr:rowOff>
    </xdr:to>
    <xdr:sp macro="" textlink="">
      <xdr:nvSpPr>
        <xdr:cNvPr id="350" name="フローチャート: 判断 349">
          <a:extLst>
            <a:ext uri="{FF2B5EF4-FFF2-40B4-BE49-F238E27FC236}">
              <a16:creationId xmlns:a16="http://schemas.microsoft.com/office/drawing/2014/main" id="{004F678A-D4EF-441E-9217-14A032D0381E}"/>
            </a:ext>
          </a:extLst>
        </xdr:cNvPr>
        <xdr:cNvSpPr/>
      </xdr:nvSpPr>
      <xdr:spPr>
        <a:xfrm>
          <a:off x="9588500" y="1433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99313</xdr:rowOff>
    </xdr:from>
    <xdr:to>
      <xdr:col>46</xdr:col>
      <xdr:colOff>38100</xdr:colOff>
      <xdr:row>84</xdr:row>
      <xdr:rowOff>29463</xdr:rowOff>
    </xdr:to>
    <xdr:sp macro="" textlink="">
      <xdr:nvSpPr>
        <xdr:cNvPr id="351" name="フローチャート: 判断 350">
          <a:extLst>
            <a:ext uri="{FF2B5EF4-FFF2-40B4-BE49-F238E27FC236}">
              <a16:creationId xmlns:a16="http://schemas.microsoft.com/office/drawing/2014/main" id="{BC90C03F-A16F-40C3-B851-BE74BBE93BE2}"/>
            </a:ext>
          </a:extLst>
        </xdr:cNvPr>
        <xdr:cNvSpPr/>
      </xdr:nvSpPr>
      <xdr:spPr>
        <a:xfrm>
          <a:off x="8699500" y="1432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107886</xdr:rowOff>
    </xdr:from>
    <xdr:to>
      <xdr:col>41</xdr:col>
      <xdr:colOff>101600</xdr:colOff>
      <xdr:row>84</xdr:row>
      <xdr:rowOff>38036</xdr:rowOff>
    </xdr:to>
    <xdr:sp macro="" textlink="">
      <xdr:nvSpPr>
        <xdr:cNvPr id="352" name="フローチャート: 判断 351">
          <a:extLst>
            <a:ext uri="{FF2B5EF4-FFF2-40B4-BE49-F238E27FC236}">
              <a16:creationId xmlns:a16="http://schemas.microsoft.com/office/drawing/2014/main" id="{0D35DEF3-70C3-4D81-A200-7C0E27676EFB}"/>
            </a:ext>
          </a:extLst>
        </xdr:cNvPr>
        <xdr:cNvSpPr/>
      </xdr:nvSpPr>
      <xdr:spPr>
        <a:xfrm>
          <a:off x="7810500" y="1433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137033</xdr:rowOff>
    </xdr:from>
    <xdr:to>
      <xdr:col>36</xdr:col>
      <xdr:colOff>165100</xdr:colOff>
      <xdr:row>83</xdr:row>
      <xdr:rowOff>67183</xdr:rowOff>
    </xdr:to>
    <xdr:sp macro="" textlink="">
      <xdr:nvSpPr>
        <xdr:cNvPr id="353" name="フローチャート: 判断 352">
          <a:extLst>
            <a:ext uri="{FF2B5EF4-FFF2-40B4-BE49-F238E27FC236}">
              <a16:creationId xmlns:a16="http://schemas.microsoft.com/office/drawing/2014/main" id="{E0FF8EDA-4567-4FE3-94A3-566159D2D8E1}"/>
            </a:ext>
          </a:extLst>
        </xdr:cNvPr>
        <xdr:cNvSpPr/>
      </xdr:nvSpPr>
      <xdr:spPr>
        <a:xfrm>
          <a:off x="6921500" y="1419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2A528E72-8133-458A-B64A-EE32F172E1C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95CE6C4-5642-4F5F-BA14-CC340CBCAE56}"/>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BC4B3233-C0D4-425E-8C49-ED5E1559FD5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FDB0769F-4519-447B-B60E-65107FC6E981}"/>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64C949AD-7C41-417E-8823-4E6777011C6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69596</xdr:rowOff>
    </xdr:from>
    <xdr:to>
      <xdr:col>55</xdr:col>
      <xdr:colOff>50800</xdr:colOff>
      <xdr:row>84</xdr:row>
      <xdr:rowOff>171196</xdr:rowOff>
    </xdr:to>
    <xdr:sp macro="" textlink="">
      <xdr:nvSpPr>
        <xdr:cNvPr id="359" name="楕円 358">
          <a:extLst>
            <a:ext uri="{FF2B5EF4-FFF2-40B4-BE49-F238E27FC236}">
              <a16:creationId xmlns:a16="http://schemas.microsoft.com/office/drawing/2014/main" id="{948F091E-4950-497F-A55C-5982590990BD}"/>
            </a:ext>
          </a:extLst>
        </xdr:cNvPr>
        <xdr:cNvSpPr/>
      </xdr:nvSpPr>
      <xdr:spPr>
        <a:xfrm>
          <a:off x="104267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48023</xdr:rowOff>
    </xdr:from>
    <xdr:ext cx="469744" cy="259045"/>
    <xdr:sp macro="" textlink="">
      <xdr:nvSpPr>
        <xdr:cNvPr id="360" name="【公営住宅】&#10;一人当たり面積該当値テキスト">
          <a:extLst>
            <a:ext uri="{FF2B5EF4-FFF2-40B4-BE49-F238E27FC236}">
              <a16:creationId xmlns:a16="http://schemas.microsoft.com/office/drawing/2014/main" id="{D581ADE5-BB9E-4DB0-AA96-33CAC16E7D52}"/>
            </a:ext>
          </a:extLst>
        </xdr:cNvPr>
        <xdr:cNvSpPr txBox="1"/>
      </xdr:nvSpPr>
      <xdr:spPr>
        <a:xfrm>
          <a:off x="10515600" y="1444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69596</xdr:rowOff>
    </xdr:from>
    <xdr:to>
      <xdr:col>50</xdr:col>
      <xdr:colOff>165100</xdr:colOff>
      <xdr:row>84</xdr:row>
      <xdr:rowOff>171196</xdr:rowOff>
    </xdr:to>
    <xdr:sp macro="" textlink="">
      <xdr:nvSpPr>
        <xdr:cNvPr id="361" name="楕円 360">
          <a:extLst>
            <a:ext uri="{FF2B5EF4-FFF2-40B4-BE49-F238E27FC236}">
              <a16:creationId xmlns:a16="http://schemas.microsoft.com/office/drawing/2014/main" id="{363156EC-8FDA-4E30-B0A0-D2354C92260C}"/>
            </a:ext>
          </a:extLst>
        </xdr:cNvPr>
        <xdr:cNvSpPr/>
      </xdr:nvSpPr>
      <xdr:spPr>
        <a:xfrm>
          <a:off x="9588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120396</xdr:rowOff>
    </xdr:from>
    <xdr:to>
      <xdr:col>55</xdr:col>
      <xdr:colOff>0</xdr:colOff>
      <xdr:row>84</xdr:row>
      <xdr:rowOff>120396</xdr:rowOff>
    </xdr:to>
    <xdr:cxnSp macro="">
      <xdr:nvCxnSpPr>
        <xdr:cNvPr id="362" name="直線コネクタ 361">
          <a:extLst>
            <a:ext uri="{FF2B5EF4-FFF2-40B4-BE49-F238E27FC236}">
              <a16:creationId xmlns:a16="http://schemas.microsoft.com/office/drawing/2014/main" id="{CCC35E39-5D11-430B-A7D9-0953E6849BB5}"/>
            </a:ext>
          </a:extLst>
        </xdr:cNvPr>
        <xdr:cNvCxnSpPr/>
      </xdr:nvCxnSpPr>
      <xdr:spPr>
        <a:xfrm>
          <a:off x="9639300" y="145221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69596</xdr:rowOff>
    </xdr:from>
    <xdr:to>
      <xdr:col>46</xdr:col>
      <xdr:colOff>38100</xdr:colOff>
      <xdr:row>84</xdr:row>
      <xdr:rowOff>171196</xdr:rowOff>
    </xdr:to>
    <xdr:sp macro="" textlink="">
      <xdr:nvSpPr>
        <xdr:cNvPr id="363" name="楕円 362">
          <a:extLst>
            <a:ext uri="{FF2B5EF4-FFF2-40B4-BE49-F238E27FC236}">
              <a16:creationId xmlns:a16="http://schemas.microsoft.com/office/drawing/2014/main" id="{A741ABAD-32F2-4821-82EE-85467B31967A}"/>
            </a:ext>
          </a:extLst>
        </xdr:cNvPr>
        <xdr:cNvSpPr/>
      </xdr:nvSpPr>
      <xdr:spPr>
        <a:xfrm>
          <a:off x="8699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120396</xdr:rowOff>
    </xdr:from>
    <xdr:to>
      <xdr:col>50</xdr:col>
      <xdr:colOff>114300</xdr:colOff>
      <xdr:row>84</xdr:row>
      <xdr:rowOff>120396</xdr:rowOff>
    </xdr:to>
    <xdr:cxnSp macro="">
      <xdr:nvCxnSpPr>
        <xdr:cNvPr id="364" name="直線コネクタ 363">
          <a:extLst>
            <a:ext uri="{FF2B5EF4-FFF2-40B4-BE49-F238E27FC236}">
              <a16:creationId xmlns:a16="http://schemas.microsoft.com/office/drawing/2014/main" id="{1B1C0F70-29A2-467D-AEBE-91A8C095FF01}"/>
            </a:ext>
          </a:extLst>
        </xdr:cNvPr>
        <xdr:cNvCxnSpPr/>
      </xdr:nvCxnSpPr>
      <xdr:spPr>
        <a:xfrm>
          <a:off x="8750300" y="14522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69596</xdr:rowOff>
    </xdr:from>
    <xdr:to>
      <xdr:col>41</xdr:col>
      <xdr:colOff>101600</xdr:colOff>
      <xdr:row>84</xdr:row>
      <xdr:rowOff>171196</xdr:rowOff>
    </xdr:to>
    <xdr:sp macro="" textlink="">
      <xdr:nvSpPr>
        <xdr:cNvPr id="365" name="楕円 364">
          <a:extLst>
            <a:ext uri="{FF2B5EF4-FFF2-40B4-BE49-F238E27FC236}">
              <a16:creationId xmlns:a16="http://schemas.microsoft.com/office/drawing/2014/main" id="{F7046FAF-1D21-49CE-B658-C1628486018B}"/>
            </a:ext>
          </a:extLst>
        </xdr:cNvPr>
        <xdr:cNvSpPr/>
      </xdr:nvSpPr>
      <xdr:spPr>
        <a:xfrm>
          <a:off x="7810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120396</xdr:rowOff>
    </xdr:from>
    <xdr:to>
      <xdr:col>45</xdr:col>
      <xdr:colOff>177800</xdr:colOff>
      <xdr:row>84</xdr:row>
      <xdr:rowOff>120396</xdr:rowOff>
    </xdr:to>
    <xdr:cxnSp macro="">
      <xdr:nvCxnSpPr>
        <xdr:cNvPr id="366" name="直線コネクタ 365">
          <a:extLst>
            <a:ext uri="{FF2B5EF4-FFF2-40B4-BE49-F238E27FC236}">
              <a16:creationId xmlns:a16="http://schemas.microsoft.com/office/drawing/2014/main" id="{966947F7-A1CC-4B93-9BC1-6A4933BA7516}"/>
            </a:ext>
          </a:extLst>
        </xdr:cNvPr>
        <xdr:cNvCxnSpPr/>
      </xdr:nvCxnSpPr>
      <xdr:spPr>
        <a:xfrm>
          <a:off x="7861300" y="14522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91884</xdr:rowOff>
    </xdr:from>
    <xdr:to>
      <xdr:col>36</xdr:col>
      <xdr:colOff>165100</xdr:colOff>
      <xdr:row>85</xdr:row>
      <xdr:rowOff>22034</xdr:rowOff>
    </xdr:to>
    <xdr:sp macro="" textlink="">
      <xdr:nvSpPr>
        <xdr:cNvPr id="367" name="楕円 366">
          <a:extLst>
            <a:ext uri="{FF2B5EF4-FFF2-40B4-BE49-F238E27FC236}">
              <a16:creationId xmlns:a16="http://schemas.microsoft.com/office/drawing/2014/main" id="{1C4BA63F-0E52-40BA-81AE-61CC53FB00EE}"/>
            </a:ext>
          </a:extLst>
        </xdr:cNvPr>
        <xdr:cNvSpPr/>
      </xdr:nvSpPr>
      <xdr:spPr>
        <a:xfrm>
          <a:off x="6921500" y="1449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120396</xdr:rowOff>
    </xdr:from>
    <xdr:to>
      <xdr:col>41</xdr:col>
      <xdr:colOff>50800</xdr:colOff>
      <xdr:row>84</xdr:row>
      <xdr:rowOff>142684</xdr:rowOff>
    </xdr:to>
    <xdr:cxnSp macro="">
      <xdr:nvCxnSpPr>
        <xdr:cNvPr id="368" name="直線コネクタ 367">
          <a:extLst>
            <a:ext uri="{FF2B5EF4-FFF2-40B4-BE49-F238E27FC236}">
              <a16:creationId xmlns:a16="http://schemas.microsoft.com/office/drawing/2014/main" id="{8C85671C-6A2B-4494-942A-1191136B485E}"/>
            </a:ext>
          </a:extLst>
        </xdr:cNvPr>
        <xdr:cNvCxnSpPr/>
      </xdr:nvCxnSpPr>
      <xdr:spPr>
        <a:xfrm flipV="1">
          <a:off x="6972300" y="14522196"/>
          <a:ext cx="889000" cy="22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46562</xdr:rowOff>
    </xdr:from>
    <xdr:ext cx="469744" cy="259045"/>
    <xdr:sp macro="" textlink="">
      <xdr:nvSpPr>
        <xdr:cNvPr id="369" name="n_1aveValue【公営住宅】&#10;一人当たり面積">
          <a:extLst>
            <a:ext uri="{FF2B5EF4-FFF2-40B4-BE49-F238E27FC236}">
              <a16:creationId xmlns:a16="http://schemas.microsoft.com/office/drawing/2014/main" id="{8AA77D6C-E3FE-45AC-8176-F5FF2966FEB1}"/>
            </a:ext>
          </a:extLst>
        </xdr:cNvPr>
        <xdr:cNvSpPr txBox="1"/>
      </xdr:nvSpPr>
      <xdr:spPr>
        <a:xfrm>
          <a:off x="9391727" y="14105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45990</xdr:rowOff>
    </xdr:from>
    <xdr:ext cx="469744" cy="259045"/>
    <xdr:sp macro="" textlink="">
      <xdr:nvSpPr>
        <xdr:cNvPr id="370" name="n_2aveValue【公営住宅】&#10;一人当たり面積">
          <a:extLst>
            <a:ext uri="{FF2B5EF4-FFF2-40B4-BE49-F238E27FC236}">
              <a16:creationId xmlns:a16="http://schemas.microsoft.com/office/drawing/2014/main" id="{46AFFD58-9388-49FE-9FB6-50815E709C11}"/>
            </a:ext>
          </a:extLst>
        </xdr:cNvPr>
        <xdr:cNvSpPr txBox="1"/>
      </xdr:nvSpPr>
      <xdr:spPr>
        <a:xfrm>
          <a:off x="8515427" y="1410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54563</xdr:rowOff>
    </xdr:from>
    <xdr:ext cx="469744" cy="259045"/>
    <xdr:sp macro="" textlink="">
      <xdr:nvSpPr>
        <xdr:cNvPr id="371" name="n_3aveValue【公営住宅】&#10;一人当たり面積">
          <a:extLst>
            <a:ext uri="{FF2B5EF4-FFF2-40B4-BE49-F238E27FC236}">
              <a16:creationId xmlns:a16="http://schemas.microsoft.com/office/drawing/2014/main" id="{2834F297-3A35-4954-9E31-0B112F8EFCD0}"/>
            </a:ext>
          </a:extLst>
        </xdr:cNvPr>
        <xdr:cNvSpPr txBox="1"/>
      </xdr:nvSpPr>
      <xdr:spPr>
        <a:xfrm>
          <a:off x="7626427" y="14113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83710</xdr:rowOff>
    </xdr:from>
    <xdr:ext cx="469744" cy="259045"/>
    <xdr:sp macro="" textlink="">
      <xdr:nvSpPr>
        <xdr:cNvPr id="372" name="n_4aveValue【公営住宅】&#10;一人当たり面積">
          <a:extLst>
            <a:ext uri="{FF2B5EF4-FFF2-40B4-BE49-F238E27FC236}">
              <a16:creationId xmlns:a16="http://schemas.microsoft.com/office/drawing/2014/main" id="{C86B991E-947C-4692-9D01-B632C2BEBB71}"/>
            </a:ext>
          </a:extLst>
        </xdr:cNvPr>
        <xdr:cNvSpPr txBox="1"/>
      </xdr:nvSpPr>
      <xdr:spPr>
        <a:xfrm>
          <a:off x="6737427" y="13971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162323</xdr:rowOff>
    </xdr:from>
    <xdr:ext cx="469744" cy="259045"/>
    <xdr:sp macro="" textlink="">
      <xdr:nvSpPr>
        <xdr:cNvPr id="373" name="n_1mainValue【公営住宅】&#10;一人当たり面積">
          <a:extLst>
            <a:ext uri="{FF2B5EF4-FFF2-40B4-BE49-F238E27FC236}">
              <a16:creationId xmlns:a16="http://schemas.microsoft.com/office/drawing/2014/main" id="{BF3D47D9-4C94-4457-8A36-14433F0C57E4}"/>
            </a:ext>
          </a:extLst>
        </xdr:cNvPr>
        <xdr:cNvSpPr txBox="1"/>
      </xdr:nvSpPr>
      <xdr:spPr>
        <a:xfrm>
          <a:off x="93917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162323</xdr:rowOff>
    </xdr:from>
    <xdr:ext cx="469744" cy="259045"/>
    <xdr:sp macro="" textlink="">
      <xdr:nvSpPr>
        <xdr:cNvPr id="374" name="n_2mainValue【公営住宅】&#10;一人当たり面積">
          <a:extLst>
            <a:ext uri="{FF2B5EF4-FFF2-40B4-BE49-F238E27FC236}">
              <a16:creationId xmlns:a16="http://schemas.microsoft.com/office/drawing/2014/main" id="{5D9E83CB-CCA7-413B-8742-32DEADB2FCAB}"/>
            </a:ext>
          </a:extLst>
        </xdr:cNvPr>
        <xdr:cNvSpPr txBox="1"/>
      </xdr:nvSpPr>
      <xdr:spPr>
        <a:xfrm>
          <a:off x="85154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162323</xdr:rowOff>
    </xdr:from>
    <xdr:ext cx="469744" cy="259045"/>
    <xdr:sp macro="" textlink="">
      <xdr:nvSpPr>
        <xdr:cNvPr id="375" name="n_3mainValue【公営住宅】&#10;一人当たり面積">
          <a:extLst>
            <a:ext uri="{FF2B5EF4-FFF2-40B4-BE49-F238E27FC236}">
              <a16:creationId xmlns:a16="http://schemas.microsoft.com/office/drawing/2014/main" id="{1241B0FF-4B3E-4D6C-8297-431039904E74}"/>
            </a:ext>
          </a:extLst>
        </xdr:cNvPr>
        <xdr:cNvSpPr txBox="1"/>
      </xdr:nvSpPr>
      <xdr:spPr>
        <a:xfrm>
          <a:off x="76264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13161</xdr:rowOff>
    </xdr:from>
    <xdr:ext cx="469744" cy="259045"/>
    <xdr:sp macro="" textlink="">
      <xdr:nvSpPr>
        <xdr:cNvPr id="376" name="n_4mainValue【公営住宅】&#10;一人当たり面積">
          <a:extLst>
            <a:ext uri="{FF2B5EF4-FFF2-40B4-BE49-F238E27FC236}">
              <a16:creationId xmlns:a16="http://schemas.microsoft.com/office/drawing/2014/main" id="{8529A571-C803-4C2A-8140-FA680727737E}"/>
            </a:ext>
          </a:extLst>
        </xdr:cNvPr>
        <xdr:cNvSpPr txBox="1"/>
      </xdr:nvSpPr>
      <xdr:spPr>
        <a:xfrm>
          <a:off x="6737427" y="14586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8CBE4AA4-5A57-4BFF-9B69-02F0482475B7}"/>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6B81A87F-895A-4259-B446-33A2EDEBF05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F0CCE199-0EB0-4F26-897B-98CF37B3956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A126E995-0D1D-4D95-A4C1-7D3C374EC0A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A9A5BC15-8531-4589-AABE-85C32789FA1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57622902-55AA-499C-9CD6-C87F10D76EF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F69D053E-A122-4125-A6D0-02014B54FB2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C92E6DFF-5B44-4001-BB3D-6EE235D2C608}"/>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2971B5A2-FC75-4F92-9D22-C44107198996}"/>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9E9313DE-B263-4F38-8135-89888022326D}"/>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387" name="テキスト ボックス 386">
          <a:extLst>
            <a:ext uri="{FF2B5EF4-FFF2-40B4-BE49-F238E27FC236}">
              <a16:creationId xmlns:a16="http://schemas.microsoft.com/office/drawing/2014/main" id="{94EA5289-94D7-4121-AC3A-FAC5281347A5}"/>
            </a:ext>
          </a:extLst>
        </xdr:cNvPr>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a:extLst>
            <a:ext uri="{FF2B5EF4-FFF2-40B4-BE49-F238E27FC236}">
              <a16:creationId xmlns:a16="http://schemas.microsoft.com/office/drawing/2014/main" id="{96D569B2-4B5E-44C3-9448-8B1253D00044}"/>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64606</xdr:rowOff>
    </xdr:from>
    <xdr:ext cx="403059" cy="259045"/>
    <xdr:sp macro="" textlink="">
      <xdr:nvSpPr>
        <xdr:cNvPr id="389" name="テキスト ボックス 388">
          <a:extLst>
            <a:ext uri="{FF2B5EF4-FFF2-40B4-BE49-F238E27FC236}">
              <a16:creationId xmlns:a16="http://schemas.microsoft.com/office/drawing/2014/main" id="{969EE1A7-BC75-401B-AAEE-29693732C18F}"/>
            </a:ext>
          </a:extLst>
        </xdr:cNvPr>
        <xdr:cNvSpPr txBox="1"/>
      </xdr:nvSpPr>
      <xdr:spPr>
        <a:xfrm>
          <a:off x="358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a:extLst>
            <a:ext uri="{FF2B5EF4-FFF2-40B4-BE49-F238E27FC236}">
              <a16:creationId xmlns:a16="http://schemas.microsoft.com/office/drawing/2014/main" id="{277930B5-E6E1-45EB-A13A-F4B7D422FDE8}"/>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a:extLst>
            <a:ext uri="{FF2B5EF4-FFF2-40B4-BE49-F238E27FC236}">
              <a16:creationId xmlns:a16="http://schemas.microsoft.com/office/drawing/2014/main" id="{05CA070E-5192-473B-88F3-5CC6C6720722}"/>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a:extLst>
            <a:ext uri="{FF2B5EF4-FFF2-40B4-BE49-F238E27FC236}">
              <a16:creationId xmlns:a16="http://schemas.microsoft.com/office/drawing/2014/main" id="{90FBDC43-59AF-4C86-8CCE-B8EE78D741E4}"/>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a:extLst>
            <a:ext uri="{FF2B5EF4-FFF2-40B4-BE49-F238E27FC236}">
              <a16:creationId xmlns:a16="http://schemas.microsoft.com/office/drawing/2014/main" id="{F3D1D3B8-CDAD-40ED-A46C-BF74BAE3886B}"/>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a:extLst>
            <a:ext uri="{FF2B5EF4-FFF2-40B4-BE49-F238E27FC236}">
              <a16:creationId xmlns:a16="http://schemas.microsoft.com/office/drawing/2014/main" id="{D61B5E2D-0917-4096-9450-44961E39094E}"/>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a:extLst>
            <a:ext uri="{FF2B5EF4-FFF2-40B4-BE49-F238E27FC236}">
              <a16:creationId xmlns:a16="http://schemas.microsoft.com/office/drawing/2014/main" id="{FB73758F-6942-4062-8A8D-9495B669D81A}"/>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a:extLst>
            <a:ext uri="{FF2B5EF4-FFF2-40B4-BE49-F238E27FC236}">
              <a16:creationId xmlns:a16="http://schemas.microsoft.com/office/drawing/2014/main" id="{3FA5A5BC-8DC5-42BF-AB5B-AEC97B5CC02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a:extLst>
            <a:ext uri="{FF2B5EF4-FFF2-40B4-BE49-F238E27FC236}">
              <a16:creationId xmlns:a16="http://schemas.microsoft.com/office/drawing/2014/main" id="{2F7E3159-26FA-413E-B222-438F7C653616}"/>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a:extLst>
            <a:ext uri="{FF2B5EF4-FFF2-40B4-BE49-F238E27FC236}">
              <a16:creationId xmlns:a16="http://schemas.microsoft.com/office/drawing/2014/main" id="{DD5FDB9D-4331-4FEB-BFD5-50FFB14E72AD}"/>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98</xdr:row>
      <xdr:rowOff>146248</xdr:rowOff>
    </xdr:from>
    <xdr:ext cx="403059" cy="259045"/>
    <xdr:sp macro="" textlink="">
      <xdr:nvSpPr>
        <xdr:cNvPr id="399" name="テキスト ボックス 398">
          <a:extLst>
            <a:ext uri="{FF2B5EF4-FFF2-40B4-BE49-F238E27FC236}">
              <a16:creationId xmlns:a16="http://schemas.microsoft.com/office/drawing/2014/main" id="{3F38AA3E-62F0-4748-B123-D3057D880CAF}"/>
            </a:ext>
          </a:extLst>
        </xdr:cNvPr>
        <xdr:cNvSpPr txBox="1"/>
      </xdr:nvSpPr>
      <xdr:spPr>
        <a:xfrm>
          <a:off x="358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D12FF0C9-CD07-4319-8601-BF9536BEBF95}"/>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401" name="テキスト ボックス 400">
          <a:extLst>
            <a:ext uri="{FF2B5EF4-FFF2-40B4-BE49-F238E27FC236}">
              <a16:creationId xmlns:a16="http://schemas.microsoft.com/office/drawing/2014/main" id="{CAE3D0CD-4BF3-40FA-A3A6-967E76103B4E}"/>
            </a:ext>
          </a:extLst>
        </xdr:cNvPr>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2" name="【港湾・漁港】&#10;有形固定資産減価償却率グラフ枠">
          <a:extLst>
            <a:ext uri="{FF2B5EF4-FFF2-40B4-BE49-F238E27FC236}">
              <a16:creationId xmlns:a16="http://schemas.microsoft.com/office/drawing/2014/main" id="{0724FF01-5CB6-4204-ABD1-739C26422DE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109</xdr:row>
      <xdr:rowOff>103958</xdr:rowOff>
    </xdr:to>
    <xdr:cxnSp macro="">
      <xdr:nvCxnSpPr>
        <xdr:cNvPr id="403" name="直線コネクタ 402">
          <a:extLst>
            <a:ext uri="{FF2B5EF4-FFF2-40B4-BE49-F238E27FC236}">
              <a16:creationId xmlns:a16="http://schemas.microsoft.com/office/drawing/2014/main" id="{243C05D9-664A-4B99-B2E7-838BA729411E}"/>
            </a:ext>
          </a:extLst>
        </xdr:cNvPr>
        <xdr:cNvCxnSpPr/>
      </xdr:nvCxnSpPr>
      <xdr:spPr>
        <a:xfrm flipV="1">
          <a:off x="4634865" y="17221200"/>
          <a:ext cx="0" cy="1570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107785</xdr:rowOff>
    </xdr:from>
    <xdr:ext cx="405111" cy="259045"/>
    <xdr:sp macro="" textlink="">
      <xdr:nvSpPr>
        <xdr:cNvPr id="404" name="【港湾・漁港】&#10;有形固定資産減価償却率最小値テキスト">
          <a:extLst>
            <a:ext uri="{FF2B5EF4-FFF2-40B4-BE49-F238E27FC236}">
              <a16:creationId xmlns:a16="http://schemas.microsoft.com/office/drawing/2014/main" id="{B7F6AAED-5461-4F8B-ABB7-348896D094E7}"/>
            </a:ext>
          </a:extLst>
        </xdr:cNvPr>
        <xdr:cNvSpPr txBox="1"/>
      </xdr:nvSpPr>
      <xdr:spPr>
        <a:xfrm>
          <a:off x="4673600" y="18795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103958</xdr:rowOff>
    </xdr:from>
    <xdr:to>
      <xdr:col>24</xdr:col>
      <xdr:colOff>152400</xdr:colOff>
      <xdr:row>109</xdr:row>
      <xdr:rowOff>103958</xdr:rowOff>
    </xdr:to>
    <xdr:cxnSp macro="">
      <xdr:nvCxnSpPr>
        <xdr:cNvPr id="405" name="直線コネクタ 404">
          <a:extLst>
            <a:ext uri="{FF2B5EF4-FFF2-40B4-BE49-F238E27FC236}">
              <a16:creationId xmlns:a16="http://schemas.microsoft.com/office/drawing/2014/main" id="{136DF384-1B4B-4E2B-ADCC-50F5CC961460}"/>
            </a:ext>
          </a:extLst>
        </xdr:cNvPr>
        <xdr:cNvCxnSpPr/>
      </xdr:nvCxnSpPr>
      <xdr:spPr>
        <a:xfrm>
          <a:off x="4546600" y="18792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405111" cy="259045"/>
    <xdr:sp macro="" textlink="">
      <xdr:nvSpPr>
        <xdr:cNvPr id="406" name="【港湾・漁港】&#10;有形固定資産減価償却率最大値テキスト">
          <a:extLst>
            <a:ext uri="{FF2B5EF4-FFF2-40B4-BE49-F238E27FC236}">
              <a16:creationId xmlns:a16="http://schemas.microsoft.com/office/drawing/2014/main" id="{DFA39AD5-D598-4E4D-B46E-708795A87642}"/>
            </a:ext>
          </a:extLst>
        </xdr:cNvPr>
        <xdr:cNvSpPr txBox="1"/>
      </xdr:nvSpPr>
      <xdr:spPr>
        <a:xfrm>
          <a:off x="4673600" y="1699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407" name="直線コネクタ 406">
          <a:extLst>
            <a:ext uri="{FF2B5EF4-FFF2-40B4-BE49-F238E27FC236}">
              <a16:creationId xmlns:a16="http://schemas.microsoft.com/office/drawing/2014/main" id="{DC1DAAEE-D192-47DF-9C22-33704B603F88}"/>
            </a:ext>
          </a:extLst>
        </xdr:cNvPr>
        <xdr:cNvCxnSpPr/>
      </xdr:nvCxnSpPr>
      <xdr:spPr>
        <a:xfrm>
          <a:off x="4546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58075</xdr:rowOff>
    </xdr:from>
    <xdr:ext cx="405111" cy="259045"/>
    <xdr:sp macro="" textlink="">
      <xdr:nvSpPr>
        <xdr:cNvPr id="408" name="【港湾・漁港】&#10;有形固定資産減価償却率平均値テキスト">
          <a:extLst>
            <a:ext uri="{FF2B5EF4-FFF2-40B4-BE49-F238E27FC236}">
              <a16:creationId xmlns:a16="http://schemas.microsoft.com/office/drawing/2014/main" id="{AEEC7B44-DE1F-4AB1-AB3C-3814F792A6DD}"/>
            </a:ext>
          </a:extLst>
        </xdr:cNvPr>
        <xdr:cNvSpPr txBox="1"/>
      </xdr:nvSpPr>
      <xdr:spPr>
        <a:xfrm>
          <a:off x="4673600" y="180603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35198</xdr:rowOff>
    </xdr:from>
    <xdr:to>
      <xdr:col>24</xdr:col>
      <xdr:colOff>114300</xdr:colOff>
      <xdr:row>106</xdr:row>
      <xdr:rowOff>136798</xdr:rowOff>
    </xdr:to>
    <xdr:sp macro="" textlink="">
      <xdr:nvSpPr>
        <xdr:cNvPr id="409" name="フローチャート: 判断 408">
          <a:extLst>
            <a:ext uri="{FF2B5EF4-FFF2-40B4-BE49-F238E27FC236}">
              <a16:creationId xmlns:a16="http://schemas.microsoft.com/office/drawing/2014/main" id="{2ECEABBF-5057-4D22-935A-6EABE6621316}"/>
            </a:ext>
          </a:extLst>
        </xdr:cNvPr>
        <xdr:cNvSpPr/>
      </xdr:nvSpPr>
      <xdr:spPr>
        <a:xfrm>
          <a:off x="4584700" y="1820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106</xdr:row>
      <xdr:rowOff>18869</xdr:rowOff>
    </xdr:from>
    <xdr:to>
      <xdr:col>20</xdr:col>
      <xdr:colOff>38100</xdr:colOff>
      <xdr:row>106</xdr:row>
      <xdr:rowOff>120469</xdr:rowOff>
    </xdr:to>
    <xdr:sp macro="" textlink="">
      <xdr:nvSpPr>
        <xdr:cNvPr id="410" name="フローチャート: 判断 409">
          <a:extLst>
            <a:ext uri="{FF2B5EF4-FFF2-40B4-BE49-F238E27FC236}">
              <a16:creationId xmlns:a16="http://schemas.microsoft.com/office/drawing/2014/main" id="{C171A7CB-0220-4CB9-B56C-881321FA3C42}"/>
            </a:ext>
          </a:extLst>
        </xdr:cNvPr>
        <xdr:cNvSpPr/>
      </xdr:nvSpPr>
      <xdr:spPr>
        <a:xfrm>
          <a:off x="3746500" y="1819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164193</xdr:rowOff>
    </xdr:from>
    <xdr:to>
      <xdr:col>15</xdr:col>
      <xdr:colOff>101600</xdr:colOff>
      <xdr:row>106</xdr:row>
      <xdr:rowOff>94343</xdr:rowOff>
    </xdr:to>
    <xdr:sp macro="" textlink="">
      <xdr:nvSpPr>
        <xdr:cNvPr id="411" name="フローチャート: 判断 410">
          <a:extLst>
            <a:ext uri="{FF2B5EF4-FFF2-40B4-BE49-F238E27FC236}">
              <a16:creationId xmlns:a16="http://schemas.microsoft.com/office/drawing/2014/main" id="{E556A29C-FD5B-489B-9C6A-B225ACE451D3}"/>
            </a:ext>
          </a:extLst>
        </xdr:cNvPr>
        <xdr:cNvSpPr/>
      </xdr:nvSpPr>
      <xdr:spPr>
        <a:xfrm>
          <a:off x="2857500" y="1816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118473</xdr:rowOff>
    </xdr:from>
    <xdr:to>
      <xdr:col>10</xdr:col>
      <xdr:colOff>165100</xdr:colOff>
      <xdr:row>106</xdr:row>
      <xdr:rowOff>48623</xdr:rowOff>
    </xdr:to>
    <xdr:sp macro="" textlink="">
      <xdr:nvSpPr>
        <xdr:cNvPr id="412" name="フローチャート: 判断 411">
          <a:extLst>
            <a:ext uri="{FF2B5EF4-FFF2-40B4-BE49-F238E27FC236}">
              <a16:creationId xmlns:a16="http://schemas.microsoft.com/office/drawing/2014/main" id="{8C19A6CE-2B59-49BC-B045-383170112C31}"/>
            </a:ext>
          </a:extLst>
        </xdr:cNvPr>
        <xdr:cNvSpPr/>
      </xdr:nvSpPr>
      <xdr:spPr>
        <a:xfrm>
          <a:off x="1968500" y="1812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10705</xdr:rowOff>
    </xdr:from>
    <xdr:to>
      <xdr:col>6</xdr:col>
      <xdr:colOff>38100</xdr:colOff>
      <xdr:row>103</xdr:row>
      <xdr:rowOff>112305</xdr:rowOff>
    </xdr:to>
    <xdr:sp macro="" textlink="">
      <xdr:nvSpPr>
        <xdr:cNvPr id="413" name="フローチャート: 判断 412">
          <a:extLst>
            <a:ext uri="{FF2B5EF4-FFF2-40B4-BE49-F238E27FC236}">
              <a16:creationId xmlns:a16="http://schemas.microsoft.com/office/drawing/2014/main" id="{65FE2F67-134A-4510-904A-8C95B88DDDD3}"/>
            </a:ext>
          </a:extLst>
        </xdr:cNvPr>
        <xdr:cNvSpPr/>
      </xdr:nvSpPr>
      <xdr:spPr>
        <a:xfrm>
          <a:off x="1079500" y="1767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8D6BB558-3921-439A-9E2A-6DA2469D0352}"/>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936B9AB9-269B-4C1E-BFC9-BE14728FEE8C}"/>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88D43EA5-6B30-4A6A-BAFA-EF2EC008D175}"/>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78901B12-D4F9-42E6-B61E-762C57E720D6}"/>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45F94054-07E1-45FD-B092-1B134A42389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12337</xdr:rowOff>
    </xdr:from>
    <xdr:to>
      <xdr:col>24</xdr:col>
      <xdr:colOff>114300</xdr:colOff>
      <xdr:row>108</xdr:row>
      <xdr:rowOff>113937</xdr:rowOff>
    </xdr:to>
    <xdr:sp macro="" textlink="">
      <xdr:nvSpPr>
        <xdr:cNvPr id="419" name="楕円 418">
          <a:extLst>
            <a:ext uri="{FF2B5EF4-FFF2-40B4-BE49-F238E27FC236}">
              <a16:creationId xmlns:a16="http://schemas.microsoft.com/office/drawing/2014/main" id="{AC537B76-41C1-4EA6-BBCC-8C112D61D5F6}"/>
            </a:ext>
          </a:extLst>
        </xdr:cNvPr>
        <xdr:cNvSpPr/>
      </xdr:nvSpPr>
      <xdr:spPr>
        <a:xfrm>
          <a:off x="4584700" y="1852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162214</xdr:rowOff>
    </xdr:from>
    <xdr:ext cx="405111" cy="259045"/>
    <xdr:sp macro="" textlink="">
      <xdr:nvSpPr>
        <xdr:cNvPr id="420" name="【港湾・漁港】&#10;有形固定資産減価償却率該当値テキスト">
          <a:extLst>
            <a:ext uri="{FF2B5EF4-FFF2-40B4-BE49-F238E27FC236}">
              <a16:creationId xmlns:a16="http://schemas.microsoft.com/office/drawing/2014/main" id="{47570FC5-9739-47DE-98BA-AF4AA558C13A}"/>
            </a:ext>
          </a:extLst>
        </xdr:cNvPr>
        <xdr:cNvSpPr txBox="1"/>
      </xdr:nvSpPr>
      <xdr:spPr>
        <a:xfrm>
          <a:off x="4673600" y="18507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118473</xdr:rowOff>
    </xdr:from>
    <xdr:to>
      <xdr:col>20</xdr:col>
      <xdr:colOff>38100</xdr:colOff>
      <xdr:row>108</xdr:row>
      <xdr:rowOff>48623</xdr:rowOff>
    </xdr:to>
    <xdr:sp macro="" textlink="">
      <xdr:nvSpPr>
        <xdr:cNvPr id="421" name="楕円 420">
          <a:extLst>
            <a:ext uri="{FF2B5EF4-FFF2-40B4-BE49-F238E27FC236}">
              <a16:creationId xmlns:a16="http://schemas.microsoft.com/office/drawing/2014/main" id="{4BA8E7B7-7BEF-4245-A131-0F7A8C97F282}"/>
            </a:ext>
          </a:extLst>
        </xdr:cNvPr>
        <xdr:cNvSpPr/>
      </xdr:nvSpPr>
      <xdr:spPr>
        <a:xfrm>
          <a:off x="3746500" y="1846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169273</xdr:rowOff>
    </xdr:from>
    <xdr:to>
      <xdr:col>24</xdr:col>
      <xdr:colOff>63500</xdr:colOff>
      <xdr:row>108</xdr:row>
      <xdr:rowOff>63137</xdr:rowOff>
    </xdr:to>
    <xdr:cxnSp macro="">
      <xdr:nvCxnSpPr>
        <xdr:cNvPr id="422" name="直線コネクタ 421">
          <a:extLst>
            <a:ext uri="{FF2B5EF4-FFF2-40B4-BE49-F238E27FC236}">
              <a16:creationId xmlns:a16="http://schemas.microsoft.com/office/drawing/2014/main" id="{2250ED2C-0D5C-44B9-8879-5D740AD82167}"/>
            </a:ext>
          </a:extLst>
        </xdr:cNvPr>
        <xdr:cNvCxnSpPr/>
      </xdr:nvCxnSpPr>
      <xdr:spPr>
        <a:xfrm>
          <a:off x="3797300" y="18514423"/>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53158</xdr:rowOff>
    </xdr:from>
    <xdr:to>
      <xdr:col>15</xdr:col>
      <xdr:colOff>101600</xdr:colOff>
      <xdr:row>107</xdr:row>
      <xdr:rowOff>154758</xdr:rowOff>
    </xdr:to>
    <xdr:sp macro="" textlink="">
      <xdr:nvSpPr>
        <xdr:cNvPr id="423" name="楕円 422">
          <a:extLst>
            <a:ext uri="{FF2B5EF4-FFF2-40B4-BE49-F238E27FC236}">
              <a16:creationId xmlns:a16="http://schemas.microsoft.com/office/drawing/2014/main" id="{A131EB1B-22B1-4CF6-A1BB-8D5DE70AD099}"/>
            </a:ext>
          </a:extLst>
        </xdr:cNvPr>
        <xdr:cNvSpPr/>
      </xdr:nvSpPr>
      <xdr:spPr>
        <a:xfrm>
          <a:off x="2857500" y="1839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103958</xdr:rowOff>
    </xdr:from>
    <xdr:to>
      <xdr:col>19</xdr:col>
      <xdr:colOff>177800</xdr:colOff>
      <xdr:row>107</xdr:row>
      <xdr:rowOff>169273</xdr:rowOff>
    </xdr:to>
    <xdr:cxnSp macro="">
      <xdr:nvCxnSpPr>
        <xdr:cNvPr id="424" name="直線コネクタ 423">
          <a:extLst>
            <a:ext uri="{FF2B5EF4-FFF2-40B4-BE49-F238E27FC236}">
              <a16:creationId xmlns:a16="http://schemas.microsoft.com/office/drawing/2014/main" id="{A4230C41-F29B-4CBE-9DFA-DB5E06726EA2}"/>
            </a:ext>
          </a:extLst>
        </xdr:cNvPr>
        <xdr:cNvCxnSpPr/>
      </xdr:nvCxnSpPr>
      <xdr:spPr>
        <a:xfrm>
          <a:off x="2908300" y="1844910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159294</xdr:rowOff>
    </xdr:from>
    <xdr:to>
      <xdr:col>10</xdr:col>
      <xdr:colOff>165100</xdr:colOff>
      <xdr:row>107</xdr:row>
      <xdr:rowOff>89444</xdr:rowOff>
    </xdr:to>
    <xdr:sp macro="" textlink="">
      <xdr:nvSpPr>
        <xdr:cNvPr id="425" name="楕円 424">
          <a:extLst>
            <a:ext uri="{FF2B5EF4-FFF2-40B4-BE49-F238E27FC236}">
              <a16:creationId xmlns:a16="http://schemas.microsoft.com/office/drawing/2014/main" id="{52234F3F-7609-4263-8E9F-888D7FB27DA1}"/>
            </a:ext>
          </a:extLst>
        </xdr:cNvPr>
        <xdr:cNvSpPr/>
      </xdr:nvSpPr>
      <xdr:spPr>
        <a:xfrm>
          <a:off x="1968500" y="1833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38644</xdr:rowOff>
    </xdr:from>
    <xdr:to>
      <xdr:col>15</xdr:col>
      <xdr:colOff>50800</xdr:colOff>
      <xdr:row>107</xdr:row>
      <xdr:rowOff>103958</xdr:rowOff>
    </xdr:to>
    <xdr:cxnSp macro="">
      <xdr:nvCxnSpPr>
        <xdr:cNvPr id="426" name="直線コネクタ 425">
          <a:extLst>
            <a:ext uri="{FF2B5EF4-FFF2-40B4-BE49-F238E27FC236}">
              <a16:creationId xmlns:a16="http://schemas.microsoft.com/office/drawing/2014/main" id="{DEF0065B-BC92-4837-BCA8-27EB68B6AE6F}"/>
            </a:ext>
          </a:extLst>
        </xdr:cNvPr>
        <xdr:cNvCxnSpPr/>
      </xdr:nvCxnSpPr>
      <xdr:spPr>
        <a:xfrm>
          <a:off x="2019300" y="18383794"/>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93980</xdr:rowOff>
    </xdr:from>
    <xdr:to>
      <xdr:col>6</xdr:col>
      <xdr:colOff>38100</xdr:colOff>
      <xdr:row>107</xdr:row>
      <xdr:rowOff>24130</xdr:rowOff>
    </xdr:to>
    <xdr:sp macro="" textlink="">
      <xdr:nvSpPr>
        <xdr:cNvPr id="427" name="楕円 426">
          <a:extLst>
            <a:ext uri="{FF2B5EF4-FFF2-40B4-BE49-F238E27FC236}">
              <a16:creationId xmlns:a16="http://schemas.microsoft.com/office/drawing/2014/main" id="{724786FA-9A93-4D64-B06B-012E5D5A23B6}"/>
            </a:ext>
          </a:extLst>
        </xdr:cNvPr>
        <xdr:cNvSpPr/>
      </xdr:nvSpPr>
      <xdr:spPr>
        <a:xfrm>
          <a:off x="1079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144780</xdr:rowOff>
    </xdr:from>
    <xdr:to>
      <xdr:col>10</xdr:col>
      <xdr:colOff>114300</xdr:colOff>
      <xdr:row>107</xdr:row>
      <xdr:rowOff>38644</xdr:rowOff>
    </xdr:to>
    <xdr:cxnSp macro="">
      <xdr:nvCxnSpPr>
        <xdr:cNvPr id="428" name="直線コネクタ 427">
          <a:extLst>
            <a:ext uri="{FF2B5EF4-FFF2-40B4-BE49-F238E27FC236}">
              <a16:creationId xmlns:a16="http://schemas.microsoft.com/office/drawing/2014/main" id="{750AB6C1-71A3-41CF-9895-C75DCB1E4A6A}"/>
            </a:ext>
          </a:extLst>
        </xdr:cNvPr>
        <xdr:cNvCxnSpPr/>
      </xdr:nvCxnSpPr>
      <xdr:spPr>
        <a:xfrm>
          <a:off x="1130300" y="1831848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136996</xdr:rowOff>
    </xdr:from>
    <xdr:ext cx="405111" cy="259045"/>
    <xdr:sp macro="" textlink="">
      <xdr:nvSpPr>
        <xdr:cNvPr id="429" name="n_1aveValue【港湾・漁港】&#10;有形固定資産減価償却率">
          <a:extLst>
            <a:ext uri="{FF2B5EF4-FFF2-40B4-BE49-F238E27FC236}">
              <a16:creationId xmlns:a16="http://schemas.microsoft.com/office/drawing/2014/main" id="{66CC923F-08C8-48F0-BC80-74B222DD4D75}"/>
            </a:ext>
          </a:extLst>
        </xdr:cNvPr>
        <xdr:cNvSpPr txBox="1"/>
      </xdr:nvSpPr>
      <xdr:spPr>
        <a:xfrm>
          <a:off x="3582044" y="17967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110870</xdr:rowOff>
    </xdr:from>
    <xdr:ext cx="405111" cy="259045"/>
    <xdr:sp macro="" textlink="">
      <xdr:nvSpPr>
        <xdr:cNvPr id="430" name="n_2aveValue【港湾・漁港】&#10;有形固定資産減価償却率">
          <a:extLst>
            <a:ext uri="{FF2B5EF4-FFF2-40B4-BE49-F238E27FC236}">
              <a16:creationId xmlns:a16="http://schemas.microsoft.com/office/drawing/2014/main" id="{0AE26887-785B-4161-A151-0FC39EFC4EF9}"/>
            </a:ext>
          </a:extLst>
        </xdr:cNvPr>
        <xdr:cNvSpPr txBox="1"/>
      </xdr:nvSpPr>
      <xdr:spPr>
        <a:xfrm>
          <a:off x="2705744" y="17941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65150</xdr:rowOff>
    </xdr:from>
    <xdr:ext cx="405111" cy="259045"/>
    <xdr:sp macro="" textlink="">
      <xdr:nvSpPr>
        <xdr:cNvPr id="431" name="n_3aveValue【港湾・漁港】&#10;有形固定資産減価償却率">
          <a:extLst>
            <a:ext uri="{FF2B5EF4-FFF2-40B4-BE49-F238E27FC236}">
              <a16:creationId xmlns:a16="http://schemas.microsoft.com/office/drawing/2014/main" id="{AAE1BD7B-A7DC-4598-B9D9-AE483500477E}"/>
            </a:ext>
          </a:extLst>
        </xdr:cNvPr>
        <xdr:cNvSpPr txBox="1"/>
      </xdr:nvSpPr>
      <xdr:spPr>
        <a:xfrm>
          <a:off x="1816744" y="17895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128832</xdr:rowOff>
    </xdr:from>
    <xdr:ext cx="405111" cy="259045"/>
    <xdr:sp macro="" textlink="">
      <xdr:nvSpPr>
        <xdr:cNvPr id="432" name="n_4aveValue【港湾・漁港】&#10;有形固定資産減価償却率">
          <a:extLst>
            <a:ext uri="{FF2B5EF4-FFF2-40B4-BE49-F238E27FC236}">
              <a16:creationId xmlns:a16="http://schemas.microsoft.com/office/drawing/2014/main" id="{B75999D8-943A-48E2-8D24-E2CE2F1BA5B8}"/>
            </a:ext>
          </a:extLst>
        </xdr:cNvPr>
        <xdr:cNvSpPr txBox="1"/>
      </xdr:nvSpPr>
      <xdr:spPr>
        <a:xfrm>
          <a:off x="927744" y="1744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39750</xdr:rowOff>
    </xdr:from>
    <xdr:ext cx="405111" cy="259045"/>
    <xdr:sp macro="" textlink="">
      <xdr:nvSpPr>
        <xdr:cNvPr id="433" name="n_1mainValue【港湾・漁港】&#10;有形固定資産減価償却率">
          <a:extLst>
            <a:ext uri="{FF2B5EF4-FFF2-40B4-BE49-F238E27FC236}">
              <a16:creationId xmlns:a16="http://schemas.microsoft.com/office/drawing/2014/main" id="{C69BC0A8-DFA0-4AAD-B6FC-B4DE1B9DDB20}"/>
            </a:ext>
          </a:extLst>
        </xdr:cNvPr>
        <xdr:cNvSpPr txBox="1"/>
      </xdr:nvSpPr>
      <xdr:spPr>
        <a:xfrm>
          <a:off x="3582044" y="18556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145885</xdr:rowOff>
    </xdr:from>
    <xdr:ext cx="405111" cy="259045"/>
    <xdr:sp macro="" textlink="">
      <xdr:nvSpPr>
        <xdr:cNvPr id="434" name="n_2mainValue【港湾・漁港】&#10;有形固定資産減価償却率">
          <a:extLst>
            <a:ext uri="{FF2B5EF4-FFF2-40B4-BE49-F238E27FC236}">
              <a16:creationId xmlns:a16="http://schemas.microsoft.com/office/drawing/2014/main" id="{676413F9-FBE7-426C-8BFE-F7E0685C81C1}"/>
            </a:ext>
          </a:extLst>
        </xdr:cNvPr>
        <xdr:cNvSpPr txBox="1"/>
      </xdr:nvSpPr>
      <xdr:spPr>
        <a:xfrm>
          <a:off x="2705744" y="18491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80571</xdr:rowOff>
    </xdr:from>
    <xdr:ext cx="405111" cy="259045"/>
    <xdr:sp macro="" textlink="">
      <xdr:nvSpPr>
        <xdr:cNvPr id="435" name="n_3mainValue【港湾・漁港】&#10;有形固定資産減価償却率">
          <a:extLst>
            <a:ext uri="{FF2B5EF4-FFF2-40B4-BE49-F238E27FC236}">
              <a16:creationId xmlns:a16="http://schemas.microsoft.com/office/drawing/2014/main" id="{FB7397B6-C301-41D6-BCC4-03956AC5EF3B}"/>
            </a:ext>
          </a:extLst>
        </xdr:cNvPr>
        <xdr:cNvSpPr txBox="1"/>
      </xdr:nvSpPr>
      <xdr:spPr>
        <a:xfrm>
          <a:off x="1816744" y="1842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15257</xdr:rowOff>
    </xdr:from>
    <xdr:ext cx="405111" cy="259045"/>
    <xdr:sp macro="" textlink="">
      <xdr:nvSpPr>
        <xdr:cNvPr id="436" name="n_4mainValue【港湾・漁港】&#10;有形固定資産減価償却率">
          <a:extLst>
            <a:ext uri="{FF2B5EF4-FFF2-40B4-BE49-F238E27FC236}">
              <a16:creationId xmlns:a16="http://schemas.microsoft.com/office/drawing/2014/main" id="{18B06812-2C9A-4CDE-8B3B-809C92603EEA}"/>
            </a:ext>
          </a:extLst>
        </xdr:cNvPr>
        <xdr:cNvSpPr txBox="1"/>
      </xdr:nvSpPr>
      <xdr:spPr>
        <a:xfrm>
          <a:off x="927744"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91E105B4-EC6D-4CFB-A927-2DB57784E748}"/>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67DC5E82-02D9-42A0-A4CC-2DC7D2DD4CA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442AF05E-9AAC-40A4-AF05-C9A6794FBC2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7B6E078D-3CF9-41DD-BDBB-DD88ABA03B9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B077F0EF-0CC1-42F2-B188-AD3F8A9710BE}"/>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80B25F32-3160-446E-9B7A-AB9BEDC7734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EAEA6DA6-6F38-4F4F-BE2E-E4FFD7BE030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FEA6876E-0075-40A2-AA6D-98111A288A7C}"/>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ADB7DAFA-F366-4377-B47F-9B9906916C51}"/>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9A1E3315-3173-414F-954C-1CC4BEFBEE4E}"/>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7" name="直線コネクタ 446">
          <a:extLst>
            <a:ext uri="{FF2B5EF4-FFF2-40B4-BE49-F238E27FC236}">
              <a16:creationId xmlns:a16="http://schemas.microsoft.com/office/drawing/2014/main" id="{47B108C5-33C9-4F26-9E52-667EF8176176}"/>
            </a:ext>
          </a:extLst>
        </xdr:cNvPr>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48" name="テキスト ボックス 447">
          <a:extLst>
            <a:ext uri="{FF2B5EF4-FFF2-40B4-BE49-F238E27FC236}">
              <a16:creationId xmlns:a16="http://schemas.microsoft.com/office/drawing/2014/main" id="{766374FC-9FAD-403A-92B7-B5A10A7783F7}"/>
            </a:ext>
          </a:extLst>
        </xdr:cNvPr>
        <xdr:cNvSpPr txBox="1"/>
      </xdr:nvSpPr>
      <xdr:spPr>
        <a:xfrm>
          <a:off x="6355214" y="1858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9" name="直線コネクタ 448">
          <a:extLst>
            <a:ext uri="{FF2B5EF4-FFF2-40B4-BE49-F238E27FC236}">
              <a16:creationId xmlns:a16="http://schemas.microsoft.com/office/drawing/2014/main" id="{AD94C89C-86D9-42F5-B0ED-7385F146E9E7}"/>
            </a:ext>
          </a:extLst>
        </xdr:cNvPr>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106</xdr:row>
      <xdr:rowOff>80934</xdr:rowOff>
    </xdr:from>
    <xdr:ext cx="531299" cy="259045"/>
    <xdr:sp macro="" textlink="">
      <xdr:nvSpPr>
        <xdr:cNvPr id="450" name="テキスト ボックス 449">
          <a:extLst>
            <a:ext uri="{FF2B5EF4-FFF2-40B4-BE49-F238E27FC236}">
              <a16:creationId xmlns:a16="http://schemas.microsoft.com/office/drawing/2014/main" id="{C5E1BEF0-4299-4B20-94E9-EE990E5C16BA}"/>
            </a:ext>
          </a:extLst>
        </xdr:cNvPr>
        <xdr:cNvSpPr txBox="1"/>
      </xdr:nvSpPr>
      <xdr:spPr>
        <a:xfrm>
          <a:off x="6072701" y="1825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1" name="直線コネクタ 450">
          <a:extLst>
            <a:ext uri="{FF2B5EF4-FFF2-40B4-BE49-F238E27FC236}">
              <a16:creationId xmlns:a16="http://schemas.microsoft.com/office/drawing/2014/main" id="{E238278A-E4B9-4113-8A17-4C2CAB51C8C2}"/>
            </a:ext>
          </a:extLst>
        </xdr:cNvPr>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104</xdr:row>
      <xdr:rowOff>97263</xdr:rowOff>
    </xdr:from>
    <xdr:ext cx="531299" cy="259045"/>
    <xdr:sp macro="" textlink="">
      <xdr:nvSpPr>
        <xdr:cNvPr id="452" name="テキスト ボックス 451">
          <a:extLst>
            <a:ext uri="{FF2B5EF4-FFF2-40B4-BE49-F238E27FC236}">
              <a16:creationId xmlns:a16="http://schemas.microsoft.com/office/drawing/2014/main" id="{13D01537-43D3-496E-AA26-A75D5CE53331}"/>
            </a:ext>
          </a:extLst>
        </xdr:cNvPr>
        <xdr:cNvSpPr txBox="1"/>
      </xdr:nvSpPr>
      <xdr:spPr>
        <a:xfrm>
          <a:off x="6072701" y="17928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3" name="直線コネクタ 452">
          <a:extLst>
            <a:ext uri="{FF2B5EF4-FFF2-40B4-BE49-F238E27FC236}">
              <a16:creationId xmlns:a16="http://schemas.microsoft.com/office/drawing/2014/main" id="{507AED4C-0B05-4280-A2F0-E2144D7C7607}"/>
            </a:ext>
          </a:extLst>
        </xdr:cNvPr>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102</xdr:row>
      <xdr:rowOff>113591</xdr:rowOff>
    </xdr:from>
    <xdr:ext cx="531299" cy="259045"/>
    <xdr:sp macro="" textlink="">
      <xdr:nvSpPr>
        <xdr:cNvPr id="454" name="テキスト ボックス 453">
          <a:extLst>
            <a:ext uri="{FF2B5EF4-FFF2-40B4-BE49-F238E27FC236}">
              <a16:creationId xmlns:a16="http://schemas.microsoft.com/office/drawing/2014/main" id="{C7A7B2D8-4FE5-4BEC-A57C-DBFF6E40E680}"/>
            </a:ext>
          </a:extLst>
        </xdr:cNvPr>
        <xdr:cNvSpPr txBox="1"/>
      </xdr:nvSpPr>
      <xdr:spPr>
        <a:xfrm>
          <a:off x="6072701" y="1760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5" name="直線コネクタ 454">
          <a:extLst>
            <a:ext uri="{FF2B5EF4-FFF2-40B4-BE49-F238E27FC236}">
              <a16:creationId xmlns:a16="http://schemas.microsoft.com/office/drawing/2014/main" id="{9443B2D8-B4CA-4AB2-A85A-3F2D5D283886}"/>
            </a:ext>
          </a:extLst>
        </xdr:cNvPr>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129920</xdr:rowOff>
    </xdr:from>
    <xdr:ext cx="531299" cy="259045"/>
    <xdr:sp macro="" textlink="">
      <xdr:nvSpPr>
        <xdr:cNvPr id="456" name="テキスト ボックス 455">
          <a:extLst>
            <a:ext uri="{FF2B5EF4-FFF2-40B4-BE49-F238E27FC236}">
              <a16:creationId xmlns:a16="http://schemas.microsoft.com/office/drawing/2014/main" id="{F3D7A4CB-98FA-4946-81F6-740F39CD40DC}"/>
            </a:ext>
          </a:extLst>
        </xdr:cNvPr>
        <xdr:cNvSpPr txBox="1"/>
      </xdr:nvSpPr>
      <xdr:spPr>
        <a:xfrm>
          <a:off x="6072701" y="1727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7" name="直線コネクタ 456">
          <a:extLst>
            <a:ext uri="{FF2B5EF4-FFF2-40B4-BE49-F238E27FC236}">
              <a16:creationId xmlns:a16="http://schemas.microsoft.com/office/drawing/2014/main" id="{BF990FAB-9193-4090-A068-03C633A9365F}"/>
            </a:ext>
          </a:extLst>
        </xdr:cNvPr>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458" name="テキスト ボックス 457">
          <a:extLst>
            <a:ext uri="{FF2B5EF4-FFF2-40B4-BE49-F238E27FC236}">
              <a16:creationId xmlns:a16="http://schemas.microsoft.com/office/drawing/2014/main" id="{D863EC32-4987-4F6C-A238-992942BFE079}"/>
            </a:ext>
          </a:extLst>
        </xdr:cNvPr>
        <xdr:cNvSpPr txBox="1"/>
      </xdr:nvSpPr>
      <xdr:spPr>
        <a:xfrm>
          <a:off x="6008581" y="1694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a:extLst>
            <a:ext uri="{FF2B5EF4-FFF2-40B4-BE49-F238E27FC236}">
              <a16:creationId xmlns:a16="http://schemas.microsoft.com/office/drawing/2014/main" id="{8A7D3ABC-CBB2-4D6A-99B3-8F4224CA9CD8}"/>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60" name="テキスト ボックス 459">
          <a:extLst>
            <a:ext uri="{FF2B5EF4-FFF2-40B4-BE49-F238E27FC236}">
              <a16:creationId xmlns:a16="http://schemas.microsoft.com/office/drawing/2014/main" id="{2EA95C0E-2F7B-4EC3-AA9F-09FFCD0A6426}"/>
            </a:ext>
          </a:extLst>
        </xdr:cNvPr>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港湾・漁港】&#10;一人当たり有形固定資産（償却資産）額グラフ枠">
          <a:extLst>
            <a:ext uri="{FF2B5EF4-FFF2-40B4-BE49-F238E27FC236}">
              <a16:creationId xmlns:a16="http://schemas.microsoft.com/office/drawing/2014/main" id="{1213AFAC-0357-4C45-B671-56A0959348BD}"/>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19948</xdr:rowOff>
    </xdr:from>
    <xdr:to>
      <xdr:col>54</xdr:col>
      <xdr:colOff>189865</xdr:colOff>
      <xdr:row>108</xdr:row>
      <xdr:rowOff>131341</xdr:rowOff>
    </xdr:to>
    <xdr:cxnSp macro="">
      <xdr:nvCxnSpPr>
        <xdr:cNvPr id="462" name="直線コネクタ 461">
          <a:extLst>
            <a:ext uri="{FF2B5EF4-FFF2-40B4-BE49-F238E27FC236}">
              <a16:creationId xmlns:a16="http://schemas.microsoft.com/office/drawing/2014/main" id="{6F80F9BC-EC26-47DB-8F89-FAAB20B7380E}"/>
            </a:ext>
          </a:extLst>
        </xdr:cNvPr>
        <xdr:cNvCxnSpPr/>
      </xdr:nvCxnSpPr>
      <xdr:spPr>
        <a:xfrm flipV="1">
          <a:off x="10476865" y="17164948"/>
          <a:ext cx="0" cy="1482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135168</xdr:rowOff>
    </xdr:from>
    <xdr:ext cx="469744" cy="259045"/>
    <xdr:sp macro="" textlink="">
      <xdr:nvSpPr>
        <xdr:cNvPr id="463" name="【港湾・漁港】&#10;一人当たり有形固定資産（償却資産）額最小値テキスト">
          <a:extLst>
            <a:ext uri="{FF2B5EF4-FFF2-40B4-BE49-F238E27FC236}">
              <a16:creationId xmlns:a16="http://schemas.microsoft.com/office/drawing/2014/main" id="{489EE374-73DE-4BA8-A8EB-88A7ADD2695C}"/>
            </a:ext>
          </a:extLst>
        </xdr:cNvPr>
        <xdr:cNvSpPr txBox="1"/>
      </xdr:nvSpPr>
      <xdr:spPr>
        <a:xfrm>
          <a:off x="10515600" y="1865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131341</xdr:rowOff>
    </xdr:from>
    <xdr:to>
      <xdr:col>55</xdr:col>
      <xdr:colOff>88900</xdr:colOff>
      <xdr:row>108</xdr:row>
      <xdr:rowOff>131341</xdr:rowOff>
    </xdr:to>
    <xdr:cxnSp macro="">
      <xdr:nvCxnSpPr>
        <xdr:cNvPr id="464" name="直線コネクタ 463">
          <a:extLst>
            <a:ext uri="{FF2B5EF4-FFF2-40B4-BE49-F238E27FC236}">
              <a16:creationId xmlns:a16="http://schemas.microsoft.com/office/drawing/2014/main" id="{DC4D1E87-E84D-4178-AF6B-7D7C0B5BBAE5}"/>
            </a:ext>
          </a:extLst>
        </xdr:cNvPr>
        <xdr:cNvCxnSpPr/>
      </xdr:nvCxnSpPr>
      <xdr:spPr>
        <a:xfrm>
          <a:off x="10388600" y="1864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138075</xdr:rowOff>
    </xdr:from>
    <xdr:ext cx="534377" cy="259045"/>
    <xdr:sp macro="" textlink="">
      <xdr:nvSpPr>
        <xdr:cNvPr id="465" name="【港湾・漁港】&#10;一人当たり有形固定資産（償却資産）額最大値テキスト">
          <a:extLst>
            <a:ext uri="{FF2B5EF4-FFF2-40B4-BE49-F238E27FC236}">
              <a16:creationId xmlns:a16="http://schemas.microsoft.com/office/drawing/2014/main" id="{FA9A4FAD-D134-4800-8D2D-45EC0015F46F}"/>
            </a:ext>
          </a:extLst>
        </xdr:cNvPr>
        <xdr:cNvSpPr txBox="1"/>
      </xdr:nvSpPr>
      <xdr:spPr>
        <a:xfrm>
          <a:off x="10515600" y="1694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19948</xdr:rowOff>
    </xdr:from>
    <xdr:to>
      <xdr:col>55</xdr:col>
      <xdr:colOff>88900</xdr:colOff>
      <xdr:row>100</xdr:row>
      <xdr:rowOff>19948</xdr:rowOff>
    </xdr:to>
    <xdr:cxnSp macro="">
      <xdr:nvCxnSpPr>
        <xdr:cNvPr id="466" name="直線コネクタ 465">
          <a:extLst>
            <a:ext uri="{FF2B5EF4-FFF2-40B4-BE49-F238E27FC236}">
              <a16:creationId xmlns:a16="http://schemas.microsoft.com/office/drawing/2014/main" id="{5F871C91-90A5-4F9A-8DAF-F888ED7636B4}"/>
            </a:ext>
          </a:extLst>
        </xdr:cNvPr>
        <xdr:cNvCxnSpPr/>
      </xdr:nvCxnSpPr>
      <xdr:spPr>
        <a:xfrm>
          <a:off x="10388600" y="1716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164389</xdr:rowOff>
    </xdr:from>
    <xdr:ext cx="534377" cy="259045"/>
    <xdr:sp macro="" textlink="">
      <xdr:nvSpPr>
        <xdr:cNvPr id="467" name="【港湾・漁港】&#10;一人当たり有形固定資産（償却資産）額平均値テキスト">
          <a:extLst>
            <a:ext uri="{FF2B5EF4-FFF2-40B4-BE49-F238E27FC236}">
              <a16:creationId xmlns:a16="http://schemas.microsoft.com/office/drawing/2014/main" id="{BD5F41DF-31D7-4F8D-B481-A261C6C28025}"/>
            </a:ext>
          </a:extLst>
        </xdr:cNvPr>
        <xdr:cNvSpPr txBox="1"/>
      </xdr:nvSpPr>
      <xdr:spPr>
        <a:xfrm>
          <a:off x="10515600" y="178237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141512</xdr:rowOff>
    </xdr:from>
    <xdr:to>
      <xdr:col>55</xdr:col>
      <xdr:colOff>50800</xdr:colOff>
      <xdr:row>105</xdr:row>
      <xdr:rowOff>71662</xdr:rowOff>
    </xdr:to>
    <xdr:sp macro="" textlink="">
      <xdr:nvSpPr>
        <xdr:cNvPr id="468" name="フローチャート: 判断 467">
          <a:extLst>
            <a:ext uri="{FF2B5EF4-FFF2-40B4-BE49-F238E27FC236}">
              <a16:creationId xmlns:a16="http://schemas.microsoft.com/office/drawing/2014/main" id="{E172D17E-660F-4553-8E3C-B3444B4FB01F}"/>
            </a:ext>
          </a:extLst>
        </xdr:cNvPr>
        <xdr:cNvSpPr/>
      </xdr:nvSpPr>
      <xdr:spPr>
        <a:xfrm>
          <a:off x="10426700" y="179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13464</xdr:rowOff>
    </xdr:from>
    <xdr:to>
      <xdr:col>50</xdr:col>
      <xdr:colOff>165100</xdr:colOff>
      <xdr:row>104</xdr:row>
      <xdr:rowOff>115064</xdr:rowOff>
    </xdr:to>
    <xdr:sp macro="" textlink="">
      <xdr:nvSpPr>
        <xdr:cNvPr id="469" name="フローチャート: 判断 468">
          <a:extLst>
            <a:ext uri="{FF2B5EF4-FFF2-40B4-BE49-F238E27FC236}">
              <a16:creationId xmlns:a16="http://schemas.microsoft.com/office/drawing/2014/main" id="{08FAF8B2-E525-4B99-9B69-99D8B5BE9C0C}"/>
            </a:ext>
          </a:extLst>
        </xdr:cNvPr>
        <xdr:cNvSpPr/>
      </xdr:nvSpPr>
      <xdr:spPr>
        <a:xfrm>
          <a:off x="9588500" y="1784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29482</xdr:rowOff>
    </xdr:from>
    <xdr:to>
      <xdr:col>46</xdr:col>
      <xdr:colOff>38100</xdr:colOff>
      <xdr:row>104</xdr:row>
      <xdr:rowOff>131082</xdr:rowOff>
    </xdr:to>
    <xdr:sp macro="" textlink="">
      <xdr:nvSpPr>
        <xdr:cNvPr id="470" name="フローチャート: 判断 469">
          <a:extLst>
            <a:ext uri="{FF2B5EF4-FFF2-40B4-BE49-F238E27FC236}">
              <a16:creationId xmlns:a16="http://schemas.microsoft.com/office/drawing/2014/main" id="{C02E837A-9D77-4CFD-96B1-A40258C6FB6A}"/>
            </a:ext>
          </a:extLst>
        </xdr:cNvPr>
        <xdr:cNvSpPr/>
      </xdr:nvSpPr>
      <xdr:spPr>
        <a:xfrm>
          <a:off x="8699500" y="1786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37875</xdr:rowOff>
    </xdr:from>
    <xdr:to>
      <xdr:col>41</xdr:col>
      <xdr:colOff>101600</xdr:colOff>
      <xdr:row>104</xdr:row>
      <xdr:rowOff>139475</xdr:rowOff>
    </xdr:to>
    <xdr:sp macro="" textlink="">
      <xdr:nvSpPr>
        <xdr:cNvPr id="471" name="フローチャート: 判断 470">
          <a:extLst>
            <a:ext uri="{FF2B5EF4-FFF2-40B4-BE49-F238E27FC236}">
              <a16:creationId xmlns:a16="http://schemas.microsoft.com/office/drawing/2014/main" id="{6D23CE35-63C5-463B-B6EC-C88815B97621}"/>
            </a:ext>
          </a:extLst>
        </xdr:cNvPr>
        <xdr:cNvSpPr/>
      </xdr:nvSpPr>
      <xdr:spPr>
        <a:xfrm>
          <a:off x="7810500" y="17868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99499</xdr:rowOff>
    </xdr:from>
    <xdr:to>
      <xdr:col>36</xdr:col>
      <xdr:colOff>165100</xdr:colOff>
      <xdr:row>107</xdr:row>
      <xdr:rowOff>29649</xdr:rowOff>
    </xdr:to>
    <xdr:sp macro="" textlink="">
      <xdr:nvSpPr>
        <xdr:cNvPr id="472" name="フローチャート: 判断 471">
          <a:extLst>
            <a:ext uri="{FF2B5EF4-FFF2-40B4-BE49-F238E27FC236}">
              <a16:creationId xmlns:a16="http://schemas.microsoft.com/office/drawing/2014/main" id="{6A9906C5-505F-4444-8449-183FBC32CC7F}"/>
            </a:ext>
          </a:extLst>
        </xdr:cNvPr>
        <xdr:cNvSpPr/>
      </xdr:nvSpPr>
      <xdr:spPr>
        <a:xfrm>
          <a:off x="6921500" y="18273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34CCA377-5487-4972-826D-FBA3DDE863AC}"/>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83B27487-946D-4D87-9777-43B3C2EB8B1B}"/>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98CF5476-3FFF-400F-9B45-AD82FC8E9AD9}"/>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403E8DE7-565F-4AB0-AAB4-C22F82DE3B83}"/>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E3497130-240F-4BD2-84B8-FF264EB89517}"/>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149154</xdr:rowOff>
    </xdr:from>
    <xdr:to>
      <xdr:col>55</xdr:col>
      <xdr:colOff>50800</xdr:colOff>
      <xdr:row>108</xdr:row>
      <xdr:rowOff>79304</xdr:rowOff>
    </xdr:to>
    <xdr:sp macro="" textlink="">
      <xdr:nvSpPr>
        <xdr:cNvPr id="478" name="楕円 477">
          <a:extLst>
            <a:ext uri="{FF2B5EF4-FFF2-40B4-BE49-F238E27FC236}">
              <a16:creationId xmlns:a16="http://schemas.microsoft.com/office/drawing/2014/main" id="{065A10D6-06A6-4D0D-B08F-3E09D8AAD223}"/>
            </a:ext>
          </a:extLst>
        </xdr:cNvPr>
        <xdr:cNvSpPr/>
      </xdr:nvSpPr>
      <xdr:spPr>
        <a:xfrm>
          <a:off x="10426700" y="1849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64081</xdr:rowOff>
    </xdr:from>
    <xdr:ext cx="534377" cy="259045"/>
    <xdr:sp macro="" textlink="">
      <xdr:nvSpPr>
        <xdr:cNvPr id="479" name="【港湾・漁港】&#10;一人当たり有形固定資産（償却資産）額該当値テキスト">
          <a:extLst>
            <a:ext uri="{FF2B5EF4-FFF2-40B4-BE49-F238E27FC236}">
              <a16:creationId xmlns:a16="http://schemas.microsoft.com/office/drawing/2014/main" id="{6BB7FCE6-5306-4373-BD8C-D0161FE1A428}"/>
            </a:ext>
          </a:extLst>
        </xdr:cNvPr>
        <xdr:cNvSpPr txBox="1"/>
      </xdr:nvSpPr>
      <xdr:spPr>
        <a:xfrm>
          <a:off x="10515600" y="18409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149253</xdr:rowOff>
    </xdr:from>
    <xdr:to>
      <xdr:col>50</xdr:col>
      <xdr:colOff>165100</xdr:colOff>
      <xdr:row>108</xdr:row>
      <xdr:rowOff>79403</xdr:rowOff>
    </xdr:to>
    <xdr:sp macro="" textlink="">
      <xdr:nvSpPr>
        <xdr:cNvPr id="480" name="楕円 479">
          <a:extLst>
            <a:ext uri="{FF2B5EF4-FFF2-40B4-BE49-F238E27FC236}">
              <a16:creationId xmlns:a16="http://schemas.microsoft.com/office/drawing/2014/main" id="{D59E36A9-2984-467A-8BA7-F5ABDBA59E20}"/>
            </a:ext>
          </a:extLst>
        </xdr:cNvPr>
        <xdr:cNvSpPr/>
      </xdr:nvSpPr>
      <xdr:spPr>
        <a:xfrm>
          <a:off x="9588500" y="1849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28504</xdr:rowOff>
    </xdr:from>
    <xdr:to>
      <xdr:col>55</xdr:col>
      <xdr:colOff>0</xdr:colOff>
      <xdr:row>108</xdr:row>
      <xdr:rowOff>28603</xdr:rowOff>
    </xdr:to>
    <xdr:cxnSp macro="">
      <xdr:nvCxnSpPr>
        <xdr:cNvPr id="481" name="直線コネクタ 480">
          <a:extLst>
            <a:ext uri="{FF2B5EF4-FFF2-40B4-BE49-F238E27FC236}">
              <a16:creationId xmlns:a16="http://schemas.microsoft.com/office/drawing/2014/main" id="{560318AB-3FB0-43B8-B5DB-A06F8BCC78C6}"/>
            </a:ext>
          </a:extLst>
        </xdr:cNvPr>
        <xdr:cNvCxnSpPr/>
      </xdr:nvCxnSpPr>
      <xdr:spPr>
        <a:xfrm flipV="1">
          <a:off x="9639300" y="18545104"/>
          <a:ext cx="838200" cy="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149498</xdr:rowOff>
    </xdr:from>
    <xdr:to>
      <xdr:col>46</xdr:col>
      <xdr:colOff>38100</xdr:colOff>
      <xdr:row>108</xdr:row>
      <xdr:rowOff>79648</xdr:rowOff>
    </xdr:to>
    <xdr:sp macro="" textlink="">
      <xdr:nvSpPr>
        <xdr:cNvPr id="482" name="楕円 481">
          <a:extLst>
            <a:ext uri="{FF2B5EF4-FFF2-40B4-BE49-F238E27FC236}">
              <a16:creationId xmlns:a16="http://schemas.microsoft.com/office/drawing/2014/main" id="{E68687F6-91A1-4CB8-A989-452B9D6AA4D4}"/>
            </a:ext>
          </a:extLst>
        </xdr:cNvPr>
        <xdr:cNvSpPr/>
      </xdr:nvSpPr>
      <xdr:spPr>
        <a:xfrm>
          <a:off x="8699500" y="1849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28603</xdr:rowOff>
    </xdr:from>
    <xdr:to>
      <xdr:col>50</xdr:col>
      <xdr:colOff>114300</xdr:colOff>
      <xdr:row>108</xdr:row>
      <xdr:rowOff>28848</xdr:rowOff>
    </xdr:to>
    <xdr:cxnSp macro="">
      <xdr:nvCxnSpPr>
        <xdr:cNvPr id="483" name="直線コネクタ 482">
          <a:extLst>
            <a:ext uri="{FF2B5EF4-FFF2-40B4-BE49-F238E27FC236}">
              <a16:creationId xmlns:a16="http://schemas.microsoft.com/office/drawing/2014/main" id="{2E03FF13-FB9D-4009-9FFB-E0EF610A414D}"/>
            </a:ext>
          </a:extLst>
        </xdr:cNvPr>
        <xdr:cNvCxnSpPr/>
      </xdr:nvCxnSpPr>
      <xdr:spPr>
        <a:xfrm flipV="1">
          <a:off x="8750300" y="18545203"/>
          <a:ext cx="889000" cy="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149563</xdr:rowOff>
    </xdr:from>
    <xdr:to>
      <xdr:col>41</xdr:col>
      <xdr:colOff>101600</xdr:colOff>
      <xdr:row>108</xdr:row>
      <xdr:rowOff>79713</xdr:rowOff>
    </xdr:to>
    <xdr:sp macro="" textlink="">
      <xdr:nvSpPr>
        <xdr:cNvPr id="484" name="楕円 483">
          <a:extLst>
            <a:ext uri="{FF2B5EF4-FFF2-40B4-BE49-F238E27FC236}">
              <a16:creationId xmlns:a16="http://schemas.microsoft.com/office/drawing/2014/main" id="{6F067807-ECCF-470C-B6FF-3030F90B3A81}"/>
            </a:ext>
          </a:extLst>
        </xdr:cNvPr>
        <xdr:cNvSpPr/>
      </xdr:nvSpPr>
      <xdr:spPr>
        <a:xfrm>
          <a:off x="7810500" y="18494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28848</xdr:rowOff>
    </xdr:from>
    <xdr:to>
      <xdr:col>45</xdr:col>
      <xdr:colOff>177800</xdr:colOff>
      <xdr:row>108</xdr:row>
      <xdr:rowOff>28913</xdr:rowOff>
    </xdr:to>
    <xdr:cxnSp macro="">
      <xdr:nvCxnSpPr>
        <xdr:cNvPr id="485" name="直線コネクタ 484">
          <a:extLst>
            <a:ext uri="{FF2B5EF4-FFF2-40B4-BE49-F238E27FC236}">
              <a16:creationId xmlns:a16="http://schemas.microsoft.com/office/drawing/2014/main" id="{639C60E9-9AA1-4923-B3F7-6EC54A3C7FF2}"/>
            </a:ext>
          </a:extLst>
        </xdr:cNvPr>
        <xdr:cNvCxnSpPr/>
      </xdr:nvCxnSpPr>
      <xdr:spPr>
        <a:xfrm flipV="1">
          <a:off x="7861300" y="18545448"/>
          <a:ext cx="8890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149253</xdr:rowOff>
    </xdr:from>
    <xdr:to>
      <xdr:col>36</xdr:col>
      <xdr:colOff>165100</xdr:colOff>
      <xdr:row>108</xdr:row>
      <xdr:rowOff>79403</xdr:rowOff>
    </xdr:to>
    <xdr:sp macro="" textlink="">
      <xdr:nvSpPr>
        <xdr:cNvPr id="486" name="楕円 485">
          <a:extLst>
            <a:ext uri="{FF2B5EF4-FFF2-40B4-BE49-F238E27FC236}">
              <a16:creationId xmlns:a16="http://schemas.microsoft.com/office/drawing/2014/main" id="{BEBB5D45-75B7-403B-849A-F1D2920829ED}"/>
            </a:ext>
          </a:extLst>
        </xdr:cNvPr>
        <xdr:cNvSpPr/>
      </xdr:nvSpPr>
      <xdr:spPr>
        <a:xfrm>
          <a:off x="6921500" y="1849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28603</xdr:rowOff>
    </xdr:from>
    <xdr:to>
      <xdr:col>41</xdr:col>
      <xdr:colOff>50800</xdr:colOff>
      <xdr:row>108</xdr:row>
      <xdr:rowOff>28913</xdr:rowOff>
    </xdr:to>
    <xdr:cxnSp macro="">
      <xdr:nvCxnSpPr>
        <xdr:cNvPr id="487" name="直線コネクタ 486">
          <a:extLst>
            <a:ext uri="{FF2B5EF4-FFF2-40B4-BE49-F238E27FC236}">
              <a16:creationId xmlns:a16="http://schemas.microsoft.com/office/drawing/2014/main" id="{1FB62754-3671-433C-88C8-3045A7110E82}"/>
            </a:ext>
          </a:extLst>
        </xdr:cNvPr>
        <xdr:cNvCxnSpPr/>
      </xdr:nvCxnSpPr>
      <xdr:spPr>
        <a:xfrm>
          <a:off x="6972300" y="18545203"/>
          <a:ext cx="889000" cy="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102</xdr:row>
      <xdr:rowOff>131591</xdr:rowOff>
    </xdr:from>
    <xdr:ext cx="534377" cy="259045"/>
    <xdr:sp macro="" textlink="">
      <xdr:nvSpPr>
        <xdr:cNvPr id="488" name="n_1aveValue【港湾・漁港】&#10;一人当たり有形固定資産（償却資産）額">
          <a:extLst>
            <a:ext uri="{FF2B5EF4-FFF2-40B4-BE49-F238E27FC236}">
              <a16:creationId xmlns:a16="http://schemas.microsoft.com/office/drawing/2014/main" id="{8BD12405-DE40-4CD8-97DD-A60A31C33C3E}"/>
            </a:ext>
          </a:extLst>
        </xdr:cNvPr>
        <xdr:cNvSpPr txBox="1"/>
      </xdr:nvSpPr>
      <xdr:spPr>
        <a:xfrm>
          <a:off x="9359411" y="17619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102</xdr:row>
      <xdr:rowOff>147609</xdr:rowOff>
    </xdr:from>
    <xdr:ext cx="534377" cy="259045"/>
    <xdr:sp macro="" textlink="">
      <xdr:nvSpPr>
        <xdr:cNvPr id="489" name="n_2aveValue【港湾・漁港】&#10;一人当たり有形固定資産（償却資産）額">
          <a:extLst>
            <a:ext uri="{FF2B5EF4-FFF2-40B4-BE49-F238E27FC236}">
              <a16:creationId xmlns:a16="http://schemas.microsoft.com/office/drawing/2014/main" id="{C97EF6D6-2692-4A4C-8EE3-D40D40B738C7}"/>
            </a:ext>
          </a:extLst>
        </xdr:cNvPr>
        <xdr:cNvSpPr txBox="1"/>
      </xdr:nvSpPr>
      <xdr:spPr>
        <a:xfrm>
          <a:off x="8483111" y="17635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102</xdr:row>
      <xdr:rowOff>156002</xdr:rowOff>
    </xdr:from>
    <xdr:ext cx="534377" cy="259045"/>
    <xdr:sp macro="" textlink="">
      <xdr:nvSpPr>
        <xdr:cNvPr id="490" name="n_3aveValue【港湾・漁港】&#10;一人当たり有形固定資産（償却資産）額">
          <a:extLst>
            <a:ext uri="{FF2B5EF4-FFF2-40B4-BE49-F238E27FC236}">
              <a16:creationId xmlns:a16="http://schemas.microsoft.com/office/drawing/2014/main" id="{A3989BC4-2A7E-4FB4-A64F-A62683BD6DF8}"/>
            </a:ext>
          </a:extLst>
        </xdr:cNvPr>
        <xdr:cNvSpPr txBox="1"/>
      </xdr:nvSpPr>
      <xdr:spPr>
        <a:xfrm>
          <a:off x="7594111" y="17643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105</xdr:row>
      <xdr:rowOff>46176</xdr:rowOff>
    </xdr:from>
    <xdr:ext cx="534377" cy="259045"/>
    <xdr:sp macro="" textlink="">
      <xdr:nvSpPr>
        <xdr:cNvPr id="491" name="n_4aveValue【港湾・漁港】&#10;一人当たり有形固定資産（償却資産）額">
          <a:extLst>
            <a:ext uri="{FF2B5EF4-FFF2-40B4-BE49-F238E27FC236}">
              <a16:creationId xmlns:a16="http://schemas.microsoft.com/office/drawing/2014/main" id="{CB3222F5-5B1A-46D7-B146-DA7225A13071}"/>
            </a:ext>
          </a:extLst>
        </xdr:cNvPr>
        <xdr:cNvSpPr txBox="1"/>
      </xdr:nvSpPr>
      <xdr:spPr>
        <a:xfrm>
          <a:off x="6705111" y="18048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70530</xdr:rowOff>
    </xdr:from>
    <xdr:ext cx="534377" cy="259045"/>
    <xdr:sp macro="" textlink="">
      <xdr:nvSpPr>
        <xdr:cNvPr id="492" name="n_1mainValue【港湾・漁港】&#10;一人当たり有形固定資産（償却資産）額">
          <a:extLst>
            <a:ext uri="{FF2B5EF4-FFF2-40B4-BE49-F238E27FC236}">
              <a16:creationId xmlns:a16="http://schemas.microsoft.com/office/drawing/2014/main" id="{2ED88833-5145-4408-A1E7-1E36D427F19B}"/>
            </a:ext>
          </a:extLst>
        </xdr:cNvPr>
        <xdr:cNvSpPr txBox="1"/>
      </xdr:nvSpPr>
      <xdr:spPr>
        <a:xfrm>
          <a:off x="9359411" y="1858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70775</xdr:rowOff>
    </xdr:from>
    <xdr:ext cx="534377" cy="259045"/>
    <xdr:sp macro="" textlink="">
      <xdr:nvSpPr>
        <xdr:cNvPr id="493" name="n_2mainValue【港湾・漁港】&#10;一人当たり有形固定資産（償却資産）額">
          <a:extLst>
            <a:ext uri="{FF2B5EF4-FFF2-40B4-BE49-F238E27FC236}">
              <a16:creationId xmlns:a16="http://schemas.microsoft.com/office/drawing/2014/main" id="{1DE96DD9-E41B-41D2-8642-DF592FF57A92}"/>
            </a:ext>
          </a:extLst>
        </xdr:cNvPr>
        <xdr:cNvSpPr txBox="1"/>
      </xdr:nvSpPr>
      <xdr:spPr>
        <a:xfrm>
          <a:off x="8483111" y="18587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70840</xdr:rowOff>
    </xdr:from>
    <xdr:ext cx="534377" cy="259045"/>
    <xdr:sp macro="" textlink="">
      <xdr:nvSpPr>
        <xdr:cNvPr id="494" name="n_3mainValue【港湾・漁港】&#10;一人当たり有形固定資産（償却資産）額">
          <a:extLst>
            <a:ext uri="{FF2B5EF4-FFF2-40B4-BE49-F238E27FC236}">
              <a16:creationId xmlns:a16="http://schemas.microsoft.com/office/drawing/2014/main" id="{52FB7149-DE41-4788-8541-ADA030DBC577}"/>
            </a:ext>
          </a:extLst>
        </xdr:cNvPr>
        <xdr:cNvSpPr txBox="1"/>
      </xdr:nvSpPr>
      <xdr:spPr>
        <a:xfrm>
          <a:off x="7594111" y="1858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70530</xdr:rowOff>
    </xdr:from>
    <xdr:ext cx="534377" cy="259045"/>
    <xdr:sp macro="" textlink="">
      <xdr:nvSpPr>
        <xdr:cNvPr id="495" name="n_4mainValue【港湾・漁港】&#10;一人当たり有形固定資産（償却資産）額">
          <a:extLst>
            <a:ext uri="{FF2B5EF4-FFF2-40B4-BE49-F238E27FC236}">
              <a16:creationId xmlns:a16="http://schemas.microsoft.com/office/drawing/2014/main" id="{1F602EF4-7ED3-4CC8-9A65-72E3F6F69A74}"/>
            </a:ext>
          </a:extLst>
        </xdr:cNvPr>
        <xdr:cNvSpPr txBox="1"/>
      </xdr:nvSpPr>
      <xdr:spPr>
        <a:xfrm>
          <a:off x="6705111" y="1858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a:extLst>
            <a:ext uri="{FF2B5EF4-FFF2-40B4-BE49-F238E27FC236}">
              <a16:creationId xmlns:a16="http://schemas.microsoft.com/office/drawing/2014/main" id="{BD348AF1-5B2E-449F-9C78-1BDE6C78C91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a:extLst>
            <a:ext uri="{FF2B5EF4-FFF2-40B4-BE49-F238E27FC236}">
              <a16:creationId xmlns:a16="http://schemas.microsoft.com/office/drawing/2014/main" id="{60402819-2B35-4299-8FA3-1B7E81FBABB7}"/>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a:extLst>
            <a:ext uri="{FF2B5EF4-FFF2-40B4-BE49-F238E27FC236}">
              <a16:creationId xmlns:a16="http://schemas.microsoft.com/office/drawing/2014/main" id="{15EF6EDC-A8B6-46C4-898B-9A5A3FBEA20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a:extLst>
            <a:ext uri="{FF2B5EF4-FFF2-40B4-BE49-F238E27FC236}">
              <a16:creationId xmlns:a16="http://schemas.microsoft.com/office/drawing/2014/main" id="{03A735DA-D730-46FB-B209-6E34DE5E092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a:extLst>
            <a:ext uri="{FF2B5EF4-FFF2-40B4-BE49-F238E27FC236}">
              <a16:creationId xmlns:a16="http://schemas.microsoft.com/office/drawing/2014/main" id="{BB41D833-2BD2-4E05-8BF7-4136594E7B0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a:extLst>
            <a:ext uri="{FF2B5EF4-FFF2-40B4-BE49-F238E27FC236}">
              <a16:creationId xmlns:a16="http://schemas.microsoft.com/office/drawing/2014/main" id="{0EA08CD5-414D-4688-B8E0-07ECC5A429A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a:extLst>
            <a:ext uri="{FF2B5EF4-FFF2-40B4-BE49-F238E27FC236}">
              <a16:creationId xmlns:a16="http://schemas.microsoft.com/office/drawing/2014/main" id="{0ACA28EF-F838-4376-84C0-C477284FEB1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a:extLst>
            <a:ext uri="{FF2B5EF4-FFF2-40B4-BE49-F238E27FC236}">
              <a16:creationId xmlns:a16="http://schemas.microsoft.com/office/drawing/2014/main" id="{19676994-1415-4D7F-9FBD-5F03B429735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a:extLst>
            <a:ext uri="{FF2B5EF4-FFF2-40B4-BE49-F238E27FC236}">
              <a16:creationId xmlns:a16="http://schemas.microsoft.com/office/drawing/2014/main" id="{629C2D78-3683-4101-ACD0-6A12037F745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a:extLst>
            <a:ext uri="{FF2B5EF4-FFF2-40B4-BE49-F238E27FC236}">
              <a16:creationId xmlns:a16="http://schemas.microsoft.com/office/drawing/2014/main" id="{44EB26D7-0AE2-4A97-8B34-7DCA6FD4EDF2}"/>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a:extLst>
            <a:ext uri="{FF2B5EF4-FFF2-40B4-BE49-F238E27FC236}">
              <a16:creationId xmlns:a16="http://schemas.microsoft.com/office/drawing/2014/main" id="{672E6228-948D-40A0-8307-CA74694D618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7" name="直線コネクタ 506">
          <a:extLst>
            <a:ext uri="{FF2B5EF4-FFF2-40B4-BE49-F238E27FC236}">
              <a16:creationId xmlns:a16="http://schemas.microsoft.com/office/drawing/2014/main" id="{6FCF5987-E9D3-44BF-B279-65676F574B51}"/>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8" name="テキスト ボックス 507">
          <a:extLst>
            <a:ext uri="{FF2B5EF4-FFF2-40B4-BE49-F238E27FC236}">
              <a16:creationId xmlns:a16="http://schemas.microsoft.com/office/drawing/2014/main" id="{1B092B28-036A-4887-9612-81ACD04D85F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9" name="直線コネクタ 508">
          <a:extLst>
            <a:ext uri="{FF2B5EF4-FFF2-40B4-BE49-F238E27FC236}">
              <a16:creationId xmlns:a16="http://schemas.microsoft.com/office/drawing/2014/main" id="{E3C36B71-B8B9-44EC-94CC-CBBBD9C65DC8}"/>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0" name="テキスト ボックス 509">
          <a:extLst>
            <a:ext uri="{FF2B5EF4-FFF2-40B4-BE49-F238E27FC236}">
              <a16:creationId xmlns:a16="http://schemas.microsoft.com/office/drawing/2014/main" id="{C4F396D3-A77A-4FAD-9005-E2D8FB7527D9}"/>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1" name="直線コネクタ 510">
          <a:extLst>
            <a:ext uri="{FF2B5EF4-FFF2-40B4-BE49-F238E27FC236}">
              <a16:creationId xmlns:a16="http://schemas.microsoft.com/office/drawing/2014/main" id="{48668AA4-D6F1-4288-8B54-FF240FF156F3}"/>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2" name="テキスト ボックス 511">
          <a:extLst>
            <a:ext uri="{FF2B5EF4-FFF2-40B4-BE49-F238E27FC236}">
              <a16:creationId xmlns:a16="http://schemas.microsoft.com/office/drawing/2014/main" id="{0C8A1438-53EE-4FA0-8DE6-E3B28B3580CC}"/>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3" name="直線コネクタ 512">
          <a:extLst>
            <a:ext uri="{FF2B5EF4-FFF2-40B4-BE49-F238E27FC236}">
              <a16:creationId xmlns:a16="http://schemas.microsoft.com/office/drawing/2014/main" id="{194034CB-1135-4A52-99D5-F8C2360C88FC}"/>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4" name="テキスト ボックス 513">
          <a:extLst>
            <a:ext uri="{FF2B5EF4-FFF2-40B4-BE49-F238E27FC236}">
              <a16:creationId xmlns:a16="http://schemas.microsoft.com/office/drawing/2014/main" id="{5C96C1EA-19CF-481C-96D1-F6666BA0B11F}"/>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5" name="直線コネクタ 514">
          <a:extLst>
            <a:ext uri="{FF2B5EF4-FFF2-40B4-BE49-F238E27FC236}">
              <a16:creationId xmlns:a16="http://schemas.microsoft.com/office/drawing/2014/main" id="{A11A4E02-1A18-4559-9397-456B3E13B79D}"/>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6" name="テキスト ボックス 515">
          <a:extLst>
            <a:ext uri="{FF2B5EF4-FFF2-40B4-BE49-F238E27FC236}">
              <a16:creationId xmlns:a16="http://schemas.microsoft.com/office/drawing/2014/main" id="{924E81FF-E4D8-460F-B709-3A5A81EE7F7E}"/>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B7091142-BB2D-4BD3-BFF7-BD4EC1C1BD7D}"/>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8" name="テキスト ボックス 517">
          <a:extLst>
            <a:ext uri="{FF2B5EF4-FFF2-40B4-BE49-F238E27FC236}">
              <a16:creationId xmlns:a16="http://schemas.microsoft.com/office/drawing/2014/main" id="{55012995-0558-4972-B238-4524D1947705}"/>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9" name="【認定こども園・幼稚園・保育所】&#10;有形固定資産減価償却率グラフ枠">
          <a:extLst>
            <a:ext uri="{FF2B5EF4-FFF2-40B4-BE49-F238E27FC236}">
              <a16:creationId xmlns:a16="http://schemas.microsoft.com/office/drawing/2014/main" id="{ED3CBD90-5F7C-4CEC-BEF6-F2D62B17A1D4}"/>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146685</xdr:rowOff>
    </xdr:from>
    <xdr:to>
      <xdr:col>85</xdr:col>
      <xdr:colOff>126364</xdr:colOff>
      <xdr:row>41</xdr:row>
      <xdr:rowOff>24765</xdr:rowOff>
    </xdr:to>
    <xdr:cxnSp macro="">
      <xdr:nvCxnSpPr>
        <xdr:cNvPr id="520" name="直線コネクタ 519">
          <a:extLst>
            <a:ext uri="{FF2B5EF4-FFF2-40B4-BE49-F238E27FC236}">
              <a16:creationId xmlns:a16="http://schemas.microsoft.com/office/drawing/2014/main" id="{7FF73CFE-FAC2-4D84-A728-177CC50CFF07}"/>
            </a:ext>
          </a:extLst>
        </xdr:cNvPr>
        <xdr:cNvCxnSpPr/>
      </xdr:nvCxnSpPr>
      <xdr:spPr>
        <a:xfrm flipV="1">
          <a:off x="16318864" y="5804535"/>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28592</xdr:rowOff>
    </xdr:from>
    <xdr:ext cx="405111" cy="259045"/>
    <xdr:sp macro="" textlink="">
      <xdr:nvSpPr>
        <xdr:cNvPr id="521" name="【認定こども園・幼稚園・保育所】&#10;有形固定資産減価償却率最小値テキスト">
          <a:extLst>
            <a:ext uri="{FF2B5EF4-FFF2-40B4-BE49-F238E27FC236}">
              <a16:creationId xmlns:a16="http://schemas.microsoft.com/office/drawing/2014/main" id="{B7F0779E-F3B4-4173-A86B-63F962BD0C15}"/>
            </a:ext>
          </a:extLst>
        </xdr:cNvPr>
        <xdr:cNvSpPr txBox="1"/>
      </xdr:nvSpPr>
      <xdr:spPr>
        <a:xfrm>
          <a:off x="16357600" y="705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24765</xdr:rowOff>
    </xdr:from>
    <xdr:to>
      <xdr:col>86</xdr:col>
      <xdr:colOff>25400</xdr:colOff>
      <xdr:row>41</xdr:row>
      <xdr:rowOff>24765</xdr:rowOff>
    </xdr:to>
    <xdr:cxnSp macro="">
      <xdr:nvCxnSpPr>
        <xdr:cNvPr id="522" name="直線コネクタ 521">
          <a:extLst>
            <a:ext uri="{FF2B5EF4-FFF2-40B4-BE49-F238E27FC236}">
              <a16:creationId xmlns:a16="http://schemas.microsoft.com/office/drawing/2014/main" id="{B9849606-2070-4E4A-BE4C-01C3D65557E1}"/>
            </a:ext>
          </a:extLst>
        </xdr:cNvPr>
        <xdr:cNvCxnSpPr/>
      </xdr:nvCxnSpPr>
      <xdr:spPr>
        <a:xfrm>
          <a:off x="16230600" y="7054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93362</xdr:rowOff>
    </xdr:from>
    <xdr:ext cx="405111" cy="259045"/>
    <xdr:sp macro="" textlink="">
      <xdr:nvSpPr>
        <xdr:cNvPr id="523" name="【認定こども園・幼稚園・保育所】&#10;有形固定資産減価償却率最大値テキスト">
          <a:extLst>
            <a:ext uri="{FF2B5EF4-FFF2-40B4-BE49-F238E27FC236}">
              <a16:creationId xmlns:a16="http://schemas.microsoft.com/office/drawing/2014/main" id="{9B67FCEB-7F31-4598-B8CF-4A27747C88C4}"/>
            </a:ext>
          </a:extLst>
        </xdr:cNvPr>
        <xdr:cNvSpPr txBox="1"/>
      </xdr:nvSpPr>
      <xdr:spPr>
        <a:xfrm>
          <a:off x="16357600" y="5579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146685</xdr:rowOff>
    </xdr:from>
    <xdr:to>
      <xdr:col>86</xdr:col>
      <xdr:colOff>25400</xdr:colOff>
      <xdr:row>33</xdr:row>
      <xdr:rowOff>146685</xdr:rowOff>
    </xdr:to>
    <xdr:cxnSp macro="">
      <xdr:nvCxnSpPr>
        <xdr:cNvPr id="524" name="直線コネクタ 523">
          <a:extLst>
            <a:ext uri="{FF2B5EF4-FFF2-40B4-BE49-F238E27FC236}">
              <a16:creationId xmlns:a16="http://schemas.microsoft.com/office/drawing/2014/main" id="{1482DF51-FE37-48F4-B7B6-6078F46127E7}"/>
            </a:ext>
          </a:extLst>
        </xdr:cNvPr>
        <xdr:cNvCxnSpPr/>
      </xdr:nvCxnSpPr>
      <xdr:spPr>
        <a:xfrm>
          <a:off x="16230600" y="580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110507</xdr:rowOff>
    </xdr:from>
    <xdr:ext cx="405111" cy="259045"/>
    <xdr:sp macro="" textlink="">
      <xdr:nvSpPr>
        <xdr:cNvPr id="525" name="【認定こども園・幼稚園・保育所】&#10;有形固定資産減価償却率平均値テキスト">
          <a:extLst>
            <a:ext uri="{FF2B5EF4-FFF2-40B4-BE49-F238E27FC236}">
              <a16:creationId xmlns:a16="http://schemas.microsoft.com/office/drawing/2014/main" id="{9202FE60-C0AE-4ED0-B17F-B2667974E406}"/>
            </a:ext>
          </a:extLst>
        </xdr:cNvPr>
        <xdr:cNvSpPr txBox="1"/>
      </xdr:nvSpPr>
      <xdr:spPr>
        <a:xfrm>
          <a:off x="16357600" y="6282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132080</xdr:rowOff>
    </xdr:from>
    <xdr:to>
      <xdr:col>85</xdr:col>
      <xdr:colOff>177800</xdr:colOff>
      <xdr:row>37</xdr:row>
      <xdr:rowOff>62230</xdr:rowOff>
    </xdr:to>
    <xdr:sp macro="" textlink="">
      <xdr:nvSpPr>
        <xdr:cNvPr id="526" name="フローチャート: 判断 525">
          <a:extLst>
            <a:ext uri="{FF2B5EF4-FFF2-40B4-BE49-F238E27FC236}">
              <a16:creationId xmlns:a16="http://schemas.microsoft.com/office/drawing/2014/main" id="{42BED915-39A5-4715-96E5-60690F134A3C}"/>
            </a:ext>
          </a:extLst>
        </xdr:cNvPr>
        <xdr:cNvSpPr/>
      </xdr:nvSpPr>
      <xdr:spPr>
        <a:xfrm>
          <a:off x="16268700" y="630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128270</xdr:rowOff>
    </xdr:from>
    <xdr:to>
      <xdr:col>81</xdr:col>
      <xdr:colOff>101600</xdr:colOff>
      <xdr:row>37</xdr:row>
      <xdr:rowOff>58420</xdr:rowOff>
    </xdr:to>
    <xdr:sp macro="" textlink="">
      <xdr:nvSpPr>
        <xdr:cNvPr id="527" name="フローチャート: 判断 526">
          <a:extLst>
            <a:ext uri="{FF2B5EF4-FFF2-40B4-BE49-F238E27FC236}">
              <a16:creationId xmlns:a16="http://schemas.microsoft.com/office/drawing/2014/main" id="{10CEAD33-EEB9-404D-BBAC-8D94E9C82DCE}"/>
            </a:ext>
          </a:extLst>
        </xdr:cNvPr>
        <xdr:cNvSpPr/>
      </xdr:nvSpPr>
      <xdr:spPr>
        <a:xfrm>
          <a:off x="15430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105410</xdr:rowOff>
    </xdr:from>
    <xdr:to>
      <xdr:col>76</xdr:col>
      <xdr:colOff>165100</xdr:colOff>
      <xdr:row>37</xdr:row>
      <xdr:rowOff>35560</xdr:rowOff>
    </xdr:to>
    <xdr:sp macro="" textlink="">
      <xdr:nvSpPr>
        <xdr:cNvPr id="528" name="フローチャート: 判断 527">
          <a:extLst>
            <a:ext uri="{FF2B5EF4-FFF2-40B4-BE49-F238E27FC236}">
              <a16:creationId xmlns:a16="http://schemas.microsoft.com/office/drawing/2014/main" id="{6968C8B2-4F18-4EDC-BCA3-94A1129B85FE}"/>
            </a:ext>
          </a:extLst>
        </xdr:cNvPr>
        <xdr:cNvSpPr/>
      </xdr:nvSpPr>
      <xdr:spPr>
        <a:xfrm>
          <a:off x="14541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93980</xdr:rowOff>
    </xdr:from>
    <xdr:to>
      <xdr:col>72</xdr:col>
      <xdr:colOff>38100</xdr:colOff>
      <xdr:row>37</xdr:row>
      <xdr:rowOff>24130</xdr:rowOff>
    </xdr:to>
    <xdr:sp macro="" textlink="">
      <xdr:nvSpPr>
        <xdr:cNvPr id="529" name="フローチャート: 判断 528">
          <a:extLst>
            <a:ext uri="{FF2B5EF4-FFF2-40B4-BE49-F238E27FC236}">
              <a16:creationId xmlns:a16="http://schemas.microsoft.com/office/drawing/2014/main" id="{63AAF429-2AC9-4FB9-B86E-51BBB3988187}"/>
            </a:ext>
          </a:extLst>
        </xdr:cNvPr>
        <xdr:cNvSpPr/>
      </xdr:nvSpPr>
      <xdr:spPr>
        <a:xfrm>
          <a:off x="13652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90170</xdr:rowOff>
    </xdr:from>
    <xdr:to>
      <xdr:col>67</xdr:col>
      <xdr:colOff>101600</xdr:colOff>
      <xdr:row>37</xdr:row>
      <xdr:rowOff>20320</xdr:rowOff>
    </xdr:to>
    <xdr:sp macro="" textlink="">
      <xdr:nvSpPr>
        <xdr:cNvPr id="530" name="フローチャート: 判断 529">
          <a:extLst>
            <a:ext uri="{FF2B5EF4-FFF2-40B4-BE49-F238E27FC236}">
              <a16:creationId xmlns:a16="http://schemas.microsoft.com/office/drawing/2014/main" id="{002C4053-054D-4B8F-BB78-20CA1A67214D}"/>
            </a:ext>
          </a:extLst>
        </xdr:cNvPr>
        <xdr:cNvSpPr/>
      </xdr:nvSpPr>
      <xdr:spPr>
        <a:xfrm>
          <a:off x="127635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D5E3A0BB-1596-450D-8EFD-9F6B239725A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EEA1B729-292B-417E-8546-F869A75E7A1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7CD18902-2384-4798-B3D0-6DB37F8C9BC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97F995F2-6C05-45D0-B325-3C3C5FE27E8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7C834FB8-4565-4DB9-9549-E8D3CA094A2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10160</xdr:rowOff>
    </xdr:from>
    <xdr:to>
      <xdr:col>85</xdr:col>
      <xdr:colOff>177800</xdr:colOff>
      <xdr:row>35</xdr:row>
      <xdr:rowOff>111760</xdr:rowOff>
    </xdr:to>
    <xdr:sp macro="" textlink="">
      <xdr:nvSpPr>
        <xdr:cNvPr id="536" name="楕円 535">
          <a:extLst>
            <a:ext uri="{FF2B5EF4-FFF2-40B4-BE49-F238E27FC236}">
              <a16:creationId xmlns:a16="http://schemas.microsoft.com/office/drawing/2014/main" id="{79588240-1CFE-4CF2-9367-0C2784520CDF}"/>
            </a:ext>
          </a:extLst>
        </xdr:cNvPr>
        <xdr:cNvSpPr/>
      </xdr:nvSpPr>
      <xdr:spPr>
        <a:xfrm>
          <a:off x="16268700" y="60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33037</xdr:rowOff>
    </xdr:from>
    <xdr:ext cx="405111" cy="259045"/>
    <xdr:sp macro="" textlink="">
      <xdr:nvSpPr>
        <xdr:cNvPr id="537" name="【認定こども園・幼稚園・保育所】&#10;有形固定資産減価償却率該当値テキスト">
          <a:extLst>
            <a:ext uri="{FF2B5EF4-FFF2-40B4-BE49-F238E27FC236}">
              <a16:creationId xmlns:a16="http://schemas.microsoft.com/office/drawing/2014/main" id="{B42066A0-1FF6-481F-B93A-3634749DE2B6}"/>
            </a:ext>
          </a:extLst>
        </xdr:cNvPr>
        <xdr:cNvSpPr txBox="1"/>
      </xdr:nvSpPr>
      <xdr:spPr>
        <a:xfrm>
          <a:off x="16357600" y="586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139700</xdr:rowOff>
    </xdr:from>
    <xdr:to>
      <xdr:col>81</xdr:col>
      <xdr:colOff>101600</xdr:colOff>
      <xdr:row>35</xdr:row>
      <xdr:rowOff>69850</xdr:rowOff>
    </xdr:to>
    <xdr:sp macro="" textlink="">
      <xdr:nvSpPr>
        <xdr:cNvPr id="538" name="楕円 537">
          <a:extLst>
            <a:ext uri="{FF2B5EF4-FFF2-40B4-BE49-F238E27FC236}">
              <a16:creationId xmlns:a16="http://schemas.microsoft.com/office/drawing/2014/main" id="{EF598BCC-8CEA-48C5-AF1E-F747E6EE8605}"/>
            </a:ext>
          </a:extLst>
        </xdr:cNvPr>
        <xdr:cNvSpPr/>
      </xdr:nvSpPr>
      <xdr:spPr>
        <a:xfrm>
          <a:off x="15430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19050</xdr:rowOff>
    </xdr:from>
    <xdr:to>
      <xdr:col>85</xdr:col>
      <xdr:colOff>127000</xdr:colOff>
      <xdr:row>35</xdr:row>
      <xdr:rowOff>60960</xdr:rowOff>
    </xdr:to>
    <xdr:cxnSp macro="">
      <xdr:nvCxnSpPr>
        <xdr:cNvPr id="539" name="直線コネクタ 538">
          <a:extLst>
            <a:ext uri="{FF2B5EF4-FFF2-40B4-BE49-F238E27FC236}">
              <a16:creationId xmlns:a16="http://schemas.microsoft.com/office/drawing/2014/main" id="{CF7811BE-6739-4E88-88DC-0E050834889A}"/>
            </a:ext>
          </a:extLst>
        </xdr:cNvPr>
        <xdr:cNvCxnSpPr/>
      </xdr:nvCxnSpPr>
      <xdr:spPr>
        <a:xfrm>
          <a:off x="15481300" y="601980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114935</xdr:rowOff>
    </xdr:from>
    <xdr:to>
      <xdr:col>76</xdr:col>
      <xdr:colOff>165100</xdr:colOff>
      <xdr:row>35</xdr:row>
      <xdr:rowOff>45085</xdr:rowOff>
    </xdr:to>
    <xdr:sp macro="" textlink="">
      <xdr:nvSpPr>
        <xdr:cNvPr id="540" name="楕円 539">
          <a:extLst>
            <a:ext uri="{FF2B5EF4-FFF2-40B4-BE49-F238E27FC236}">
              <a16:creationId xmlns:a16="http://schemas.microsoft.com/office/drawing/2014/main" id="{4F6F4D26-3CCD-40F6-9DBF-A503E88249A4}"/>
            </a:ext>
          </a:extLst>
        </xdr:cNvPr>
        <xdr:cNvSpPr/>
      </xdr:nvSpPr>
      <xdr:spPr>
        <a:xfrm>
          <a:off x="14541500" y="594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165735</xdr:rowOff>
    </xdr:from>
    <xdr:to>
      <xdr:col>81</xdr:col>
      <xdr:colOff>50800</xdr:colOff>
      <xdr:row>35</xdr:row>
      <xdr:rowOff>19050</xdr:rowOff>
    </xdr:to>
    <xdr:cxnSp macro="">
      <xdr:nvCxnSpPr>
        <xdr:cNvPr id="541" name="直線コネクタ 540">
          <a:extLst>
            <a:ext uri="{FF2B5EF4-FFF2-40B4-BE49-F238E27FC236}">
              <a16:creationId xmlns:a16="http://schemas.microsoft.com/office/drawing/2014/main" id="{03015C37-86DF-432B-BDDA-7C0FECFA2C68}"/>
            </a:ext>
          </a:extLst>
        </xdr:cNvPr>
        <xdr:cNvCxnSpPr/>
      </xdr:nvCxnSpPr>
      <xdr:spPr>
        <a:xfrm>
          <a:off x="14592300" y="599503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73025</xdr:rowOff>
    </xdr:from>
    <xdr:to>
      <xdr:col>72</xdr:col>
      <xdr:colOff>38100</xdr:colOff>
      <xdr:row>35</xdr:row>
      <xdr:rowOff>3175</xdr:rowOff>
    </xdr:to>
    <xdr:sp macro="" textlink="">
      <xdr:nvSpPr>
        <xdr:cNvPr id="542" name="楕円 541">
          <a:extLst>
            <a:ext uri="{FF2B5EF4-FFF2-40B4-BE49-F238E27FC236}">
              <a16:creationId xmlns:a16="http://schemas.microsoft.com/office/drawing/2014/main" id="{E34567BD-5267-4212-A227-932C93EC4758}"/>
            </a:ext>
          </a:extLst>
        </xdr:cNvPr>
        <xdr:cNvSpPr/>
      </xdr:nvSpPr>
      <xdr:spPr>
        <a:xfrm>
          <a:off x="13652500" y="590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123825</xdr:rowOff>
    </xdr:from>
    <xdr:to>
      <xdr:col>76</xdr:col>
      <xdr:colOff>114300</xdr:colOff>
      <xdr:row>34</xdr:row>
      <xdr:rowOff>165735</xdr:rowOff>
    </xdr:to>
    <xdr:cxnSp macro="">
      <xdr:nvCxnSpPr>
        <xdr:cNvPr id="543" name="直線コネクタ 542">
          <a:extLst>
            <a:ext uri="{FF2B5EF4-FFF2-40B4-BE49-F238E27FC236}">
              <a16:creationId xmlns:a16="http://schemas.microsoft.com/office/drawing/2014/main" id="{8974C2EC-48F1-42D2-AFDF-8D4801C8CE70}"/>
            </a:ext>
          </a:extLst>
        </xdr:cNvPr>
        <xdr:cNvCxnSpPr/>
      </xdr:nvCxnSpPr>
      <xdr:spPr>
        <a:xfrm>
          <a:off x="13703300" y="595312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31115</xdr:rowOff>
    </xdr:from>
    <xdr:to>
      <xdr:col>67</xdr:col>
      <xdr:colOff>101600</xdr:colOff>
      <xdr:row>34</xdr:row>
      <xdr:rowOff>132715</xdr:rowOff>
    </xdr:to>
    <xdr:sp macro="" textlink="">
      <xdr:nvSpPr>
        <xdr:cNvPr id="544" name="楕円 543">
          <a:extLst>
            <a:ext uri="{FF2B5EF4-FFF2-40B4-BE49-F238E27FC236}">
              <a16:creationId xmlns:a16="http://schemas.microsoft.com/office/drawing/2014/main" id="{405631F0-B43A-4984-BE09-DD96C26DFCAA}"/>
            </a:ext>
          </a:extLst>
        </xdr:cNvPr>
        <xdr:cNvSpPr/>
      </xdr:nvSpPr>
      <xdr:spPr>
        <a:xfrm>
          <a:off x="12763500" y="586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81915</xdr:rowOff>
    </xdr:from>
    <xdr:to>
      <xdr:col>71</xdr:col>
      <xdr:colOff>177800</xdr:colOff>
      <xdr:row>34</xdr:row>
      <xdr:rowOff>123825</xdr:rowOff>
    </xdr:to>
    <xdr:cxnSp macro="">
      <xdr:nvCxnSpPr>
        <xdr:cNvPr id="545" name="直線コネクタ 544">
          <a:extLst>
            <a:ext uri="{FF2B5EF4-FFF2-40B4-BE49-F238E27FC236}">
              <a16:creationId xmlns:a16="http://schemas.microsoft.com/office/drawing/2014/main" id="{7681F62E-EF41-43B9-A2AD-7E55013D68E3}"/>
            </a:ext>
          </a:extLst>
        </xdr:cNvPr>
        <xdr:cNvCxnSpPr/>
      </xdr:nvCxnSpPr>
      <xdr:spPr>
        <a:xfrm>
          <a:off x="12814300" y="591121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49547</xdr:rowOff>
    </xdr:from>
    <xdr:ext cx="405111" cy="259045"/>
    <xdr:sp macro="" textlink="">
      <xdr:nvSpPr>
        <xdr:cNvPr id="546" name="n_1aveValue【認定こども園・幼稚園・保育所】&#10;有形固定資産減価償却率">
          <a:extLst>
            <a:ext uri="{FF2B5EF4-FFF2-40B4-BE49-F238E27FC236}">
              <a16:creationId xmlns:a16="http://schemas.microsoft.com/office/drawing/2014/main" id="{F4E1C30A-2926-4B48-B9FC-DBB984D886DE}"/>
            </a:ext>
          </a:extLst>
        </xdr:cNvPr>
        <xdr:cNvSpPr txBox="1"/>
      </xdr:nvSpPr>
      <xdr:spPr>
        <a:xfrm>
          <a:off x="152660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26687</xdr:rowOff>
    </xdr:from>
    <xdr:ext cx="405111" cy="259045"/>
    <xdr:sp macro="" textlink="">
      <xdr:nvSpPr>
        <xdr:cNvPr id="547" name="n_2aveValue【認定こども園・幼稚園・保育所】&#10;有形固定資産減価償却率">
          <a:extLst>
            <a:ext uri="{FF2B5EF4-FFF2-40B4-BE49-F238E27FC236}">
              <a16:creationId xmlns:a16="http://schemas.microsoft.com/office/drawing/2014/main" id="{B729CD76-2C86-4D38-A96D-41FCFFA59306}"/>
            </a:ext>
          </a:extLst>
        </xdr:cNvPr>
        <xdr:cNvSpPr txBox="1"/>
      </xdr:nvSpPr>
      <xdr:spPr>
        <a:xfrm>
          <a:off x="14389744" y="637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15257</xdr:rowOff>
    </xdr:from>
    <xdr:ext cx="405111" cy="259045"/>
    <xdr:sp macro="" textlink="">
      <xdr:nvSpPr>
        <xdr:cNvPr id="548" name="n_3aveValue【認定こども園・幼稚園・保育所】&#10;有形固定資産減価償却率">
          <a:extLst>
            <a:ext uri="{FF2B5EF4-FFF2-40B4-BE49-F238E27FC236}">
              <a16:creationId xmlns:a16="http://schemas.microsoft.com/office/drawing/2014/main" id="{985290B6-FC5F-4E43-84B3-30D023B66C99}"/>
            </a:ext>
          </a:extLst>
        </xdr:cNvPr>
        <xdr:cNvSpPr txBox="1"/>
      </xdr:nvSpPr>
      <xdr:spPr>
        <a:xfrm>
          <a:off x="13500744" y="635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11447</xdr:rowOff>
    </xdr:from>
    <xdr:ext cx="405111" cy="259045"/>
    <xdr:sp macro="" textlink="">
      <xdr:nvSpPr>
        <xdr:cNvPr id="549" name="n_4aveValue【認定こども園・幼稚園・保育所】&#10;有形固定資産減価償却率">
          <a:extLst>
            <a:ext uri="{FF2B5EF4-FFF2-40B4-BE49-F238E27FC236}">
              <a16:creationId xmlns:a16="http://schemas.microsoft.com/office/drawing/2014/main" id="{005CC53A-AD35-408E-A053-43517F2F9DA5}"/>
            </a:ext>
          </a:extLst>
        </xdr:cNvPr>
        <xdr:cNvSpPr txBox="1"/>
      </xdr:nvSpPr>
      <xdr:spPr>
        <a:xfrm>
          <a:off x="12611744" y="635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86377</xdr:rowOff>
    </xdr:from>
    <xdr:ext cx="405111" cy="259045"/>
    <xdr:sp macro="" textlink="">
      <xdr:nvSpPr>
        <xdr:cNvPr id="550" name="n_1mainValue【認定こども園・幼稚園・保育所】&#10;有形固定資産減価償却率">
          <a:extLst>
            <a:ext uri="{FF2B5EF4-FFF2-40B4-BE49-F238E27FC236}">
              <a16:creationId xmlns:a16="http://schemas.microsoft.com/office/drawing/2014/main" id="{A76B72D5-0F34-4B60-BDD1-8938EF3B91E2}"/>
            </a:ext>
          </a:extLst>
        </xdr:cNvPr>
        <xdr:cNvSpPr txBox="1"/>
      </xdr:nvSpPr>
      <xdr:spPr>
        <a:xfrm>
          <a:off x="152660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61612</xdr:rowOff>
    </xdr:from>
    <xdr:ext cx="405111" cy="259045"/>
    <xdr:sp macro="" textlink="">
      <xdr:nvSpPr>
        <xdr:cNvPr id="551" name="n_2mainValue【認定こども園・幼稚園・保育所】&#10;有形固定資産減価償却率">
          <a:extLst>
            <a:ext uri="{FF2B5EF4-FFF2-40B4-BE49-F238E27FC236}">
              <a16:creationId xmlns:a16="http://schemas.microsoft.com/office/drawing/2014/main" id="{728B4BB7-2BFB-45B5-9A5A-07217D79029A}"/>
            </a:ext>
          </a:extLst>
        </xdr:cNvPr>
        <xdr:cNvSpPr txBox="1"/>
      </xdr:nvSpPr>
      <xdr:spPr>
        <a:xfrm>
          <a:off x="14389744" y="571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19702</xdr:rowOff>
    </xdr:from>
    <xdr:ext cx="405111" cy="259045"/>
    <xdr:sp macro="" textlink="">
      <xdr:nvSpPr>
        <xdr:cNvPr id="552" name="n_3mainValue【認定こども園・幼稚園・保育所】&#10;有形固定資産減価償却率">
          <a:extLst>
            <a:ext uri="{FF2B5EF4-FFF2-40B4-BE49-F238E27FC236}">
              <a16:creationId xmlns:a16="http://schemas.microsoft.com/office/drawing/2014/main" id="{532CFD34-39B0-4716-B008-F2F713342E0C}"/>
            </a:ext>
          </a:extLst>
        </xdr:cNvPr>
        <xdr:cNvSpPr txBox="1"/>
      </xdr:nvSpPr>
      <xdr:spPr>
        <a:xfrm>
          <a:off x="13500744" y="567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149242</xdr:rowOff>
    </xdr:from>
    <xdr:ext cx="405111" cy="259045"/>
    <xdr:sp macro="" textlink="">
      <xdr:nvSpPr>
        <xdr:cNvPr id="553" name="n_4mainValue【認定こども園・幼稚園・保育所】&#10;有形固定資産減価償却率">
          <a:extLst>
            <a:ext uri="{FF2B5EF4-FFF2-40B4-BE49-F238E27FC236}">
              <a16:creationId xmlns:a16="http://schemas.microsoft.com/office/drawing/2014/main" id="{32912F0E-39BF-4767-9FF2-375C7A1999C6}"/>
            </a:ext>
          </a:extLst>
        </xdr:cNvPr>
        <xdr:cNvSpPr txBox="1"/>
      </xdr:nvSpPr>
      <xdr:spPr>
        <a:xfrm>
          <a:off x="12611744" y="563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4" name="正方形/長方形 553">
          <a:extLst>
            <a:ext uri="{FF2B5EF4-FFF2-40B4-BE49-F238E27FC236}">
              <a16:creationId xmlns:a16="http://schemas.microsoft.com/office/drawing/2014/main" id="{B765878D-5A55-4B71-AFA3-464FA0AA49A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5" name="正方形/長方形 554">
          <a:extLst>
            <a:ext uri="{FF2B5EF4-FFF2-40B4-BE49-F238E27FC236}">
              <a16:creationId xmlns:a16="http://schemas.microsoft.com/office/drawing/2014/main" id="{C584CF93-6C46-439F-BED5-710AC2A0C84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6" name="正方形/長方形 555">
          <a:extLst>
            <a:ext uri="{FF2B5EF4-FFF2-40B4-BE49-F238E27FC236}">
              <a16:creationId xmlns:a16="http://schemas.microsoft.com/office/drawing/2014/main" id="{17D9C26C-37B1-48B5-9AF4-271933BFDCC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7" name="正方形/長方形 556">
          <a:extLst>
            <a:ext uri="{FF2B5EF4-FFF2-40B4-BE49-F238E27FC236}">
              <a16:creationId xmlns:a16="http://schemas.microsoft.com/office/drawing/2014/main" id="{0772ADB5-C924-4272-B40D-5A044D4F929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8" name="正方形/長方形 557">
          <a:extLst>
            <a:ext uri="{FF2B5EF4-FFF2-40B4-BE49-F238E27FC236}">
              <a16:creationId xmlns:a16="http://schemas.microsoft.com/office/drawing/2014/main" id="{1244DED9-6CA1-4497-9087-44A824B1759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9" name="正方形/長方形 558">
          <a:extLst>
            <a:ext uri="{FF2B5EF4-FFF2-40B4-BE49-F238E27FC236}">
              <a16:creationId xmlns:a16="http://schemas.microsoft.com/office/drawing/2014/main" id="{537C7C3B-313F-480A-84DC-C142A20ED2D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0" name="正方形/長方形 559">
          <a:extLst>
            <a:ext uri="{FF2B5EF4-FFF2-40B4-BE49-F238E27FC236}">
              <a16:creationId xmlns:a16="http://schemas.microsoft.com/office/drawing/2014/main" id="{23A47481-54AA-4D37-8CDB-EB62AF3FA6B2}"/>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1" name="正方形/長方形 560">
          <a:extLst>
            <a:ext uri="{FF2B5EF4-FFF2-40B4-BE49-F238E27FC236}">
              <a16:creationId xmlns:a16="http://schemas.microsoft.com/office/drawing/2014/main" id="{854C84C0-2467-4B4A-B128-DC8E4A1BE6A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2" name="テキスト ボックス 561">
          <a:extLst>
            <a:ext uri="{FF2B5EF4-FFF2-40B4-BE49-F238E27FC236}">
              <a16:creationId xmlns:a16="http://schemas.microsoft.com/office/drawing/2014/main" id="{DFAA191A-D8DD-4630-8C85-9B63657A1729}"/>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3" name="直線コネクタ 562">
          <a:extLst>
            <a:ext uri="{FF2B5EF4-FFF2-40B4-BE49-F238E27FC236}">
              <a16:creationId xmlns:a16="http://schemas.microsoft.com/office/drawing/2014/main" id="{9BA7DC3F-621D-4339-9130-DCD9B267B1F9}"/>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4" name="直線コネクタ 563">
          <a:extLst>
            <a:ext uri="{FF2B5EF4-FFF2-40B4-BE49-F238E27FC236}">
              <a16:creationId xmlns:a16="http://schemas.microsoft.com/office/drawing/2014/main" id="{DBC0D64B-E0E3-492F-8D31-949879C9A01C}"/>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5" name="テキスト ボックス 564">
          <a:extLst>
            <a:ext uri="{FF2B5EF4-FFF2-40B4-BE49-F238E27FC236}">
              <a16:creationId xmlns:a16="http://schemas.microsoft.com/office/drawing/2014/main" id="{A2C4ED6E-BBFF-4FAD-9533-E53C4855F0FD}"/>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6" name="直線コネクタ 565">
          <a:extLst>
            <a:ext uri="{FF2B5EF4-FFF2-40B4-BE49-F238E27FC236}">
              <a16:creationId xmlns:a16="http://schemas.microsoft.com/office/drawing/2014/main" id="{665FA295-209E-485A-8A1C-1427F9CF07E6}"/>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7" name="テキスト ボックス 566">
          <a:extLst>
            <a:ext uri="{FF2B5EF4-FFF2-40B4-BE49-F238E27FC236}">
              <a16:creationId xmlns:a16="http://schemas.microsoft.com/office/drawing/2014/main" id="{694F246D-A60B-4718-95B7-CC75E9630452}"/>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8" name="直線コネクタ 567">
          <a:extLst>
            <a:ext uri="{FF2B5EF4-FFF2-40B4-BE49-F238E27FC236}">
              <a16:creationId xmlns:a16="http://schemas.microsoft.com/office/drawing/2014/main" id="{C0EBD5D6-6899-4C65-B958-024BC9C6184D}"/>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9" name="テキスト ボックス 568">
          <a:extLst>
            <a:ext uri="{FF2B5EF4-FFF2-40B4-BE49-F238E27FC236}">
              <a16:creationId xmlns:a16="http://schemas.microsoft.com/office/drawing/2014/main" id="{80C64448-D0C7-4755-86C9-98C250DAEDC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0" name="直線コネクタ 569">
          <a:extLst>
            <a:ext uri="{FF2B5EF4-FFF2-40B4-BE49-F238E27FC236}">
              <a16:creationId xmlns:a16="http://schemas.microsoft.com/office/drawing/2014/main" id="{B2FA71F7-5A1C-4A65-AC72-576EA99FD76E}"/>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71" name="テキスト ボックス 570">
          <a:extLst>
            <a:ext uri="{FF2B5EF4-FFF2-40B4-BE49-F238E27FC236}">
              <a16:creationId xmlns:a16="http://schemas.microsoft.com/office/drawing/2014/main" id="{D26E6089-61A4-4287-8EEC-FFD64998CD9B}"/>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2" name="直線コネクタ 571">
          <a:extLst>
            <a:ext uri="{FF2B5EF4-FFF2-40B4-BE49-F238E27FC236}">
              <a16:creationId xmlns:a16="http://schemas.microsoft.com/office/drawing/2014/main" id="{DD977211-B0D4-472A-B68E-F8C7C49C2646}"/>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73" name="テキスト ボックス 572">
          <a:extLst>
            <a:ext uri="{FF2B5EF4-FFF2-40B4-BE49-F238E27FC236}">
              <a16:creationId xmlns:a16="http://schemas.microsoft.com/office/drawing/2014/main" id="{833C4C25-3A7C-4E44-89D2-52CAC5368E1C}"/>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0237814F-771B-4E15-A573-546D960D1AD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5" name="テキスト ボックス 574">
          <a:extLst>
            <a:ext uri="{FF2B5EF4-FFF2-40B4-BE49-F238E27FC236}">
              <a16:creationId xmlns:a16="http://schemas.microsoft.com/office/drawing/2014/main" id="{6385D615-3EDA-4D84-9F19-3C1CAB98D0DF}"/>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認定こども園・幼稚園・保育所】&#10;一人当たり面積グラフ枠">
          <a:extLst>
            <a:ext uri="{FF2B5EF4-FFF2-40B4-BE49-F238E27FC236}">
              <a16:creationId xmlns:a16="http://schemas.microsoft.com/office/drawing/2014/main" id="{4DD485F1-F39C-45E8-BEC9-B810A36F8F5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91440</xdr:rowOff>
    </xdr:from>
    <xdr:to>
      <xdr:col>116</xdr:col>
      <xdr:colOff>62864</xdr:colOff>
      <xdr:row>42</xdr:row>
      <xdr:rowOff>0</xdr:rowOff>
    </xdr:to>
    <xdr:cxnSp macro="">
      <xdr:nvCxnSpPr>
        <xdr:cNvPr id="577" name="直線コネクタ 576">
          <a:extLst>
            <a:ext uri="{FF2B5EF4-FFF2-40B4-BE49-F238E27FC236}">
              <a16:creationId xmlns:a16="http://schemas.microsoft.com/office/drawing/2014/main" id="{5A9A35D1-736B-4E0F-AAC2-C16AD9C69B91}"/>
            </a:ext>
          </a:extLst>
        </xdr:cNvPr>
        <xdr:cNvCxnSpPr/>
      </xdr:nvCxnSpPr>
      <xdr:spPr>
        <a:xfrm flipV="1">
          <a:off x="22160864" y="59207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578" name="【認定こども園・幼稚園・保育所】&#10;一人当たり面積最小値テキスト">
          <a:extLst>
            <a:ext uri="{FF2B5EF4-FFF2-40B4-BE49-F238E27FC236}">
              <a16:creationId xmlns:a16="http://schemas.microsoft.com/office/drawing/2014/main" id="{54E30221-375E-4F5D-92BB-7CC56A70E449}"/>
            </a:ext>
          </a:extLst>
        </xdr:cNvPr>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579" name="直線コネクタ 578">
          <a:extLst>
            <a:ext uri="{FF2B5EF4-FFF2-40B4-BE49-F238E27FC236}">
              <a16:creationId xmlns:a16="http://schemas.microsoft.com/office/drawing/2014/main" id="{E1A7D35D-4DF8-4CF9-BB75-15EA75B59B0A}"/>
            </a:ext>
          </a:extLst>
        </xdr:cNvPr>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38117</xdr:rowOff>
    </xdr:from>
    <xdr:ext cx="469744" cy="259045"/>
    <xdr:sp macro="" textlink="">
      <xdr:nvSpPr>
        <xdr:cNvPr id="580" name="【認定こども園・幼稚園・保育所】&#10;一人当たり面積最大値テキスト">
          <a:extLst>
            <a:ext uri="{FF2B5EF4-FFF2-40B4-BE49-F238E27FC236}">
              <a16:creationId xmlns:a16="http://schemas.microsoft.com/office/drawing/2014/main" id="{4D8789A7-7DB5-4FB3-9421-366372388EB3}"/>
            </a:ext>
          </a:extLst>
        </xdr:cNvPr>
        <xdr:cNvSpPr txBox="1"/>
      </xdr:nvSpPr>
      <xdr:spPr>
        <a:xfrm>
          <a:off x="22199600" y="569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91440</xdr:rowOff>
    </xdr:from>
    <xdr:to>
      <xdr:col>116</xdr:col>
      <xdr:colOff>152400</xdr:colOff>
      <xdr:row>34</xdr:row>
      <xdr:rowOff>91440</xdr:rowOff>
    </xdr:to>
    <xdr:cxnSp macro="">
      <xdr:nvCxnSpPr>
        <xdr:cNvPr id="581" name="直線コネクタ 580">
          <a:extLst>
            <a:ext uri="{FF2B5EF4-FFF2-40B4-BE49-F238E27FC236}">
              <a16:creationId xmlns:a16="http://schemas.microsoft.com/office/drawing/2014/main" id="{C8F29102-18C8-48F1-BD76-504A82E9C32A}"/>
            </a:ext>
          </a:extLst>
        </xdr:cNvPr>
        <xdr:cNvCxnSpPr/>
      </xdr:nvCxnSpPr>
      <xdr:spPr>
        <a:xfrm>
          <a:off x="22072600" y="592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17</xdr:rowOff>
    </xdr:from>
    <xdr:ext cx="469744" cy="259045"/>
    <xdr:sp macro="" textlink="">
      <xdr:nvSpPr>
        <xdr:cNvPr id="582" name="【認定こども園・幼稚園・保育所】&#10;一人当たり面積平均値テキスト">
          <a:extLst>
            <a:ext uri="{FF2B5EF4-FFF2-40B4-BE49-F238E27FC236}">
              <a16:creationId xmlns:a16="http://schemas.microsoft.com/office/drawing/2014/main" id="{2AE9D454-9705-44AC-B696-54A6324B3156}"/>
            </a:ext>
          </a:extLst>
        </xdr:cNvPr>
        <xdr:cNvSpPr txBox="1"/>
      </xdr:nvSpPr>
      <xdr:spPr>
        <a:xfrm>
          <a:off x="22199600" y="6686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21590</xdr:rowOff>
    </xdr:from>
    <xdr:to>
      <xdr:col>116</xdr:col>
      <xdr:colOff>114300</xdr:colOff>
      <xdr:row>39</xdr:row>
      <xdr:rowOff>123190</xdr:rowOff>
    </xdr:to>
    <xdr:sp macro="" textlink="">
      <xdr:nvSpPr>
        <xdr:cNvPr id="583" name="フローチャート: 判断 582">
          <a:extLst>
            <a:ext uri="{FF2B5EF4-FFF2-40B4-BE49-F238E27FC236}">
              <a16:creationId xmlns:a16="http://schemas.microsoft.com/office/drawing/2014/main" id="{0C519B86-29CC-4254-8F31-E041F4BA29DC}"/>
            </a:ext>
          </a:extLst>
        </xdr:cNvPr>
        <xdr:cNvSpPr/>
      </xdr:nvSpPr>
      <xdr:spPr>
        <a:xfrm>
          <a:off x="221107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584" name="フローチャート: 判断 583">
          <a:extLst>
            <a:ext uri="{FF2B5EF4-FFF2-40B4-BE49-F238E27FC236}">
              <a16:creationId xmlns:a16="http://schemas.microsoft.com/office/drawing/2014/main" id="{2BAA0D4E-5867-4894-B5E3-94484E00DAAE}"/>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585" name="フローチャート: 判断 584">
          <a:extLst>
            <a:ext uri="{FF2B5EF4-FFF2-40B4-BE49-F238E27FC236}">
              <a16:creationId xmlns:a16="http://schemas.microsoft.com/office/drawing/2014/main" id="{8B58E2F3-0D56-4E35-A537-F4AD1D7C5E5F}"/>
            </a:ext>
          </a:extLst>
        </xdr:cNvPr>
        <xdr:cNvSpPr/>
      </xdr:nvSpPr>
      <xdr:spPr>
        <a:xfrm>
          <a:off x="20383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21590</xdr:rowOff>
    </xdr:from>
    <xdr:to>
      <xdr:col>102</xdr:col>
      <xdr:colOff>165100</xdr:colOff>
      <xdr:row>39</xdr:row>
      <xdr:rowOff>123190</xdr:rowOff>
    </xdr:to>
    <xdr:sp macro="" textlink="">
      <xdr:nvSpPr>
        <xdr:cNvPr id="586" name="フローチャート: 判断 585">
          <a:extLst>
            <a:ext uri="{FF2B5EF4-FFF2-40B4-BE49-F238E27FC236}">
              <a16:creationId xmlns:a16="http://schemas.microsoft.com/office/drawing/2014/main" id="{74CFF736-0057-4A93-BB78-59C440ED77DF}"/>
            </a:ext>
          </a:extLst>
        </xdr:cNvPr>
        <xdr:cNvSpPr/>
      </xdr:nvSpPr>
      <xdr:spPr>
        <a:xfrm>
          <a:off x="19494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113030</xdr:rowOff>
    </xdr:from>
    <xdr:to>
      <xdr:col>98</xdr:col>
      <xdr:colOff>38100</xdr:colOff>
      <xdr:row>38</xdr:row>
      <xdr:rowOff>43180</xdr:rowOff>
    </xdr:to>
    <xdr:sp macro="" textlink="">
      <xdr:nvSpPr>
        <xdr:cNvPr id="587" name="フローチャート: 判断 586">
          <a:extLst>
            <a:ext uri="{FF2B5EF4-FFF2-40B4-BE49-F238E27FC236}">
              <a16:creationId xmlns:a16="http://schemas.microsoft.com/office/drawing/2014/main" id="{51488DAC-8577-48CB-8D34-BA0F75281E52}"/>
            </a:ext>
          </a:extLst>
        </xdr:cNvPr>
        <xdr:cNvSpPr/>
      </xdr:nvSpPr>
      <xdr:spPr>
        <a:xfrm>
          <a:off x="18605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6EA949BD-F301-4763-83BE-E9FE1A7FA9D6}"/>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8F4A6BFE-8BC7-4E53-9D2A-857E80EAEB0F}"/>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45AFECBA-AE18-4972-9A46-8E10DA5697E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8C97EE60-3810-4936-BCF2-94B79232BEBB}"/>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D13D2E6A-5157-4B31-A773-9E0B939BD9B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132080</xdr:rowOff>
    </xdr:from>
    <xdr:to>
      <xdr:col>116</xdr:col>
      <xdr:colOff>114300</xdr:colOff>
      <xdr:row>37</xdr:row>
      <xdr:rowOff>62230</xdr:rowOff>
    </xdr:to>
    <xdr:sp macro="" textlink="">
      <xdr:nvSpPr>
        <xdr:cNvPr id="593" name="楕円 592">
          <a:extLst>
            <a:ext uri="{FF2B5EF4-FFF2-40B4-BE49-F238E27FC236}">
              <a16:creationId xmlns:a16="http://schemas.microsoft.com/office/drawing/2014/main" id="{6B420AF8-B731-4308-ABE7-DB9B44DEC427}"/>
            </a:ext>
          </a:extLst>
        </xdr:cNvPr>
        <xdr:cNvSpPr/>
      </xdr:nvSpPr>
      <xdr:spPr>
        <a:xfrm>
          <a:off x="22110700" y="630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154957</xdr:rowOff>
    </xdr:from>
    <xdr:ext cx="469744" cy="259045"/>
    <xdr:sp macro="" textlink="">
      <xdr:nvSpPr>
        <xdr:cNvPr id="594" name="【認定こども園・幼稚園・保育所】&#10;一人当たり面積該当値テキスト">
          <a:extLst>
            <a:ext uri="{FF2B5EF4-FFF2-40B4-BE49-F238E27FC236}">
              <a16:creationId xmlns:a16="http://schemas.microsoft.com/office/drawing/2014/main" id="{6882AAF6-9504-4CD8-B5CB-E2C529B7E062}"/>
            </a:ext>
          </a:extLst>
        </xdr:cNvPr>
        <xdr:cNvSpPr txBox="1"/>
      </xdr:nvSpPr>
      <xdr:spPr>
        <a:xfrm>
          <a:off x="22199600"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139700</xdr:rowOff>
    </xdr:from>
    <xdr:to>
      <xdr:col>112</xdr:col>
      <xdr:colOff>38100</xdr:colOff>
      <xdr:row>37</xdr:row>
      <xdr:rowOff>69850</xdr:rowOff>
    </xdr:to>
    <xdr:sp macro="" textlink="">
      <xdr:nvSpPr>
        <xdr:cNvPr id="595" name="楕円 594">
          <a:extLst>
            <a:ext uri="{FF2B5EF4-FFF2-40B4-BE49-F238E27FC236}">
              <a16:creationId xmlns:a16="http://schemas.microsoft.com/office/drawing/2014/main" id="{942FA2ED-5E63-406E-8D8E-7298FF9ACEFE}"/>
            </a:ext>
          </a:extLst>
        </xdr:cNvPr>
        <xdr:cNvSpPr/>
      </xdr:nvSpPr>
      <xdr:spPr>
        <a:xfrm>
          <a:off x="212725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11430</xdr:rowOff>
    </xdr:from>
    <xdr:to>
      <xdr:col>116</xdr:col>
      <xdr:colOff>63500</xdr:colOff>
      <xdr:row>37</xdr:row>
      <xdr:rowOff>19050</xdr:rowOff>
    </xdr:to>
    <xdr:cxnSp macro="">
      <xdr:nvCxnSpPr>
        <xdr:cNvPr id="596" name="直線コネクタ 595">
          <a:extLst>
            <a:ext uri="{FF2B5EF4-FFF2-40B4-BE49-F238E27FC236}">
              <a16:creationId xmlns:a16="http://schemas.microsoft.com/office/drawing/2014/main" id="{4F9CF6F4-1982-4D19-A308-E64B2CF43261}"/>
            </a:ext>
          </a:extLst>
        </xdr:cNvPr>
        <xdr:cNvCxnSpPr/>
      </xdr:nvCxnSpPr>
      <xdr:spPr>
        <a:xfrm flipV="1">
          <a:off x="21323300" y="63550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101600</xdr:rowOff>
    </xdr:from>
    <xdr:to>
      <xdr:col>107</xdr:col>
      <xdr:colOff>101600</xdr:colOff>
      <xdr:row>37</xdr:row>
      <xdr:rowOff>31750</xdr:rowOff>
    </xdr:to>
    <xdr:sp macro="" textlink="">
      <xdr:nvSpPr>
        <xdr:cNvPr id="597" name="楕円 596">
          <a:extLst>
            <a:ext uri="{FF2B5EF4-FFF2-40B4-BE49-F238E27FC236}">
              <a16:creationId xmlns:a16="http://schemas.microsoft.com/office/drawing/2014/main" id="{5191F644-3199-4B4C-9F7F-4D083FA5318C}"/>
            </a:ext>
          </a:extLst>
        </xdr:cNvPr>
        <xdr:cNvSpPr/>
      </xdr:nvSpPr>
      <xdr:spPr>
        <a:xfrm>
          <a:off x="20383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152400</xdr:rowOff>
    </xdr:from>
    <xdr:to>
      <xdr:col>111</xdr:col>
      <xdr:colOff>177800</xdr:colOff>
      <xdr:row>37</xdr:row>
      <xdr:rowOff>19050</xdr:rowOff>
    </xdr:to>
    <xdr:cxnSp macro="">
      <xdr:nvCxnSpPr>
        <xdr:cNvPr id="598" name="直線コネクタ 597">
          <a:extLst>
            <a:ext uri="{FF2B5EF4-FFF2-40B4-BE49-F238E27FC236}">
              <a16:creationId xmlns:a16="http://schemas.microsoft.com/office/drawing/2014/main" id="{BF1714DA-3ED8-4A77-B4B9-6EF89C1C63E9}"/>
            </a:ext>
          </a:extLst>
        </xdr:cNvPr>
        <xdr:cNvCxnSpPr/>
      </xdr:nvCxnSpPr>
      <xdr:spPr>
        <a:xfrm>
          <a:off x="20434300" y="6324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101600</xdr:rowOff>
    </xdr:from>
    <xdr:to>
      <xdr:col>102</xdr:col>
      <xdr:colOff>165100</xdr:colOff>
      <xdr:row>37</xdr:row>
      <xdr:rowOff>31750</xdr:rowOff>
    </xdr:to>
    <xdr:sp macro="" textlink="">
      <xdr:nvSpPr>
        <xdr:cNvPr id="599" name="楕円 598">
          <a:extLst>
            <a:ext uri="{FF2B5EF4-FFF2-40B4-BE49-F238E27FC236}">
              <a16:creationId xmlns:a16="http://schemas.microsoft.com/office/drawing/2014/main" id="{26CF58D3-6F82-4E3F-9101-E81078E27B95}"/>
            </a:ext>
          </a:extLst>
        </xdr:cNvPr>
        <xdr:cNvSpPr/>
      </xdr:nvSpPr>
      <xdr:spPr>
        <a:xfrm>
          <a:off x="19494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152400</xdr:rowOff>
    </xdr:from>
    <xdr:to>
      <xdr:col>107</xdr:col>
      <xdr:colOff>50800</xdr:colOff>
      <xdr:row>36</xdr:row>
      <xdr:rowOff>152400</xdr:rowOff>
    </xdr:to>
    <xdr:cxnSp macro="">
      <xdr:nvCxnSpPr>
        <xdr:cNvPr id="600" name="直線コネクタ 599">
          <a:extLst>
            <a:ext uri="{FF2B5EF4-FFF2-40B4-BE49-F238E27FC236}">
              <a16:creationId xmlns:a16="http://schemas.microsoft.com/office/drawing/2014/main" id="{0A5AC9A8-6CE2-47E2-8AB5-F29F0571E654}"/>
            </a:ext>
          </a:extLst>
        </xdr:cNvPr>
        <xdr:cNvCxnSpPr/>
      </xdr:nvCxnSpPr>
      <xdr:spPr>
        <a:xfrm>
          <a:off x="19545300" y="6324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116840</xdr:rowOff>
    </xdr:from>
    <xdr:to>
      <xdr:col>98</xdr:col>
      <xdr:colOff>38100</xdr:colOff>
      <xdr:row>37</xdr:row>
      <xdr:rowOff>46990</xdr:rowOff>
    </xdr:to>
    <xdr:sp macro="" textlink="">
      <xdr:nvSpPr>
        <xdr:cNvPr id="601" name="楕円 600">
          <a:extLst>
            <a:ext uri="{FF2B5EF4-FFF2-40B4-BE49-F238E27FC236}">
              <a16:creationId xmlns:a16="http://schemas.microsoft.com/office/drawing/2014/main" id="{DBC50CC0-52A1-4F0D-8CBB-3DC02D2CE739}"/>
            </a:ext>
          </a:extLst>
        </xdr:cNvPr>
        <xdr:cNvSpPr/>
      </xdr:nvSpPr>
      <xdr:spPr>
        <a:xfrm>
          <a:off x="18605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152400</xdr:rowOff>
    </xdr:from>
    <xdr:to>
      <xdr:col>102</xdr:col>
      <xdr:colOff>114300</xdr:colOff>
      <xdr:row>36</xdr:row>
      <xdr:rowOff>167640</xdr:rowOff>
    </xdr:to>
    <xdr:cxnSp macro="">
      <xdr:nvCxnSpPr>
        <xdr:cNvPr id="602" name="直線コネクタ 601">
          <a:extLst>
            <a:ext uri="{FF2B5EF4-FFF2-40B4-BE49-F238E27FC236}">
              <a16:creationId xmlns:a16="http://schemas.microsoft.com/office/drawing/2014/main" id="{7D66295E-9718-4D03-B347-F0E19D610B90}"/>
            </a:ext>
          </a:extLst>
        </xdr:cNvPr>
        <xdr:cNvCxnSpPr/>
      </xdr:nvCxnSpPr>
      <xdr:spPr>
        <a:xfrm flipV="1">
          <a:off x="18656300" y="6324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121937</xdr:rowOff>
    </xdr:from>
    <xdr:ext cx="469744" cy="259045"/>
    <xdr:sp macro="" textlink="">
      <xdr:nvSpPr>
        <xdr:cNvPr id="603" name="n_1aveValue【認定こども園・幼稚園・保育所】&#10;一人当たり面積">
          <a:extLst>
            <a:ext uri="{FF2B5EF4-FFF2-40B4-BE49-F238E27FC236}">
              <a16:creationId xmlns:a16="http://schemas.microsoft.com/office/drawing/2014/main" id="{6751FE15-ADD4-4D83-B949-EE4F9B5D2697}"/>
            </a:ext>
          </a:extLst>
        </xdr:cNvPr>
        <xdr:cNvSpPr txBox="1"/>
      </xdr:nvSpPr>
      <xdr:spPr>
        <a:xfrm>
          <a:off x="21075727" y="680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121937</xdr:rowOff>
    </xdr:from>
    <xdr:ext cx="469744" cy="259045"/>
    <xdr:sp macro="" textlink="">
      <xdr:nvSpPr>
        <xdr:cNvPr id="604" name="n_2aveValue【認定こども園・幼稚園・保育所】&#10;一人当たり面積">
          <a:extLst>
            <a:ext uri="{FF2B5EF4-FFF2-40B4-BE49-F238E27FC236}">
              <a16:creationId xmlns:a16="http://schemas.microsoft.com/office/drawing/2014/main" id="{49788E5A-59DE-48F7-98BF-B38E0B2D2ECB}"/>
            </a:ext>
          </a:extLst>
        </xdr:cNvPr>
        <xdr:cNvSpPr txBox="1"/>
      </xdr:nvSpPr>
      <xdr:spPr>
        <a:xfrm>
          <a:off x="20199427" y="680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114317</xdr:rowOff>
    </xdr:from>
    <xdr:ext cx="469744" cy="259045"/>
    <xdr:sp macro="" textlink="">
      <xdr:nvSpPr>
        <xdr:cNvPr id="605" name="n_3aveValue【認定こども園・幼稚園・保育所】&#10;一人当たり面積">
          <a:extLst>
            <a:ext uri="{FF2B5EF4-FFF2-40B4-BE49-F238E27FC236}">
              <a16:creationId xmlns:a16="http://schemas.microsoft.com/office/drawing/2014/main" id="{17581E4C-0245-440E-A89E-6890A7CE42C7}"/>
            </a:ext>
          </a:extLst>
        </xdr:cNvPr>
        <xdr:cNvSpPr txBox="1"/>
      </xdr:nvSpPr>
      <xdr:spPr>
        <a:xfrm>
          <a:off x="1931042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34307</xdr:rowOff>
    </xdr:from>
    <xdr:ext cx="469744" cy="259045"/>
    <xdr:sp macro="" textlink="">
      <xdr:nvSpPr>
        <xdr:cNvPr id="606" name="n_4aveValue【認定こども園・幼稚園・保育所】&#10;一人当たり面積">
          <a:extLst>
            <a:ext uri="{FF2B5EF4-FFF2-40B4-BE49-F238E27FC236}">
              <a16:creationId xmlns:a16="http://schemas.microsoft.com/office/drawing/2014/main" id="{A14AF687-3D15-4415-A781-B15C91181953}"/>
            </a:ext>
          </a:extLst>
        </xdr:cNvPr>
        <xdr:cNvSpPr txBox="1"/>
      </xdr:nvSpPr>
      <xdr:spPr>
        <a:xfrm>
          <a:off x="18421427" y="654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86377</xdr:rowOff>
    </xdr:from>
    <xdr:ext cx="469744" cy="259045"/>
    <xdr:sp macro="" textlink="">
      <xdr:nvSpPr>
        <xdr:cNvPr id="607" name="n_1mainValue【認定こども園・幼稚園・保育所】&#10;一人当たり面積">
          <a:extLst>
            <a:ext uri="{FF2B5EF4-FFF2-40B4-BE49-F238E27FC236}">
              <a16:creationId xmlns:a16="http://schemas.microsoft.com/office/drawing/2014/main" id="{8489C582-C287-44C2-9B45-B2F933D9EB7C}"/>
            </a:ext>
          </a:extLst>
        </xdr:cNvPr>
        <xdr:cNvSpPr txBox="1"/>
      </xdr:nvSpPr>
      <xdr:spPr>
        <a:xfrm>
          <a:off x="21075727" y="608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48277</xdr:rowOff>
    </xdr:from>
    <xdr:ext cx="469744" cy="259045"/>
    <xdr:sp macro="" textlink="">
      <xdr:nvSpPr>
        <xdr:cNvPr id="608" name="n_2mainValue【認定こども園・幼稚園・保育所】&#10;一人当たり面積">
          <a:extLst>
            <a:ext uri="{FF2B5EF4-FFF2-40B4-BE49-F238E27FC236}">
              <a16:creationId xmlns:a16="http://schemas.microsoft.com/office/drawing/2014/main" id="{6234DD6B-609A-46B2-8BDD-9A8F5FFC6519}"/>
            </a:ext>
          </a:extLst>
        </xdr:cNvPr>
        <xdr:cNvSpPr txBox="1"/>
      </xdr:nvSpPr>
      <xdr:spPr>
        <a:xfrm>
          <a:off x="20199427" y="604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48277</xdr:rowOff>
    </xdr:from>
    <xdr:ext cx="469744" cy="259045"/>
    <xdr:sp macro="" textlink="">
      <xdr:nvSpPr>
        <xdr:cNvPr id="609" name="n_3mainValue【認定こども園・幼稚園・保育所】&#10;一人当たり面積">
          <a:extLst>
            <a:ext uri="{FF2B5EF4-FFF2-40B4-BE49-F238E27FC236}">
              <a16:creationId xmlns:a16="http://schemas.microsoft.com/office/drawing/2014/main" id="{48313144-14D5-48F6-8359-3477E027B848}"/>
            </a:ext>
          </a:extLst>
        </xdr:cNvPr>
        <xdr:cNvSpPr txBox="1"/>
      </xdr:nvSpPr>
      <xdr:spPr>
        <a:xfrm>
          <a:off x="19310427" y="604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63517</xdr:rowOff>
    </xdr:from>
    <xdr:ext cx="469744" cy="259045"/>
    <xdr:sp macro="" textlink="">
      <xdr:nvSpPr>
        <xdr:cNvPr id="610" name="n_4mainValue【認定こども園・幼稚園・保育所】&#10;一人当たり面積">
          <a:extLst>
            <a:ext uri="{FF2B5EF4-FFF2-40B4-BE49-F238E27FC236}">
              <a16:creationId xmlns:a16="http://schemas.microsoft.com/office/drawing/2014/main" id="{2E0E9E32-2577-462C-93EC-AE777D093F5B}"/>
            </a:ext>
          </a:extLst>
        </xdr:cNvPr>
        <xdr:cNvSpPr txBox="1"/>
      </xdr:nvSpPr>
      <xdr:spPr>
        <a:xfrm>
          <a:off x="18421427" y="606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A62C457B-C3C7-4B15-910E-29E008531AF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1B676E86-0CCE-4F9F-B294-1890E4F6315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CB0F1848-1434-43A2-9E36-1C0EDCAEF0B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4CEB945B-B3AE-40E9-AED8-34CC9701329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1CC1C274-6371-475E-91AB-6536B722C0F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D6F18C8B-C1A9-437E-B404-4FA984430E1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0940F791-A894-4AE3-A011-0AE5398B6BA2}"/>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1F2C6198-9555-40D2-997D-6DCA711B3B88}"/>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DDC3F11F-9AEF-41D8-96CA-EBEC9DE2A651}"/>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059D404C-210A-4597-A9BA-97736B15657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8C429FD0-37AF-44AC-9B67-2956C94ABE6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a:extLst>
            <a:ext uri="{FF2B5EF4-FFF2-40B4-BE49-F238E27FC236}">
              <a16:creationId xmlns:a16="http://schemas.microsoft.com/office/drawing/2014/main" id="{3E4B72D4-3B1A-4364-B9E9-42FBB6ABE357}"/>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23" name="テキスト ボックス 622">
          <a:extLst>
            <a:ext uri="{FF2B5EF4-FFF2-40B4-BE49-F238E27FC236}">
              <a16:creationId xmlns:a16="http://schemas.microsoft.com/office/drawing/2014/main" id="{B1CB0753-8E57-433F-A5E3-8D654D3B8D91}"/>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a:extLst>
            <a:ext uri="{FF2B5EF4-FFF2-40B4-BE49-F238E27FC236}">
              <a16:creationId xmlns:a16="http://schemas.microsoft.com/office/drawing/2014/main" id="{13A9E247-4E3D-4110-9B26-7A2E4412B69C}"/>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a:extLst>
            <a:ext uri="{FF2B5EF4-FFF2-40B4-BE49-F238E27FC236}">
              <a16:creationId xmlns:a16="http://schemas.microsoft.com/office/drawing/2014/main" id="{A45D7986-EF03-4237-85CB-6DEB8B2BE6A3}"/>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a:extLst>
            <a:ext uri="{FF2B5EF4-FFF2-40B4-BE49-F238E27FC236}">
              <a16:creationId xmlns:a16="http://schemas.microsoft.com/office/drawing/2014/main" id="{DAD64BC2-F457-4A2F-AEAD-07A8C98FABF9}"/>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a:extLst>
            <a:ext uri="{FF2B5EF4-FFF2-40B4-BE49-F238E27FC236}">
              <a16:creationId xmlns:a16="http://schemas.microsoft.com/office/drawing/2014/main" id="{106FB887-DA27-40B5-94A8-7F0873866D77}"/>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a:extLst>
            <a:ext uri="{FF2B5EF4-FFF2-40B4-BE49-F238E27FC236}">
              <a16:creationId xmlns:a16="http://schemas.microsoft.com/office/drawing/2014/main" id="{112A8628-1D32-42D3-9468-6047E3CB832B}"/>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a:extLst>
            <a:ext uri="{FF2B5EF4-FFF2-40B4-BE49-F238E27FC236}">
              <a16:creationId xmlns:a16="http://schemas.microsoft.com/office/drawing/2014/main" id="{A1BDD8E4-F803-42BC-8A9A-B24F31516D8C}"/>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a:extLst>
            <a:ext uri="{FF2B5EF4-FFF2-40B4-BE49-F238E27FC236}">
              <a16:creationId xmlns:a16="http://schemas.microsoft.com/office/drawing/2014/main" id="{E1FAF138-479D-4A17-A1A9-D60079646B08}"/>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a:extLst>
            <a:ext uri="{FF2B5EF4-FFF2-40B4-BE49-F238E27FC236}">
              <a16:creationId xmlns:a16="http://schemas.microsoft.com/office/drawing/2014/main" id="{B892452A-1533-41CD-8883-424BBE13A24F}"/>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a:extLst>
            <a:ext uri="{FF2B5EF4-FFF2-40B4-BE49-F238E27FC236}">
              <a16:creationId xmlns:a16="http://schemas.microsoft.com/office/drawing/2014/main" id="{672542E8-25EF-4F6C-82D2-6D017E71DA41}"/>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33" name="テキスト ボックス 632">
          <a:extLst>
            <a:ext uri="{FF2B5EF4-FFF2-40B4-BE49-F238E27FC236}">
              <a16:creationId xmlns:a16="http://schemas.microsoft.com/office/drawing/2014/main" id="{2B37C31A-B075-4FC1-87D9-64D77887A941}"/>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2A7AAE16-C9FC-4556-B5C0-93255F8A8AE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5" name="テキスト ボックス 634">
          <a:extLst>
            <a:ext uri="{FF2B5EF4-FFF2-40B4-BE49-F238E27FC236}">
              <a16:creationId xmlns:a16="http://schemas.microsoft.com/office/drawing/2014/main" id="{57DCEA4A-9CE0-4402-8287-BD1D8DAF863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6" name="【学校施設】&#10;有形固定資産減価償却率グラフ枠">
          <a:extLst>
            <a:ext uri="{FF2B5EF4-FFF2-40B4-BE49-F238E27FC236}">
              <a16:creationId xmlns:a16="http://schemas.microsoft.com/office/drawing/2014/main" id="{5E17C7FD-9A6C-4576-A023-243FA649C92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163285</xdr:rowOff>
    </xdr:from>
    <xdr:to>
      <xdr:col>85</xdr:col>
      <xdr:colOff>126364</xdr:colOff>
      <xdr:row>63</xdr:row>
      <xdr:rowOff>145324</xdr:rowOff>
    </xdr:to>
    <xdr:cxnSp macro="">
      <xdr:nvCxnSpPr>
        <xdr:cNvPr id="637" name="直線コネクタ 636">
          <a:extLst>
            <a:ext uri="{FF2B5EF4-FFF2-40B4-BE49-F238E27FC236}">
              <a16:creationId xmlns:a16="http://schemas.microsoft.com/office/drawing/2014/main" id="{1E0C8CB8-23D2-4366-8DB4-D0DC4484C809}"/>
            </a:ext>
          </a:extLst>
        </xdr:cNvPr>
        <xdr:cNvCxnSpPr/>
      </xdr:nvCxnSpPr>
      <xdr:spPr>
        <a:xfrm flipV="1">
          <a:off x="16318864" y="9421585"/>
          <a:ext cx="0" cy="1525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149151</xdr:rowOff>
    </xdr:from>
    <xdr:ext cx="405111" cy="259045"/>
    <xdr:sp macro="" textlink="">
      <xdr:nvSpPr>
        <xdr:cNvPr id="638" name="【学校施設】&#10;有形固定資産減価償却率最小値テキスト">
          <a:extLst>
            <a:ext uri="{FF2B5EF4-FFF2-40B4-BE49-F238E27FC236}">
              <a16:creationId xmlns:a16="http://schemas.microsoft.com/office/drawing/2014/main" id="{3EE687FA-AFC7-4F6B-BA4E-700EDC4FD07D}"/>
            </a:ext>
          </a:extLst>
        </xdr:cNvPr>
        <xdr:cNvSpPr txBox="1"/>
      </xdr:nvSpPr>
      <xdr:spPr>
        <a:xfrm>
          <a:off x="16357600" y="1095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145324</xdr:rowOff>
    </xdr:from>
    <xdr:to>
      <xdr:col>86</xdr:col>
      <xdr:colOff>25400</xdr:colOff>
      <xdr:row>63</xdr:row>
      <xdr:rowOff>145324</xdr:rowOff>
    </xdr:to>
    <xdr:cxnSp macro="">
      <xdr:nvCxnSpPr>
        <xdr:cNvPr id="639" name="直線コネクタ 638">
          <a:extLst>
            <a:ext uri="{FF2B5EF4-FFF2-40B4-BE49-F238E27FC236}">
              <a16:creationId xmlns:a16="http://schemas.microsoft.com/office/drawing/2014/main" id="{56151B8E-F0EE-4EDF-B264-A307702BC88F}"/>
            </a:ext>
          </a:extLst>
        </xdr:cNvPr>
        <xdr:cNvCxnSpPr/>
      </xdr:nvCxnSpPr>
      <xdr:spPr>
        <a:xfrm>
          <a:off x="16230600" y="1094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109962</xdr:rowOff>
    </xdr:from>
    <xdr:ext cx="405111" cy="259045"/>
    <xdr:sp macro="" textlink="">
      <xdr:nvSpPr>
        <xdr:cNvPr id="640" name="【学校施設】&#10;有形固定資産減価償却率最大値テキスト">
          <a:extLst>
            <a:ext uri="{FF2B5EF4-FFF2-40B4-BE49-F238E27FC236}">
              <a16:creationId xmlns:a16="http://schemas.microsoft.com/office/drawing/2014/main" id="{5DF0EF71-C5A5-40A2-8821-3E18A833AD56}"/>
            </a:ext>
          </a:extLst>
        </xdr:cNvPr>
        <xdr:cNvSpPr txBox="1"/>
      </xdr:nvSpPr>
      <xdr:spPr>
        <a:xfrm>
          <a:off x="16357600" y="9196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163285</xdr:rowOff>
    </xdr:from>
    <xdr:to>
      <xdr:col>86</xdr:col>
      <xdr:colOff>25400</xdr:colOff>
      <xdr:row>54</xdr:row>
      <xdr:rowOff>163285</xdr:rowOff>
    </xdr:to>
    <xdr:cxnSp macro="">
      <xdr:nvCxnSpPr>
        <xdr:cNvPr id="641" name="直線コネクタ 640">
          <a:extLst>
            <a:ext uri="{FF2B5EF4-FFF2-40B4-BE49-F238E27FC236}">
              <a16:creationId xmlns:a16="http://schemas.microsoft.com/office/drawing/2014/main" id="{653E1821-F8FE-41ED-B85C-9DAFF05AFC43}"/>
            </a:ext>
          </a:extLst>
        </xdr:cNvPr>
        <xdr:cNvCxnSpPr/>
      </xdr:nvCxnSpPr>
      <xdr:spPr>
        <a:xfrm>
          <a:off x="16230600" y="9421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121937</xdr:rowOff>
    </xdr:from>
    <xdr:ext cx="405111" cy="259045"/>
    <xdr:sp macro="" textlink="">
      <xdr:nvSpPr>
        <xdr:cNvPr id="642" name="【学校施設】&#10;有形固定資産減価償却率平均値テキスト">
          <a:extLst>
            <a:ext uri="{FF2B5EF4-FFF2-40B4-BE49-F238E27FC236}">
              <a16:creationId xmlns:a16="http://schemas.microsoft.com/office/drawing/2014/main" id="{3D910D2A-5865-4B28-834C-599E315AE15F}"/>
            </a:ext>
          </a:extLst>
        </xdr:cNvPr>
        <xdr:cNvSpPr txBox="1"/>
      </xdr:nvSpPr>
      <xdr:spPr>
        <a:xfrm>
          <a:off x="16357600" y="10237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643" name="フローチャート: 判断 642">
          <a:extLst>
            <a:ext uri="{FF2B5EF4-FFF2-40B4-BE49-F238E27FC236}">
              <a16:creationId xmlns:a16="http://schemas.microsoft.com/office/drawing/2014/main" id="{456E0C9E-5DC5-4691-978E-038B5C0B1BCE}"/>
            </a:ext>
          </a:extLst>
        </xdr:cNvPr>
        <xdr:cNvSpPr/>
      </xdr:nvSpPr>
      <xdr:spPr>
        <a:xfrm>
          <a:off x="162687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143510</xdr:rowOff>
    </xdr:from>
    <xdr:to>
      <xdr:col>81</xdr:col>
      <xdr:colOff>101600</xdr:colOff>
      <xdr:row>60</xdr:row>
      <xdr:rowOff>73660</xdr:rowOff>
    </xdr:to>
    <xdr:sp macro="" textlink="">
      <xdr:nvSpPr>
        <xdr:cNvPr id="644" name="フローチャート: 判断 643">
          <a:extLst>
            <a:ext uri="{FF2B5EF4-FFF2-40B4-BE49-F238E27FC236}">
              <a16:creationId xmlns:a16="http://schemas.microsoft.com/office/drawing/2014/main" id="{08E1334B-9161-4A9F-940F-012333BA7731}"/>
            </a:ext>
          </a:extLst>
        </xdr:cNvPr>
        <xdr:cNvSpPr/>
      </xdr:nvSpPr>
      <xdr:spPr>
        <a:xfrm>
          <a:off x="15430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123916</xdr:rowOff>
    </xdr:from>
    <xdr:to>
      <xdr:col>76</xdr:col>
      <xdr:colOff>165100</xdr:colOff>
      <xdr:row>60</xdr:row>
      <xdr:rowOff>54066</xdr:rowOff>
    </xdr:to>
    <xdr:sp macro="" textlink="">
      <xdr:nvSpPr>
        <xdr:cNvPr id="645" name="フローチャート: 判断 644">
          <a:extLst>
            <a:ext uri="{FF2B5EF4-FFF2-40B4-BE49-F238E27FC236}">
              <a16:creationId xmlns:a16="http://schemas.microsoft.com/office/drawing/2014/main" id="{7E975CAF-B4C3-4983-821C-5435F3FD687C}"/>
            </a:ext>
          </a:extLst>
        </xdr:cNvPr>
        <xdr:cNvSpPr/>
      </xdr:nvSpPr>
      <xdr:spPr>
        <a:xfrm>
          <a:off x="145415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94524</xdr:rowOff>
    </xdr:from>
    <xdr:to>
      <xdr:col>72</xdr:col>
      <xdr:colOff>38100</xdr:colOff>
      <xdr:row>60</xdr:row>
      <xdr:rowOff>24674</xdr:rowOff>
    </xdr:to>
    <xdr:sp macro="" textlink="">
      <xdr:nvSpPr>
        <xdr:cNvPr id="646" name="フローチャート: 判断 645">
          <a:extLst>
            <a:ext uri="{FF2B5EF4-FFF2-40B4-BE49-F238E27FC236}">
              <a16:creationId xmlns:a16="http://schemas.microsoft.com/office/drawing/2014/main" id="{5E7EA7C0-6512-42B5-A369-1005FA7DAB8E}"/>
            </a:ext>
          </a:extLst>
        </xdr:cNvPr>
        <xdr:cNvSpPr/>
      </xdr:nvSpPr>
      <xdr:spPr>
        <a:xfrm>
          <a:off x="13652500" y="1021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27577</xdr:rowOff>
    </xdr:from>
    <xdr:to>
      <xdr:col>67</xdr:col>
      <xdr:colOff>101600</xdr:colOff>
      <xdr:row>58</xdr:row>
      <xdr:rowOff>129177</xdr:rowOff>
    </xdr:to>
    <xdr:sp macro="" textlink="">
      <xdr:nvSpPr>
        <xdr:cNvPr id="647" name="フローチャート: 判断 646">
          <a:extLst>
            <a:ext uri="{FF2B5EF4-FFF2-40B4-BE49-F238E27FC236}">
              <a16:creationId xmlns:a16="http://schemas.microsoft.com/office/drawing/2014/main" id="{E415CC3C-8BD3-481F-A697-BAE0EF92DAB7}"/>
            </a:ext>
          </a:extLst>
        </xdr:cNvPr>
        <xdr:cNvSpPr/>
      </xdr:nvSpPr>
      <xdr:spPr>
        <a:xfrm>
          <a:off x="12763500" y="9971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25C4D663-7F61-4845-902F-B8D332621A9B}"/>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48EF1538-1242-4D51-ACA5-37728FA4DB8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EBF2D4C9-A50C-46AC-AEDC-B5CF2D56134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CDD941D8-AE28-4F50-B048-6DE697E6D3DF}"/>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3C02009C-5F46-43A2-8865-1C2589368ED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150041</xdr:rowOff>
    </xdr:from>
    <xdr:to>
      <xdr:col>85</xdr:col>
      <xdr:colOff>177800</xdr:colOff>
      <xdr:row>56</xdr:row>
      <xdr:rowOff>80191</xdr:rowOff>
    </xdr:to>
    <xdr:sp macro="" textlink="">
      <xdr:nvSpPr>
        <xdr:cNvPr id="653" name="楕円 652">
          <a:extLst>
            <a:ext uri="{FF2B5EF4-FFF2-40B4-BE49-F238E27FC236}">
              <a16:creationId xmlns:a16="http://schemas.microsoft.com/office/drawing/2014/main" id="{EA4B1318-C141-4E66-BBCE-42F4A0F725E7}"/>
            </a:ext>
          </a:extLst>
        </xdr:cNvPr>
        <xdr:cNvSpPr/>
      </xdr:nvSpPr>
      <xdr:spPr>
        <a:xfrm>
          <a:off x="16268700" y="9579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1468</xdr:rowOff>
    </xdr:from>
    <xdr:ext cx="405111" cy="259045"/>
    <xdr:sp macro="" textlink="">
      <xdr:nvSpPr>
        <xdr:cNvPr id="654" name="【学校施設】&#10;有形固定資産減価償却率該当値テキスト">
          <a:extLst>
            <a:ext uri="{FF2B5EF4-FFF2-40B4-BE49-F238E27FC236}">
              <a16:creationId xmlns:a16="http://schemas.microsoft.com/office/drawing/2014/main" id="{DD57FBFC-721A-47DA-BBA0-4EEC5441690C}"/>
            </a:ext>
          </a:extLst>
        </xdr:cNvPr>
        <xdr:cNvSpPr txBox="1"/>
      </xdr:nvSpPr>
      <xdr:spPr>
        <a:xfrm>
          <a:off x="16357600" y="9431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81462</xdr:rowOff>
    </xdr:from>
    <xdr:to>
      <xdr:col>81</xdr:col>
      <xdr:colOff>101600</xdr:colOff>
      <xdr:row>56</xdr:row>
      <xdr:rowOff>11612</xdr:rowOff>
    </xdr:to>
    <xdr:sp macro="" textlink="">
      <xdr:nvSpPr>
        <xdr:cNvPr id="655" name="楕円 654">
          <a:extLst>
            <a:ext uri="{FF2B5EF4-FFF2-40B4-BE49-F238E27FC236}">
              <a16:creationId xmlns:a16="http://schemas.microsoft.com/office/drawing/2014/main" id="{B3575C86-9EAD-48A8-9031-B0A87A67C44A}"/>
            </a:ext>
          </a:extLst>
        </xdr:cNvPr>
        <xdr:cNvSpPr/>
      </xdr:nvSpPr>
      <xdr:spPr>
        <a:xfrm>
          <a:off x="15430500" y="951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132262</xdr:rowOff>
    </xdr:from>
    <xdr:to>
      <xdr:col>85</xdr:col>
      <xdr:colOff>127000</xdr:colOff>
      <xdr:row>56</xdr:row>
      <xdr:rowOff>29391</xdr:rowOff>
    </xdr:to>
    <xdr:cxnSp macro="">
      <xdr:nvCxnSpPr>
        <xdr:cNvPr id="656" name="直線コネクタ 655">
          <a:extLst>
            <a:ext uri="{FF2B5EF4-FFF2-40B4-BE49-F238E27FC236}">
              <a16:creationId xmlns:a16="http://schemas.microsoft.com/office/drawing/2014/main" id="{40DC5A97-D007-4B3F-BD95-376D92DC342A}"/>
            </a:ext>
          </a:extLst>
        </xdr:cNvPr>
        <xdr:cNvCxnSpPr/>
      </xdr:nvCxnSpPr>
      <xdr:spPr>
        <a:xfrm>
          <a:off x="15481300" y="9562012"/>
          <a:ext cx="8382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12881</xdr:rowOff>
    </xdr:from>
    <xdr:to>
      <xdr:col>76</xdr:col>
      <xdr:colOff>165100</xdr:colOff>
      <xdr:row>55</xdr:row>
      <xdr:rowOff>114481</xdr:rowOff>
    </xdr:to>
    <xdr:sp macro="" textlink="">
      <xdr:nvSpPr>
        <xdr:cNvPr id="657" name="楕円 656">
          <a:extLst>
            <a:ext uri="{FF2B5EF4-FFF2-40B4-BE49-F238E27FC236}">
              <a16:creationId xmlns:a16="http://schemas.microsoft.com/office/drawing/2014/main" id="{0C1C0D70-7428-48EA-8C5B-41B65F343BE2}"/>
            </a:ext>
          </a:extLst>
        </xdr:cNvPr>
        <xdr:cNvSpPr/>
      </xdr:nvSpPr>
      <xdr:spPr>
        <a:xfrm>
          <a:off x="14541500" y="944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63681</xdr:rowOff>
    </xdr:from>
    <xdr:to>
      <xdr:col>81</xdr:col>
      <xdr:colOff>50800</xdr:colOff>
      <xdr:row>55</xdr:row>
      <xdr:rowOff>132262</xdr:rowOff>
    </xdr:to>
    <xdr:cxnSp macro="">
      <xdr:nvCxnSpPr>
        <xdr:cNvPr id="658" name="直線コネクタ 657">
          <a:extLst>
            <a:ext uri="{FF2B5EF4-FFF2-40B4-BE49-F238E27FC236}">
              <a16:creationId xmlns:a16="http://schemas.microsoft.com/office/drawing/2014/main" id="{9E2669A5-53AC-46BB-A3C1-4BB8288E3C03}"/>
            </a:ext>
          </a:extLst>
        </xdr:cNvPr>
        <xdr:cNvCxnSpPr/>
      </xdr:nvCxnSpPr>
      <xdr:spPr>
        <a:xfrm>
          <a:off x="14592300" y="9493431"/>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32476</xdr:rowOff>
    </xdr:from>
    <xdr:to>
      <xdr:col>72</xdr:col>
      <xdr:colOff>38100</xdr:colOff>
      <xdr:row>55</xdr:row>
      <xdr:rowOff>134076</xdr:rowOff>
    </xdr:to>
    <xdr:sp macro="" textlink="">
      <xdr:nvSpPr>
        <xdr:cNvPr id="659" name="楕円 658">
          <a:extLst>
            <a:ext uri="{FF2B5EF4-FFF2-40B4-BE49-F238E27FC236}">
              <a16:creationId xmlns:a16="http://schemas.microsoft.com/office/drawing/2014/main" id="{093FAFB8-7AB5-4F8E-BFC1-0755D3494B1A}"/>
            </a:ext>
          </a:extLst>
        </xdr:cNvPr>
        <xdr:cNvSpPr/>
      </xdr:nvSpPr>
      <xdr:spPr>
        <a:xfrm>
          <a:off x="13652500" y="946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63681</xdr:rowOff>
    </xdr:from>
    <xdr:to>
      <xdr:col>76</xdr:col>
      <xdr:colOff>114300</xdr:colOff>
      <xdr:row>55</xdr:row>
      <xdr:rowOff>83276</xdr:rowOff>
    </xdr:to>
    <xdr:cxnSp macro="">
      <xdr:nvCxnSpPr>
        <xdr:cNvPr id="660" name="直線コネクタ 659">
          <a:extLst>
            <a:ext uri="{FF2B5EF4-FFF2-40B4-BE49-F238E27FC236}">
              <a16:creationId xmlns:a16="http://schemas.microsoft.com/office/drawing/2014/main" id="{4E9A7BD1-C6FB-4273-A2D5-247D5949866D}"/>
            </a:ext>
          </a:extLst>
        </xdr:cNvPr>
        <xdr:cNvCxnSpPr/>
      </xdr:nvCxnSpPr>
      <xdr:spPr>
        <a:xfrm flipV="1">
          <a:off x="13703300" y="949343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54</xdr:row>
      <xdr:rowOff>148409</xdr:rowOff>
    </xdr:from>
    <xdr:to>
      <xdr:col>67</xdr:col>
      <xdr:colOff>101600</xdr:colOff>
      <xdr:row>55</xdr:row>
      <xdr:rowOff>78559</xdr:rowOff>
    </xdr:to>
    <xdr:sp macro="" textlink="">
      <xdr:nvSpPr>
        <xdr:cNvPr id="661" name="楕円 660">
          <a:extLst>
            <a:ext uri="{FF2B5EF4-FFF2-40B4-BE49-F238E27FC236}">
              <a16:creationId xmlns:a16="http://schemas.microsoft.com/office/drawing/2014/main" id="{B00464EB-745C-48B2-8559-0960BD82041B}"/>
            </a:ext>
          </a:extLst>
        </xdr:cNvPr>
        <xdr:cNvSpPr/>
      </xdr:nvSpPr>
      <xdr:spPr>
        <a:xfrm>
          <a:off x="12763500" y="9406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27759</xdr:rowOff>
    </xdr:from>
    <xdr:to>
      <xdr:col>71</xdr:col>
      <xdr:colOff>177800</xdr:colOff>
      <xdr:row>55</xdr:row>
      <xdr:rowOff>83276</xdr:rowOff>
    </xdr:to>
    <xdr:cxnSp macro="">
      <xdr:nvCxnSpPr>
        <xdr:cNvPr id="662" name="直線コネクタ 661">
          <a:extLst>
            <a:ext uri="{FF2B5EF4-FFF2-40B4-BE49-F238E27FC236}">
              <a16:creationId xmlns:a16="http://schemas.microsoft.com/office/drawing/2014/main" id="{62F31F7F-E6C9-4ACF-A9AF-26BD8570A308}"/>
            </a:ext>
          </a:extLst>
        </xdr:cNvPr>
        <xdr:cNvCxnSpPr/>
      </xdr:nvCxnSpPr>
      <xdr:spPr>
        <a:xfrm>
          <a:off x="12814300" y="9457509"/>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64787</xdr:rowOff>
    </xdr:from>
    <xdr:ext cx="405111" cy="259045"/>
    <xdr:sp macro="" textlink="">
      <xdr:nvSpPr>
        <xdr:cNvPr id="663" name="n_1aveValue【学校施設】&#10;有形固定資産減価償却率">
          <a:extLst>
            <a:ext uri="{FF2B5EF4-FFF2-40B4-BE49-F238E27FC236}">
              <a16:creationId xmlns:a16="http://schemas.microsoft.com/office/drawing/2014/main" id="{34681C69-46B6-41D7-B2D4-158D4317E589}"/>
            </a:ext>
          </a:extLst>
        </xdr:cNvPr>
        <xdr:cNvSpPr txBox="1"/>
      </xdr:nvSpPr>
      <xdr:spPr>
        <a:xfrm>
          <a:off x="152660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45193</xdr:rowOff>
    </xdr:from>
    <xdr:ext cx="405111" cy="259045"/>
    <xdr:sp macro="" textlink="">
      <xdr:nvSpPr>
        <xdr:cNvPr id="664" name="n_2aveValue【学校施設】&#10;有形固定資産減価償却率">
          <a:extLst>
            <a:ext uri="{FF2B5EF4-FFF2-40B4-BE49-F238E27FC236}">
              <a16:creationId xmlns:a16="http://schemas.microsoft.com/office/drawing/2014/main" id="{4D071048-BFA8-4910-87D0-EC0585D1F0D1}"/>
            </a:ext>
          </a:extLst>
        </xdr:cNvPr>
        <xdr:cNvSpPr txBox="1"/>
      </xdr:nvSpPr>
      <xdr:spPr>
        <a:xfrm>
          <a:off x="14389744" y="1033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15801</xdr:rowOff>
    </xdr:from>
    <xdr:ext cx="405111" cy="259045"/>
    <xdr:sp macro="" textlink="">
      <xdr:nvSpPr>
        <xdr:cNvPr id="665" name="n_3aveValue【学校施設】&#10;有形固定資産減価償却率">
          <a:extLst>
            <a:ext uri="{FF2B5EF4-FFF2-40B4-BE49-F238E27FC236}">
              <a16:creationId xmlns:a16="http://schemas.microsoft.com/office/drawing/2014/main" id="{BCE2FD98-1045-4F79-B09E-F0778EE09631}"/>
            </a:ext>
          </a:extLst>
        </xdr:cNvPr>
        <xdr:cNvSpPr txBox="1"/>
      </xdr:nvSpPr>
      <xdr:spPr>
        <a:xfrm>
          <a:off x="13500744" y="1030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120304</xdr:rowOff>
    </xdr:from>
    <xdr:ext cx="405111" cy="259045"/>
    <xdr:sp macro="" textlink="">
      <xdr:nvSpPr>
        <xdr:cNvPr id="666" name="n_4aveValue【学校施設】&#10;有形固定資産減価償却率">
          <a:extLst>
            <a:ext uri="{FF2B5EF4-FFF2-40B4-BE49-F238E27FC236}">
              <a16:creationId xmlns:a16="http://schemas.microsoft.com/office/drawing/2014/main" id="{D4D5C415-AF1D-460D-B99A-3A1BCEAD52DB}"/>
            </a:ext>
          </a:extLst>
        </xdr:cNvPr>
        <xdr:cNvSpPr txBox="1"/>
      </xdr:nvSpPr>
      <xdr:spPr>
        <a:xfrm>
          <a:off x="12611744" y="10064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28139</xdr:rowOff>
    </xdr:from>
    <xdr:ext cx="405111" cy="259045"/>
    <xdr:sp macro="" textlink="">
      <xdr:nvSpPr>
        <xdr:cNvPr id="667" name="n_1mainValue【学校施設】&#10;有形固定資産減価償却率">
          <a:extLst>
            <a:ext uri="{FF2B5EF4-FFF2-40B4-BE49-F238E27FC236}">
              <a16:creationId xmlns:a16="http://schemas.microsoft.com/office/drawing/2014/main" id="{FFD72F5C-533F-4825-B521-889D3E92050A}"/>
            </a:ext>
          </a:extLst>
        </xdr:cNvPr>
        <xdr:cNvSpPr txBox="1"/>
      </xdr:nvSpPr>
      <xdr:spPr>
        <a:xfrm>
          <a:off x="15266044" y="9286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53</xdr:row>
      <xdr:rowOff>131008</xdr:rowOff>
    </xdr:from>
    <xdr:ext cx="405111" cy="259045"/>
    <xdr:sp macro="" textlink="">
      <xdr:nvSpPr>
        <xdr:cNvPr id="668" name="n_2mainValue【学校施設】&#10;有形固定資産減価償却率">
          <a:extLst>
            <a:ext uri="{FF2B5EF4-FFF2-40B4-BE49-F238E27FC236}">
              <a16:creationId xmlns:a16="http://schemas.microsoft.com/office/drawing/2014/main" id="{4CC3F14E-2CDC-4D68-8A13-589148F47072}"/>
            </a:ext>
          </a:extLst>
        </xdr:cNvPr>
        <xdr:cNvSpPr txBox="1"/>
      </xdr:nvSpPr>
      <xdr:spPr>
        <a:xfrm>
          <a:off x="14389744" y="9217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53</xdr:row>
      <xdr:rowOff>150603</xdr:rowOff>
    </xdr:from>
    <xdr:ext cx="405111" cy="259045"/>
    <xdr:sp macro="" textlink="">
      <xdr:nvSpPr>
        <xdr:cNvPr id="669" name="n_3mainValue【学校施設】&#10;有形固定資産減価償却率">
          <a:extLst>
            <a:ext uri="{FF2B5EF4-FFF2-40B4-BE49-F238E27FC236}">
              <a16:creationId xmlns:a16="http://schemas.microsoft.com/office/drawing/2014/main" id="{3933F7D1-2DB4-4EC0-909A-FDDE3AD80BB4}"/>
            </a:ext>
          </a:extLst>
        </xdr:cNvPr>
        <xdr:cNvSpPr txBox="1"/>
      </xdr:nvSpPr>
      <xdr:spPr>
        <a:xfrm>
          <a:off x="13500744" y="9237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53</xdr:row>
      <xdr:rowOff>95086</xdr:rowOff>
    </xdr:from>
    <xdr:ext cx="405111" cy="259045"/>
    <xdr:sp macro="" textlink="">
      <xdr:nvSpPr>
        <xdr:cNvPr id="670" name="n_4mainValue【学校施設】&#10;有形固定資産減価償却率">
          <a:extLst>
            <a:ext uri="{FF2B5EF4-FFF2-40B4-BE49-F238E27FC236}">
              <a16:creationId xmlns:a16="http://schemas.microsoft.com/office/drawing/2014/main" id="{F296D3F7-A7B2-4F9C-81A6-98D86AD7C568}"/>
            </a:ext>
          </a:extLst>
        </xdr:cNvPr>
        <xdr:cNvSpPr txBox="1"/>
      </xdr:nvSpPr>
      <xdr:spPr>
        <a:xfrm>
          <a:off x="12611744" y="91819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733AE31D-82CF-4A62-BDB2-A970EFDDC8C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DADA76BC-62FA-4F52-92D0-44CFF8125E8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F1C8C79B-2BC2-40B7-9ABD-3803257BEB7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2F380A6D-2082-4E62-8D02-FC734239CEE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4A74DC79-3BFC-470F-A290-12AFE35CD2D9}"/>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CB6DB1D2-AF76-464B-A85F-200F33A0E0C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14C1AE46-1C79-4152-90F0-4FB75B18FA39}"/>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0299DACB-FE80-4BA5-A19B-C9860DC78D5A}"/>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ECD4BFB8-D45E-4E09-868A-C4F866146B9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A0E37F70-77AC-494C-B1F5-BC5990FE9471}"/>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81" name="テキスト ボックス 680">
          <a:extLst>
            <a:ext uri="{FF2B5EF4-FFF2-40B4-BE49-F238E27FC236}">
              <a16:creationId xmlns:a16="http://schemas.microsoft.com/office/drawing/2014/main" id="{67D88626-923A-4083-85D2-71DC09ED867F}"/>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82" name="直線コネクタ 681">
          <a:extLst>
            <a:ext uri="{FF2B5EF4-FFF2-40B4-BE49-F238E27FC236}">
              <a16:creationId xmlns:a16="http://schemas.microsoft.com/office/drawing/2014/main" id="{7C8D7F26-A9F0-4BE1-84C1-BB5E5DFEC8B9}"/>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3" name="テキスト ボックス 682">
          <a:extLst>
            <a:ext uri="{FF2B5EF4-FFF2-40B4-BE49-F238E27FC236}">
              <a16:creationId xmlns:a16="http://schemas.microsoft.com/office/drawing/2014/main" id="{775E1EB9-F45A-4737-9F82-BFE1E77F6259}"/>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4" name="直線コネクタ 683">
          <a:extLst>
            <a:ext uri="{FF2B5EF4-FFF2-40B4-BE49-F238E27FC236}">
              <a16:creationId xmlns:a16="http://schemas.microsoft.com/office/drawing/2014/main" id="{E5D8B89A-F9CB-48E4-8AEF-338756E19E5C}"/>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5" name="テキスト ボックス 684">
          <a:extLst>
            <a:ext uri="{FF2B5EF4-FFF2-40B4-BE49-F238E27FC236}">
              <a16:creationId xmlns:a16="http://schemas.microsoft.com/office/drawing/2014/main" id="{CCEF7C12-7FE4-4D35-B229-387DEA613418}"/>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6" name="直線コネクタ 685">
          <a:extLst>
            <a:ext uri="{FF2B5EF4-FFF2-40B4-BE49-F238E27FC236}">
              <a16:creationId xmlns:a16="http://schemas.microsoft.com/office/drawing/2014/main" id="{E82E559E-39C2-41F3-AE69-C092CD32D9E1}"/>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7" name="テキスト ボックス 686">
          <a:extLst>
            <a:ext uri="{FF2B5EF4-FFF2-40B4-BE49-F238E27FC236}">
              <a16:creationId xmlns:a16="http://schemas.microsoft.com/office/drawing/2014/main" id="{36FC24A4-6D70-4634-A35C-6775424AA33B}"/>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8" name="直線コネクタ 687">
          <a:extLst>
            <a:ext uri="{FF2B5EF4-FFF2-40B4-BE49-F238E27FC236}">
              <a16:creationId xmlns:a16="http://schemas.microsoft.com/office/drawing/2014/main" id="{31C180A2-3250-4FE8-AF2C-72921059B77E}"/>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9" name="テキスト ボックス 688">
          <a:extLst>
            <a:ext uri="{FF2B5EF4-FFF2-40B4-BE49-F238E27FC236}">
              <a16:creationId xmlns:a16="http://schemas.microsoft.com/office/drawing/2014/main" id="{E08AD29A-A830-4521-AECC-E84AFEE51311}"/>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90" name="直線コネクタ 689">
          <a:extLst>
            <a:ext uri="{FF2B5EF4-FFF2-40B4-BE49-F238E27FC236}">
              <a16:creationId xmlns:a16="http://schemas.microsoft.com/office/drawing/2014/main" id="{D47B2B06-03D0-4010-AC66-FBADFB0D068A}"/>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91" name="テキスト ボックス 690">
          <a:extLst>
            <a:ext uri="{FF2B5EF4-FFF2-40B4-BE49-F238E27FC236}">
              <a16:creationId xmlns:a16="http://schemas.microsoft.com/office/drawing/2014/main" id="{ACE772CC-BED9-4F16-9C28-DA1A6321BED8}"/>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92" name="直線コネクタ 691">
          <a:extLst>
            <a:ext uri="{FF2B5EF4-FFF2-40B4-BE49-F238E27FC236}">
              <a16:creationId xmlns:a16="http://schemas.microsoft.com/office/drawing/2014/main" id="{BF5D49BB-1FC5-4315-B93B-528C002C1FC8}"/>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3" name="テキスト ボックス 692">
          <a:extLst>
            <a:ext uri="{FF2B5EF4-FFF2-40B4-BE49-F238E27FC236}">
              <a16:creationId xmlns:a16="http://schemas.microsoft.com/office/drawing/2014/main" id="{10D73332-3EBA-464F-807B-C798CE5B9A59}"/>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4" name="直線コネクタ 693">
          <a:extLst>
            <a:ext uri="{FF2B5EF4-FFF2-40B4-BE49-F238E27FC236}">
              <a16:creationId xmlns:a16="http://schemas.microsoft.com/office/drawing/2014/main" id="{F91CAB04-0FD5-4188-A967-1740F855FE4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5" name="テキスト ボックス 694">
          <a:extLst>
            <a:ext uri="{FF2B5EF4-FFF2-40B4-BE49-F238E27FC236}">
              <a16:creationId xmlns:a16="http://schemas.microsoft.com/office/drawing/2014/main" id="{CCE39049-0F12-4174-B7C0-D575BA3BC275}"/>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6" name="【学校施設】&#10;一人当たり面積グラフ枠">
          <a:extLst>
            <a:ext uri="{FF2B5EF4-FFF2-40B4-BE49-F238E27FC236}">
              <a16:creationId xmlns:a16="http://schemas.microsoft.com/office/drawing/2014/main" id="{9A41A7F9-1C61-46E6-9E30-72F485CB67F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76744</xdr:rowOff>
    </xdr:from>
    <xdr:to>
      <xdr:col>116</xdr:col>
      <xdr:colOff>62864</xdr:colOff>
      <xdr:row>64</xdr:row>
      <xdr:rowOff>19594</xdr:rowOff>
    </xdr:to>
    <xdr:cxnSp macro="">
      <xdr:nvCxnSpPr>
        <xdr:cNvPr id="697" name="直線コネクタ 696">
          <a:extLst>
            <a:ext uri="{FF2B5EF4-FFF2-40B4-BE49-F238E27FC236}">
              <a16:creationId xmlns:a16="http://schemas.microsoft.com/office/drawing/2014/main" id="{8CE1DEB3-9B28-4207-AC7D-713D6F608941}"/>
            </a:ext>
          </a:extLst>
        </xdr:cNvPr>
        <xdr:cNvCxnSpPr/>
      </xdr:nvCxnSpPr>
      <xdr:spPr>
        <a:xfrm flipV="1">
          <a:off x="22160864" y="9506494"/>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23421</xdr:rowOff>
    </xdr:from>
    <xdr:ext cx="469744" cy="259045"/>
    <xdr:sp macro="" textlink="">
      <xdr:nvSpPr>
        <xdr:cNvPr id="698" name="【学校施設】&#10;一人当たり面積最小値テキスト">
          <a:extLst>
            <a:ext uri="{FF2B5EF4-FFF2-40B4-BE49-F238E27FC236}">
              <a16:creationId xmlns:a16="http://schemas.microsoft.com/office/drawing/2014/main" id="{8DCF470E-CAFC-4CAD-AFED-F0B4667EAC75}"/>
            </a:ext>
          </a:extLst>
        </xdr:cNvPr>
        <xdr:cNvSpPr txBox="1"/>
      </xdr:nvSpPr>
      <xdr:spPr>
        <a:xfrm>
          <a:off x="22199600" y="10996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19594</xdr:rowOff>
    </xdr:from>
    <xdr:to>
      <xdr:col>116</xdr:col>
      <xdr:colOff>152400</xdr:colOff>
      <xdr:row>64</xdr:row>
      <xdr:rowOff>19594</xdr:rowOff>
    </xdr:to>
    <xdr:cxnSp macro="">
      <xdr:nvCxnSpPr>
        <xdr:cNvPr id="699" name="直線コネクタ 698">
          <a:extLst>
            <a:ext uri="{FF2B5EF4-FFF2-40B4-BE49-F238E27FC236}">
              <a16:creationId xmlns:a16="http://schemas.microsoft.com/office/drawing/2014/main" id="{BC291681-1412-4BB7-81D8-3B86A79C0146}"/>
            </a:ext>
          </a:extLst>
        </xdr:cNvPr>
        <xdr:cNvCxnSpPr/>
      </xdr:nvCxnSpPr>
      <xdr:spPr>
        <a:xfrm>
          <a:off x="22072600" y="1099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23421</xdr:rowOff>
    </xdr:from>
    <xdr:ext cx="469744" cy="259045"/>
    <xdr:sp macro="" textlink="">
      <xdr:nvSpPr>
        <xdr:cNvPr id="700" name="【学校施設】&#10;一人当たり面積最大値テキスト">
          <a:extLst>
            <a:ext uri="{FF2B5EF4-FFF2-40B4-BE49-F238E27FC236}">
              <a16:creationId xmlns:a16="http://schemas.microsoft.com/office/drawing/2014/main" id="{3EB464D8-8F64-4970-B2F2-B719EA64DC12}"/>
            </a:ext>
          </a:extLst>
        </xdr:cNvPr>
        <xdr:cNvSpPr txBox="1"/>
      </xdr:nvSpPr>
      <xdr:spPr>
        <a:xfrm>
          <a:off x="22199600" y="9281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76744</xdr:rowOff>
    </xdr:from>
    <xdr:to>
      <xdr:col>116</xdr:col>
      <xdr:colOff>152400</xdr:colOff>
      <xdr:row>55</xdr:row>
      <xdr:rowOff>76744</xdr:rowOff>
    </xdr:to>
    <xdr:cxnSp macro="">
      <xdr:nvCxnSpPr>
        <xdr:cNvPr id="701" name="直線コネクタ 700">
          <a:extLst>
            <a:ext uri="{FF2B5EF4-FFF2-40B4-BE49-F238E27FC236}">
              <a16:creationId xmlns:a16="http://schemas.microsoft.com/office/drawing/2014/main" id="{A3F0E81C-1B32-469D-A80B-BF313B55F11B}"/>
            </a:ext>
          </a:extLst>
        </xdr:cNvPr>
        <xdr:cNvCxnSpPr/>
      </xdr:nvCxnSpPr>
      <xdr:spPr>
        <a:xfrm>
          <a:off x="22072600" y="950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164210</xdr:rowOff>
    </xdr:from>
    <xdr:ext cx="469744" cy="259045"/>
    <xdr:sp macro="" textlink="">
      <xdr:nvSpPr>
        <xdr:cNvPr id="702" name="【学校施設】&#10;一人当たり面積平均値テキスト">
          <a:extLst>
            <a:ext uri="{FF2B5EF4-FFF2-40B4-BE49-F238E27FC236}">
              <a16:creationId xmlns:a16="http://schemas.microsoft.com/office/drawing/2014/main" id="{BB1D92D4-8CED-4C09-82B4-36E82A22E197}"/>
            </a:ext>
          </a:extLst>
        </xdr:cNvPr>
        <xdr:cNvSpPr txBox="1"/>
      </xdr:nvSpPr>
      <xdr:spPr>
        <a:xfrm>
          <a:off x="22199600" y="101083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141333</xdr:rowOff>
    </xdr:from>
    <xdr:to>
      <xdr:col>116</xdr:col>
      <xdr:colOff>114300</xdr:colOff>
      <xdr:row>60</xdr:row>
      <xdr:rowOff>71483</xdr:rowOff>
    </xdr:to>
    <xdr:sp macro="" textlink="">
      <xdr:nvSpPr>
        <xdr:cNvPr id="703" name="フローチャート: 判断 702">
          <a:extLst>
            <a:ext uri="{FF2B5EF4-FFF2-40B4-BE49-F238E27FC236}">
              <a16:creationId xmlns:a16="http://schemas.microsoft.com/office/drawing/2014/main" id="{37956E94-2794-47F3-BEBA-C779A505A8AE}"/>
            </a:ext>
          </a:extLst>
        </xdr:cNvPr>
        <xdr:cNvSpPr/>
      </xdr:nvSpPr>
      <xdr:spPr>
        <a:xfrm>
          <a:off x="22110700" y="10256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154396</xdr:rowOff>
    </xdr:from>
    <xdr:to>
      <xdr:col>112</xdr:col>
      <xdr:colOff>38100</xdr:colOff>
      <xdr:row>60</xdr:row>
      <xdr:rowOff>84546</xdr:rowOff>
    </xdr:to>
    <xdr:sp macro="" textlink="">
      <xdr:nvSpPr>
        <xdr:cNvPr id="704" name="フローチャート: 判断 703">
          <a:extLst>
            <a:ext uri="{FF2B5EF4-FFF2-40B4-BE49-F238E27FC236}">
              <a16:creationId xmlns:a16="http://schemas.microsoft.com/office/drawing/2014/main" id="{4F985DCE-F4AD-4F56-8755-ED48D2A8093E}"/>
            </a:ext>
          </a:extLst>
        </xdr:cNvPr>
        <xdr:cNvSpPr/>
      </xdr:nvSpPr>
      <xdr:spPr>
        <a:xfrm>
          <a:off x="21272500" y="1026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165281</xdr:rowOff>
    </xdr:from>
    <xdr:to>
      <xdr:col>107</xdr:col>
      <xdr:colOff>101600</xdr:colOff>
      <xdr:row>60</xdr:row>
      <xdr:rowOff>95431</xdr:rowOff>
    </xdr:to>
    <xdr:sp macro="" textlink="">
      <xdr:nvSpPr>
        <xdr:cNvPr id="705" name="フローチャート: 判断 704">
          <a:extLst>
            <a:ext uri="{FF2B5EF4-FFF2-40B4-BE49-F238E27FC236}">
              <a16:creationId xmlns:a16="http://schemas.microsoft.com/office/drawing/2014/main" id="{42C9ED45-EA96-4298-8E0B-983CA4B1A2E1}"/>
            </a:ext>
          </a:extLst>
        </xdr:cNvPr>
        <xdr:cNvSpPr/>
      </xdr:nvSpPr>
      <xdr:spPr>
        <a:xfrm>
          <a:off x="20383500" y="10280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163104</xdr:rowOff>
    </xdr:from>
    <xdr:to>
      <xdr:col>102</xdr:col>
      <xdr:colOff>165100</xdr:colOff>
      <xdr:row>60</xdr:row>
      <xdr:rowOff>93254</xdr:rowOff>
    </xdr:to>
    <xdr:sp macro="" textlink="">
      <xdr:nvSpPr>
        <xdr:cNvPr id="706" name="フローチャート: 判断 705">
          <a:extLst>
            <a:ext uri="{FF2B5EF4-FFF2-40B4-BE49-F238E27FC236}">
              <a16:creationId xmlns:a16="http://schemas.microsoft.com/office/drawing/2014/main" id="{D4A53365-3838-4856-899D-CFB148511569}"/>
            </a:ext>
          </a:extLst>
        </xdr:cNvPr>
        <xdr:cNvSpPr/>
      </xdr:nvSpPr>
      <xdr:spPr>
        <a:xfrm>
          <a:off x="19494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58</xdr:row>
      <xdr:rowOff>74385</xdr:rowOff>
    </xdr:from>
    <xdr:to>
      <xdr:col>98</xdr:col>
      <xdr:colOff>38100</xdr:colOff>
      <xdr:row>59</xdr:row>
      <xdr:rowOff>4535</xdr:rowOff>
    </xdr:to>
    <xdr:sp macro="" textlink="">
      <xdr:nvSpPr>
        <xdr:cNvPr id="707" name="フローチャート: 判断 706">
          <a:extLst>
            <a:ext uri="{FF2B5EF4-FFF2-40B4-BE49-F238E27FC236}">
              <a16:creationId xmlns:a16="http://schemas.microsoft.com/office/drawing/2014/main" id="{C66CA6A5-205A-490F-B3D4-ECA5F85DE0C3}"/>
            </a:ext>
          </a:extLst>
        </xdr:cNvPr>
        <xdr:cNvSpPr/>
      </xdr:nvSpPr>
      <xdr:spPr>
        <a:xfrm>
          <a:off x="18605500" y="1001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FAA4CFA5-9845-4CE8-8D8F-C8DB8D9F5CD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7716C47F-DF31-41D9-A056-9979F8CB633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10" name="テキスト ボックス 709">
          <a:extLst>
            <a:ext uri="{FF2B5EF4-FFF2-40B4-BE49-F238E27FC236}">
              <a16:creationId xmlns:a16="http://schemas.microsoft.com/office/drawing/2014/main" id="{1EF688C8-B8F3-40A3-9E59-B140B7A5ED7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1" name="テキスト ボックス 710">
          <a:extLst>
            <a:ext uri="{FF2B5EF4-FFF2-40B4-BE49-F238E27FC236}">
              <a16:creationId xmlns:a16="http://schemas.microsoft.com/office/drawing/2014/main" id="{00DB8502-3128-487A-AF31-18D750E74DB8}"/>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2" name="テキスト ボックス 711">
          <a:extLst>
            <a:ext uri="{FF2B5EF4-FFF2-40B4-BE49-F238E27FC236}">
              <a16:creationId xmlns:a16="http://schemas.microsoft.com/office/drawing/2014/main" id="{1E0A9A1C-0EB3-4982-9CCC-075E7ACF5AB9}"/>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158206</xdr:rowOff>
    </xdr:from>
    <xdr:to>
      <xdr:col>116</xdr:col>
      <xdr:colOff>114300</xdr:colOff>
      <xdr:row>61</xdr:row>
      <xdr:rowOff>88356</xdr:rowOff>
    </xdr:to>
    <xdr:sp macro="" textlink="">
      <xdr:nvSpPr>
        <xdr:cNvPr id="713" name="楕円 712">
          <a:extLst>
            <a:ext uri="{FF2B5EF4-FFF2-40B4-BE49-F238E27FC236}">
              <a16:creationId xmlns:a16="http://schemas.microsoft.com/office/drawing/2014/main" id="{932FC2EA-E50D-4B9C-9C51-DD68CF32A58B}"/>
            </a:ext>
          </a:extLst>
        </xdr:cNvPr>
        <xdr:cNvSpPr/>
      </xdr:nvSpPr>
      <xdr:spPr>
        <a:xfrm>
          <a:off x="22110700" y="1044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136633</xdr:rowOff>
    </xdr:from>
    <xdr:ext cx="469744" cy="259045"/>
    <xdr:sp macro="" textlink="">
      <xdr:nvSpPr>
        <xdr:cNvPr id="714" name="【学校施設】&#10;一人当たり面積該当値テキスト">
          <a:extLst>
            <a:ext uri="{FF2B5EF4-FFF2-40B4-BE49-F238E27FC236}">
              <a16:creationId xmlns:a16="http://schemas.microsoft.com/office/drawing/2014/main" id="{E8F7C865-0D3F-4AEB-8C80-0E1AC9DDECF2}"/>
            </a:ext>
          </a:extLst>
        </xdr:cNvPr>
        <xdr:cNvSpPr txBox="1"/>
      </xdr:nvSpPr>
      <xdr:spPr>
        <a:xfrm>
          <a:off x="22199600" y="10423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160383</xdr:rowOff>
    </xdr:from>
    <xdr:to>
      <xdr:col>112</xdr:col>
      <xdr:colOff>38100</xdr:colOff>
      <xdr:row>61</xdr:row>
      <xdr:rowOff>90533</xdr:rowOff>
    </xdr:to>
    <xdr:sp macro="" textlink="">
      <xdr:nvSpPr>
        <xdr:cNvPr id="715" name="楕円 714">
          <a:extLst>
            <a:ext uri="{FF2B5EF4-FFF2-40B4-BE49-F238E27FC236}">
              <a16:creationId xmlns:a16="http://schemas.microsoft.com/office/drawing/2014/main" id="{52DD2A3A-DDAF-4101-999D-9B8F8F8C2B2E}"/>
            </a:ext>
          </a:extLst>
        </xdr:cNvPr>
        <xdr:cNvSpPr/>
      </xdr:nvSpPr>
      <xdr:spPr>
        <a:xfrm>
          <a:off x="21272500" y="10447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37556</xdr:rowOff>
    </xdr:from>
    <xdr:to>
      <xdr:col>116</xdr:col>
      <xdr:colOff>63500</xdr:colOff>
      <xdr:row>61</xdr:row>
      <xdr:rowOff>39733</xdr:rowOff>
    </xdr:to>
    <xdr:cxnSp macro="">
      <xdr:nvCxnSpPr>
        <xdr:cNvPr id="716" name="直線コネクタ 715">
          <a:extLst>
            <a:ext uri="{FF2B5EF4-FFF2-40B4-BE49-F238E27FC236}">
              <a16:creationId xmlns:a16="http://schemas.microsoft.com/office/drawing/2014/main" id="{18812E4F-1F2C-4EB3-B67C-63412E438C95}"/>
            </a:ext>
          </a:extLst>
        </xdr:cNvPr>
        <xdr:cNvCxnSpPr/>
      </xdr:nvCxnSpPr>
      <xdr:spPr>
        <a:xfrm flipV="1">
          <a:off x="21323300" y="10496006"/>
          <a:ext cx="8382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166915</xdr:rowOff>
    </xdr:from>
    <xdr:to>
      <xdr:col>107</xdr:col>
      <xdr:colOff>101600</xdr:colOff>
      <xdr:row>61</xdr:row>
      <xdr:rowOff>97065</xdr:rowOff>
    </xdr:to>
    <xdr:sp macro="" textlink="">
      <xdr:nvSpPr>
        <xdr:cNvPr id="717" name="楕円 716">
          <a:extLst>
            <a:ext uri="{FF2B5EF4-FFF2-40B4-BE49-F238E27FC236}">
              <a16:creationId xmlns:a16="http://schemas.microsoft.com/office/drawing/2014/main" id="{E1FA72A2-F428-4990-BDFC-97355168295C}"/>
            </a:ext>
          </a:extLst>
        </xdr:cNvPr>
        <xdr:cNvSpPr/>
      </xdr:nvSpPr>
      <xdr:spPr>
        <a:xfrm>
          <a:off x="20383500" y="10453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39733</xdr:rowOff>
    </xdr:from>
    <xdr:to>
      <xdr:col>111</xdr:col>
      <xdr:colOff>177800</xdr:colOff>
      <xdr:row>61</xdr:row>
      <xdr:rowOff>46265</xdr:rowOff>
    </xdr:to>
    <xdr:cxnSp macro="">
      <xdr:nvCxnSpPr>
        <xdr:cNvPr id="718" name="直線コネクタ 717">
          <a:extLst>
            <a:ext uri="{FF2B5EF4-FFF2-40B4-BE49-F238E27FC236}">
              <a16:creationId xmlns:a16="http://schemas.microsoft.com/office/drawing/2014/main" id="{906AF9FA-A566-495E-B4ED-A9D1B5FD1E9B}"/>
            </a:ext>
          </a:extLst>
        </xdr:cNvPr>
        <xdr:cNvCxnSpPr/>
      </xdr:nvCxnSpPr>
      <xdr:spPr>
        <a:xfrm flipV="1">
          <a:off x="20434300" y="10498183"/>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4173</xdr:rowOff>
    </xdr:from>
    <xdr:to>
      <xdr:col>102</xdr:col>
      <xdr:colOff>165100</xdr:colOff>
      <xdr:row>61</xdr:row>
      <xdr:rowOff>105773</xdr:rowOff>
    </xdr:to>
    <xdr:sp macro="" textlink="">
      <xdr:nvSpPr>
        <xdr:cNvPr id="719" name="楕円 718">
          <a:extLst>
            <a:ext uri="{FF2B5EF4-FFF2-40B4-BE49-F238E27FC236}">
              <a16:creationId xmlns:a16="http://schemas.microsoft.com/office/drawing/2014/main" id="{C9D55665-2EA7-4DD0-A75C-296E07D54A0B}"/>
            </a:ext>
          </a:extLst>
        </xdr:cNvPr>
        <xdr:cNvSpPr/>
      </xdr:nvSpPr>
      <xdr:spPr>
        <a:xfrm>
          <a:off x="19494500" y="1046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46265</xdr:rowOff>
    </xdr:from>
    <xdr:to>
      <xdr:col>107</xdr:col>
      <xdr:colOff>50800</xdr:colOff>
      <xdr:row>61</xdr:row>
      <xdr:rowOff>54973</xdr:rowOff>
    </xdr:to>
    <xdr:cxnSp macro="">
      <xdr:nvCxnSpPr>
        <xdr:cNvPr id="720" name="直線コネクタ 719">
          <a:extLst>
            <a:ext uri="{FF2B5EF4-FFF2-40B4-BE49-F238E27FC236}">
              <a16:creationId xmlns:a16="http://schemas.microsoft.com/office/drawing/2014/main" id="{B671E28B-0732-47DF-9D5A-5115EFB39173}"/>
            </a:ext>
          </a:extLst>
        </xdr:cNvPr>
        <xdr:cNvCxnSpPr/>
      </xdr:nvCxnSpPr>
      <xdr:spPr>
        <a:xfrm flipV="1">
          <a:off x="19545300" y="10504715"/>
          <a:ext cx="8890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122827</xdr:rowOff>
    </xdr:from>
    <xdr:to>
      <xdr:col>98</xdr:col>
      <xdr:colOff>38100</xdr:colOff>
      <xdr:row>62</xdr:row>
      <xdr:rowOff>52977</xdr:rowOff>
    </xdr:to>
    <xdr:sp macro="" textlink="">
      <xdr:nvSpPr>
        <xdr:cNvPr id="721" name="楕円 720">
          <a:extLst>
            <a:ext uri="{FF2B5EF4-FFF2-40B4-BE49-F238E27FC236}">
              <a16:creationId xmlns:a16="http://schemas.microsoft.com/office/drawing/2014/main" id="{50196FDE-4148-4610-9CD9-1D3AEB76CF76}"/>
            </a:ext>
          </a:extLst>
        </xdr:cNvPr>
        <xdr:cNvSpPr/>
      </xdr:nvSpPr>
      <xdr:spPr>
        <a:xfrm>
          <a:off x="18605500" y="1058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54973</xdr:rowOff>
    </xdr:from>
    <xdr:to>
      <xdr:col>102</xdr:col>
      <xdr:colOff>114300</xdr:colOff>
      <xdr:row>62</xdr:row>
      <xdr:rowOff>2177</xdr:rowOff>
    </xdr:to>
    <xdr:cxnSp macro="">
      <xdr:nvCxnSpPr>
        <xdr:cNvPr id="722" name="直線コネクタ 721">
          <a:extLst>
            <a:ext uri="{FF2B5EF4-FFF2-40B4-BE49-F238E27FC236}">
              <a16:creationId xmlns:a16="http://schemas.microsoft.com/office/drawing/2014/main" id="{9E014537-40B9-42C6-90C4-DEFB81B323F5}"/>
            </a:ext>
          </a:extLst>
        </xdr:cNvPr>
        <xdr:cNvCxnSpPr/>
      </xdr:nvCxnSpPr>
      <xdr:spPr>
        <a:xfrm flipV="1">
          <a:off x="18656300" y="10513423"/>
          <a:ext cx="889000" cy="11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101073</xdr:rowOff>
    </xdr:from>
    <xdr:ext cx="469744" cy="259045"/>
    <xdr:sp macro="" textlink="">
      <xdr:nvSpPr>
        <xdr:cNvPr id="723" name="n_1aveValue【学校施設】&#10;一人当たり面積">
          <a:extLst>
            <a:ext uri="{FF2B5EF4-FFF2-40B4-BE49-F238E27FC236}">
              <a16:creationId xmlns:a16="http://schemas.microsoft.com/office/drawing/2014/main" id="{BA1CD49A-1A10-494B-AB78-138F965161E1}"/>
            </a:ext>
          </a:extLst>
        </xdr:cNvPr>
        <xdr:cNvSpPr txBox="1"/>
      </xdr:nvSpPr>
      <xdr:spPr>
        <a:xfrm>
          <a:off x="21075727" y="10045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111958</xdr:rowOff>
    </xdr:from>
    <xdr:ext cx="469744" cy="259045"/>
    <xdr:sp macro="" textlink="">
      <xdr:nvSpPr>
        <xdr:cNvPr id="724" name="n_2aveValue【学校施設】&#10;一人当たり面積">
          <a:extLst>
            <a:ext uri="{FF2B5EF4-FFF2-40B4-BE49-F238E27FC236}">
              <a16:creationId xmlns:a16="http://schemas.microsoft.com/office/drawing/2014/main" id="{207AC0A6-470F-4EE5-A315-42956F25B87A}"/>
            </a:ext>
          </a:extLst>
        </xdr:cNvPr>
        <xdr:cNvSpPr txBox="1"/>
      </xdr:nvSpPr>
      <xdr:spPr>
        <a:xfrm>
          <a:off x="20199427" y="10056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109781</xdr:rowOff>
    </xdr:from>
    <xdr:ext cx="469744" cy="259045"/>
    <xdr:sp macro="" textlink="">
      <xdr:nvSpPr>
        <xdr:cNvPr id="725" name="n_3aveValue【学校施設】&#10;一人当たり面積">
          <a:extLst>
            <a:ext uri="{FF2B5EF4-FFF2-40B4-BE49-F238E27FC236}">
              <a16:creationId xmlns:a16="http://schemas.microsoft.com/office/drawing/2014/main" id="{DF1D971C-736E-40F1-9D40-3B6223B84B6B}"/>
            </a:ext>
          </a:extLst>
        </xdr:cNvPr>
        <xdr:cNvSpPr txBox="1"/>
      </xdr:nvSpPr>
      <xdr:spPr>
        <a:xfrm>
          <a:off x="19310427" y="1005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21062</xdr:rowOff>
    </xdr:from>
    <xdr:ext cx="469744" cy="259045"/>
    <xdr:sp macro="" textlink="">
      <xdr:nvSpPr>
        <xdr:cNvPr id="726" name="n_4aveValue【学校施設】&#10;一人当たり面積">
          <a:extLst>
            <a:ext uri="{FF2B5EF4-FFF2-40B4-BE49-F238E27FC236}">
              <a16:creationId xmlns:a16="http://schemas.microsoft.com/office/drawing/2014/main" id="{FD0E19B8-C26F-447E-AE39-E0D3A2CE2BF7}"/>
            </a:ext>
          </a:extLst>
        </xdr:cNvPr>
        <xdr:cNvSpPr txBox="1"/>
      </xdr:nvSpPr>
      <xdr:spPr>
        <a:xfrm>
          <a:off x="18421427" y="979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81660</xdr:rowOff>
    </xdr:from>
    <xdr:ext cx="469744" cy="259045"/>
    <xdr:sp macro="" textlink="">
      <xdr:nvSpPr>
        <xdr:cNvPr id="727" name="n_1mainValue【学校施設】&#10;一人当たり面積">
          <a:extLst>
            <a:ext uri="{FF2B5EF4-FFF2-40B4-BE49-F238E27FC236}">
              <a16:creationId xmlns:a16="http://schemas.microsoft.com/office/drawing/2014/main" id="{A5EEFE5A-3FF0-4A23-952F-18035952571F}"/>
            </a:ext>
          </a:extLst>
        </xdr:cNvPr>
        <xdr:cNvSpPr txBox="1"/>
      </xdr:nvSpPr>
      <xdr:spPr>
        <a:xfrm>
          <a:off x="21075727" y="10540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88192</xdr:rowOff>
    </xdr:from>
    <xdr:ext cx="469744" cy="259045"/>
    <xdr:sp macro="" textlink="">
      <xdr:nvSpPr>
        <xdr:cNvPr id="728" name="n_2mainValue【学校施設】&#10;一人当たり面積">
          <a:extLst>
            <a:ext uri="{FF2B5EF4-FFF2-40B4-BE49-F238E27FC236}">
              <a16:creationId xmlns:a16="http://schemas.microsoft.com/office/drawing/2014/main" id="{2ACAE4A1-353E-4918-8B17-B312FE9E5BDC}"/>
            </a:ext>
          </a:extLst>
        </xdr:cNvPr>
        <xdr:cNvSpPr txBox="1"/>
      </xdr:nvSpPr>
      <xdr:spPr>
        <a:xfrm>
          <a:off x="20199427" y="10546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96900</xdr:rowOff>
    </xdr:from>
    <xdr:ext cx="469744" cy="259045"/>
    <xdr:sp macro="" textlink="">
      <xdr:nvSpPr>
        <xdr:cNvPr id="729" name="n_3mainValue【学校施設】&#10;一人当たり面積">
          <a:extLst>
            <a:ext uri="{FF2B5EF4-FFF2-40B4-BE49-F238E27FC236}">
              <a16:creationId xmlns:a16="http://schemas.microsoft.com/office/drawing/2014/main" id="{2B067EE5-76A4-44A1-B2BF-C1EFF44642BA}"/>
            </a:ext>
          </a:extLst>
        </xdr:cNvPr>
        <xdr:cNvSpPr txBox="1"/>
      </xdr:nvSpPr>
      <xdr:spPr>
        <a:xfrm>
          <a:off x="19310427" y="10555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44104</xdr:rowOff>
    </xdr:from>
    <xdr:ext cx="469744" cy="259045"/>
    <xdr:sp macro="" textlink="">
      <xdr:nvSpPr>
        <xdr:cNvPr id="730" name="n_4mainValue【学校施設】&#10;一人当たり面積">
          <a:extLst>
            <a:ext uri="{FF2B5EF4-FFF2-40B4-BE49-F238E27FC236}">
              <a16:creationId xmlns:a16="http://schemas.microsoft.com/office/drawing/2014/main" id="{416AFF90-833C-4617-99E8-265D2EBC2677}"/>
            </a:ext>
          </a:extLst>
        </xdr:cNvPr>
        <xdr:cNvSpPr txBox="1"/>
      </xdr:nvSpPr>
      <xdr:spPr>
        <a:xfrm>
          <a:off x="18421427" y="10674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1" name="正方形/長方形 730">
          <a:extLst>
            <a:ext uri="{FF2B5EF4-FFF2-40B4-BE49-F238E27FC236}">
              <a16:creationId xmlns:a16="http://schemas.microsoft.com/office/drawing/2014/main" id="{8C87A82B-3FC4-432C-BD63-1E1D708AC61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2" name="正方形/長方形 731">
          <a:extLst>
            <a:ext uri="{FF2B5EF4-FFF2-40B4-BE49-F238E27FC236}">
              <a16:creationId xmlns:a16="http://schemas.microsoft.com/office/drawing/2014/main" id="{444FA84E-8711-41F5-8679-58E9BB3154A3}"/>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3" name="正方形/長方形 732">
          <a:extLst>
            <a:ext uri="{FF2B5EF4-FFF2-40B4-BE49-F238E27FC236}">
              <a16:creationId xmlns:a16="http://schemas.microsoft.com/office/drawing/2014/main" id="{2A0615EE-77D1-4D3B-B83D-235D98A0E20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4" name="正方形/長方形 733">
          <a:extLst>
            <a:ext uri="{FF2B5EF4-FFF2-40B4-BE49-F238E27FC236}">
              <a16:creationId xmlns:a16="http://schemas.microsoft.com/office/drawing/2014/main" id="{5F83F5DD-3167-4C5F-8B9C-2ABBD90A2D62}"/>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5" name="正方形/長方形 734">
          <a:extLst>
            <a:ext uri="{FF2B5EF4-FFF2-40B4-BE49-F238E27FC236}">
              <a16:creationId xmlns:a16="http://schemas.microsoft.com/office/drawing/2014/main" id="{F420538A-7D5C-4857-A42C-D11308F4DD9F}"/>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6" name="正方形/長方形 735">
          <a:extLst>
            <a:ext uri="{FF2B5EF4-FFF2-40B4-BE49-F238E27FC236}">
              <a16:creationId xmlns:a16="http://schemas.microsoft.com/office/drawing/2014/main" id="{8860884F-1625-4F30-954C-961AA1EFD4B7}"/>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7" name="正方形/長方形 736">
          <a:extLst>
            <a:ext uri="{FF2B5EF4-FFF2-40B4-BE49-F238E27FC236}">
              <a16:creationId xmlns:a16="http://schemas.microsoft.com/office/drawing/2014/main" id="{EFA0E735-6EBE-4103-8CAE-0DF739F3306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8" name="正方形/長方形 737">
          <a:extLst>
            <a:ext uri="{FF2B5EF4-FFF2-40B4-BE49-F238E27FC236}">
              <a16:creationId xmlns:a16="http://schemas.microsoft.com/office/drawing/2014/main" id="{47F48872-B753-4D93-B047-7CE987CC8355}"/>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9" name="テキスト ボックス 738">
          <a:extLst>
            <a:ext uri="{FF2B5EF4-FFF2-40B4-BE49-F238E27FC236}">
              <a16:creationId xmlns:a16="http://schemas.microsoft.com/office/drawing/2014/main" id="{A97F5F1E-CD52-4D00-ACCE-9805E3F220B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40" name="直線コネクタ 739">
          <a:extLst>
            <a:ext uri="{FF2B5EF4-FFF2-40B4-BE49-F238E27FC236}">
              <a16:creationId xmlns:a16="http://schemas.microsoft.com/office/drawing/2014/main" id="{74FE6E48-333B-404A-AFD2-D2B529EB12CC}"/>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41" name="テキスト ボックス 740">
          <a:extLst>
            <a:ext uri="{FF2B5EF4-FFF2-40B4-BE49-F238E27FC236}">
              <a16:creationId xmlns:a16="http://schemas.microsoft.com/office/drawing/2014/main" id="{1BBF706F-42E9-4FDA-BB62-6458FEC0407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42" name="直線コネクタ 741">
          <a:extLst>
            <a:ext uri="{FF2B5EF4-FFF2-40B4-BE49-F238E27FC236}">
              <a16:creationId xmlns:a16="http://schemas.microsoft.com/office/drawing/2014/main" id="{F2979022-0A04-4F96-9EF9-59BF0C5BBF61}"/>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3" name="テキスト ボックス 742">
          <a:extLst>
            <a:ext uri="{FF2B5EF4-FFF2-40B4-BE49-F238E27FC236}">
              <a16:creationId xmlns:a16="http://schemas.microsoft.com/office/drawing/2014/main" id="{D7BF8E9A-3B28-43EF-A77A-90EC61E71963}"/>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4" name="直線コネクタ 743">
          <a:extLst>
            <a:ext uri="{FF2B5EF4-FFF2-40B4-BE49-F238E27FC236}">
              <a16:creationId xmlns:a16="http://schemas.microsoft.com/office/drawing/2014/main" id="{79A8CFD0-5B59-42D7-8C13-A3E2DBE09E34}"/>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5" name="テキスト ボックス 744">
          <a:extLst>
            <a:ext uri="{FF2B5EF4-FFF2-40B4-BE49-F238E27FC236}">
              <a16:creationId xmlns:a16="http://schemas.microsoft.com/office/drawing/2014/main" id="{CC095E8D-005E-4F4C-8916-D7E7740F86C9}"/>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6" name="直線コネクタ 745">
          <a:extLst>
            <a:ext uri="{FF2B5EF4-FFF2-40B4-BE49-F238E27FC236}">
              <a16:creationId xmlns:a16="http://schemas.microsoft.com/office/drawing/2014/main" id="{480197B4-BC43-4C4A-BB1B-2E01D748E58D}"/>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7" name="テキスト ボックス 746">
          <a:extLst>
            <a:ext uri="{FF2B5EF4-FFF2-40B4-BE49-F238E27FC236}">
              <a16:creationId xmlns:a16="http://schemas.microsoft.com/office/drawing/2014/main" id="{D7E7C777-2A32-4BB8-9F1F-64CE0FF4DCB1}"/>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8" name="直線コネクタ 747">
          <a:extLst>
            <a:ext uri="{FF2B5EF4-FFF2-40B4-BE49-F238E27FC236}">
              <a16:creationId xmlns:a16="http://schemas.microsoft.com/office/drawing/2014/main" id="{114872DD-7014-428D-B27A-32EC7F17C28D}"/>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9" name="テキスト ボックス 748">
          <a:extLst>
            <a:ext uri="{FF2B5EF4-FFF2-40B4-BE49-F238E27FC236}">
              <a16:creationId xmlns:a16="http://schemas.microsoft.com/office/drawing/2014/main" id="{253D5CEA-D9D5-4155-81EF-1757855BEEFF}"/>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50" name="直線コネクタ 749">
          <a:extLst>
            <a:ext uri="{FF2B5EF4-FFF2-40B4-BE49-F238E27FC236}">
              <a16:creationId xmlns:a16="http://schemas.microsoft.com/office/drawing/2014/main" id="{30845D3E-B531-453E-8AE8-76DC3856538C}"/>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51" name="テキスト ボックス 750">
          <a:extLst>
            <a:ext uri="{FF2B5EF4-FFF2-40B4-BE49-F238E27FC236}">
              <a16:creationId xmlns:a16="http://schemas.microsoft.com/office/drawing/2014/main" id="{205A6EE1-1A0D-4F80-B594-06E21E5E6018}"/>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2" name="直線コネクタ 751">
          <a:extLst>
            <a:ext uri="{FF2B5EF4-FFF2-40B4-BE49-F238E27FC236}">
              <a16:creationId xmlns:a16="http://schemas.microsoft.com/office/drawing/2014/main" id="{E7B9FD43-D9E7-4EF9-9B9C-5BCCF5FB861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3" name="テキスト ボックス 752">
          <a:extLst>
            <a:ext uri="{FF2B5EF4-FFF2-40B4-BE49-F238E27FC236}">
              <a16:creationId xmlns:a16="http://schemas.microsoft.com/office/drawing/2014/main" id="{71DB76E7-5CAD-4E52-95ED-B8501085A941}"/>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4" name="【児童館】&#10;有形固定資産減価償却率グラフ枠">
          <a:extLst>
            <a:ext uri="{FF2B5EF4-FFF2-40B4-BE49-F238E27FC236}">
              <a16:creationId xmlns:a16="http://schemas.microsoft.com/office/drawing/2014/main" id="{4479070C-BA37-4CFE-83CA-B667D7204E92}"/>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123825</xdr:rowOff>
    </xdr:from>
    <xdr:to>
      <xdr:col>85</xdr:col>
      <xdr:colOff>126364</xdr:colOff>
      <xdr:row>86</xdr:row>
      <xdr:rowOff>114300</xdr:rowOff>
    </xdr:to>
    <xdr:cxnSp macro="">
      <xdr:nvCxnSpPr>
        <xdr:cNvPr id="755" name="直線コネクタ 754">
          <a:extLst>
            <a:ext uri="{FF2B5EF4-FFF2-40B4-BE49-F238E27FC236}">
              <a16:creationId xmlns:a16="http://schemas.microsoft.com/office/drawing/2014/main" id="{F0CD32F0-A3D1-4450-B9A5-A5F5A38B20A6}"/>
            </a:ext>
          </a:extLst>
        </xdr:cNvPr>
        <xdr:cNvCxnSpPr/>
      </xdr:nvCxnSpPr>
      <xdr:spPr>
        <a:xfrm flipV="1">
          <a:off x="16318864" y="13325475"/>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56" name="【児童館】&#10;有形固定資産減価償却率最小値テキスト">
          <a:extLst>
            <a:ext uri="{FF2B5EF4-FFF2-40B4-BE49-F238E27FC236}">
              <a16:creationId xmlns:a16="http://schemas.microsoft.com/office/drawing/2014/main" id="{60C7D090-B3CC-49AA-B4E2-EA9B8461D463}"/>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57" name="直線コネクタ 756">
          <a:extLst>
            <a:ext uri="{FF2B5EF4-FFF2-40B4-BE49-F238E27FC236}">
              <a16:creationId xmlns:a16="http://schemas.microsoft.com/office/drawing/2014/main" id="{51688AAF-D849-4B0D-9A51-9A48A81E0648}"/>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70502</xdr:rowOff>
    </xdr:from>
    <xdr:ext cx="405111" cy="259045"/>
    <xdr:sp macro="" textlink="">
      <xdr:nvSpPr>
        <xdr:cNvPr id="758" name="【児童館】&#10;有形固定資産減価償却率最大値テキスト">
          <a:extLst>
            <a:ext uri="{FF2B5EF4-FFF2-40B4-BE49-F238E27FC236}">
              <a16:creationId xmlns:a16="http://schemas.microsoft.com/office/drawing/2014/main" id="{11090703-6077-4FAC-87CD-63500FC5F0F0}"/>
            </a:ext>
          </a:extLst>
        </xdr:cNvPr>
        <xdr:cNvSpPr txBox="1"/>
      </xdr:nvSpPr>
      <xdr:spPr>
        <a:xfrm>
          <a:off x="16357600" y="13100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123825</xdr:rowOff>
    </xdr:from>
    <xdr:to>
      <xdr:col>86</xdr:col>
      <xdr:colOff>25400</xdr:colOff>
      <xdr:row>77</xdr:row>
      <xdr:rowOff>123825</xdr:rowOff>
    </xdr:to>
    <xdr:cxnSp macro="">
      <xdr:nvCxnSpPr>
        <xdr:cNvPr id="759" name="直線コネクタ 758">
          <a:extLst>
            <a:ext uri="{FF2B5EF4-FFF2-40B4-BE49-F238E27FC236}">
              <a16:creationId xmlns:a16="http://schemas.microsoft.com/office/drawing/2014/main" id="{AED9A199-94A2-4D80-A64C-31CB00FA7D30}"/>
            </a:ext>
          </a:extLst>
        </xdr:cNvPr>
        <xdr:cNvCxnSpPr/>
      </xdr:nvCxnSpPr>
      <xdr:spPr>
        <a:xfrm>
          <a:off x="16230600" y="1332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64788</xdr:rowOff>
    </xdr:from>
    <xdr:ext cx="405111" cy="259045"/>
    <xdr:sp macro="" textlink="">
      <xdr:nvSpPr>
        <xdr:cNvPr id="760" name="【児童館】&#10;有形固定資産減価償却率平均値テキスト">
          <a:extLst>
            <a:ext uri="{FF2B5EF4-FFF2-40B4-BE49-F238E27FC236}">
              <a16:creationId xmlns:a16="http://schemas.microsoft.com/office/drawing/2014/main" id="{7C1E9714-1C50-4E08-A67B-D392AB47D6A7}"/>
            </a:ext>
          </a:extLst>
        </xdr:cNvPr>
        <xdr:cNvSpPr txBox="1"/>
      </xdr:nvSpPr>
      <xdr:spPr>
        <a:xfrm>
          <a:off x="16357600" y="139522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86361</xdr:rowOff>
    </xdr:from>
    <xdr:to>
      <xdr:col>85</xdr:col>
      <xdr:colOff>177800</xdr:colOff>
      <xdr:row>82</xdr:row>
      <xdr:rowOff>16511</xdr:rowOff>
    </xdr:to>
    <xdr:sp macro="" textlink="">
      <xdr:nvSpPr>
        <xdr:cNvPr id="761" name="フローチャート: 判断 760">
          <a:extLst>
            <a:ext uri="{FF2B5EF4-FFF2-40B4-BE49-F238E27FC236}">
              <a16:creationId xmlns:a16="http://schemas.microsoft.com/office/drawing/2014/main" id="{32F1F34B-B977-49A9-BFAB-8F6CDFB8131D}"/>
            </a:ext>
          </a:extLst>
        </xdr:cNvPr>
        <xdr:cNvSpPr/>
      </xdr:nvSpPr>
      <xdr:spPr>
        <a:xfrm>
          <a:off x="162687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61595</xdr:rowOff>
    </xdr:from>
    <xdr:to>
      <xdr:col>81</xdr:col>
      <xdr:colOff>101600</xdr:colOff>
      <xdr:row>81</xdr:row>
      <xdr:rowOff>163195</xdr:rowOff>
    </xdr:to>
    <xdr:sp macro="" textlink="">
      <xdr:nvSpPr>
        <xdr:cNvPr id="762" name="フローチャート: 判断 761">
          <a:extLst>
            <a:ext uri="{FF2B5EF4-FFF2-40B4-BE49-F238E27FC236}">
              <a16:creationId xmlns:a16="http://schemas.microsoft.com/office/drawing/2014/main" id="{6A5CBD5B-458F-4219-AC58-70C54A093C70}"/>
            </a:ext>
          </a:extLst>
        </xdr:cNvPr>
        <xdr:cNvSpPr/>
      </xdr:nvSpPr>
      <xdr:spPr>
        <a:xfrm>
          <a:off x="15430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65405</xdr:rowOff>
    </xdr:from>
    <xdr:to>
      <xdr:col>76</xdr:col>
      <xdr:colOff>165100</xdr:colOff>
      <xdr:row>81</xdr:row>
      <xdr:rowOff>167005</xdr:rowOff>
    </xdr:to>
    <xdr:sp macro="" textlink="">
      <xdr:nvSpPr>
        <xdr:cNvPr id="763" name="フローチャート: 判断 762">
          <a:extLst>
            <a:ext uri="{FF2B5EF4-FFF2-40B4-BE49-F238E27FC236}">
              <a16:creationId xmlns:a16="http://schemas.microsoft.com/office/drawing/2014/main" id="{E1CE8C75-F33C-40B4-A26F-33456C7268F3}"/>
            </a:ext>
          </a:extLst>
        </xdr:cNvPr>
        <xdr:cNvSpPr/>
      </xdr:nvSpPr>
      <xdr:spPr>
        <a:xfrm>
          <a:off x="14541500" y="1395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34925</xdr:rowOff>
    </xdr:from>
    <xdr:to>
      <xdr:col>72</xdr:col>
      <xdr:colOff>38100</xdr:colOff>
      <xdr:row>81</xdr:row>
      <xdr:rowOff>136525</xdr:rowOff>
    </xdr:to>
    <xdr:sp macro="" textlink="">
      <xdr:nvSpPr>
        <xdr:cNvPr id="764" name="フローチャート: 判断 763">
          <a:extLst>
            <a:ext uri="{FF2B5EF4-FFF2-40B4-BE49-F238E27FC236}">
              <a16:creationId xmlns:a16="http://schemas.microsoft.com/office/drawing/2014/main" id="{62FBE1BE-3E4F-47CC-976F-0A7ACA0E3847}"/>
            </a:ext>
          </a:extLst>
        </xdr:cNvPr>
        <xdr:cNvSpPr/>
      </xdr:nvSpPr>
      <xdr:spPr>
        <a:xfrm>
          <a:off x="1365250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48261</xdr:rowOff>
    </xdr:from>
    <xdr:to>
      <xdr:col>67</xdr:col>
      <xdr:colOff>101600</xdr:colOff>
      <xdr:row>80</xdr:row>
      <xdr:rowOff>149861</xdr:rowOff>
    </xdr:to>
    <xdr:sp macro="" textlink="">
      <xdr:nvSpPr>
        <xdr:cNvPr id="765" name="フローチャート: 判断 764">
          <a:extLst>
            <a:ext uri="{FF2B5EF4-FFF2-40B4-BE49-F238E27FC236}">
              <a16:creationId xmlns:a16="http://schemas.microsoft.com/office/drawing/2014/main" id="{716E46AE-A2C8-4A9E-82FC-92B33EC3AB40}"/>
            </a:ext>
          </a:extLst>
        </xdr:cNvPr>
        <xdr:cNvSpPr/>
      </xdr:nvSpPr>
      <xdr:spPr>
        <a:xfrm>
          <a:off x="12763500" y="13764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CB7110F1-D352-4FC7-8998-3C7762D9F70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9BDCF7AB-48F9-4255-9FBC-9DF214B8EE08}"/>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8" name="テキスト ボックス 767">
          <a:extLst>
            <a:ext uri="{FF2B5EF4-FFF2-40B4-BE49-F238E27FC236}">
              <a16:creationId xmlns:a16="http://schemas.microsoft.com/office/drawing/2014/main" id="{1CF5BD06-EDD6-44DC-B1E6-E748A0456D68}"/>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9" name="テキスト ボックス 768">
          <a:extLst>
            <a:ext uri="{FF2B5EF4-FFF2-40B4-BE49-F238E27FC236}">
              <a16:creationId xmlns:a16="http://schemas.microsoft.com/office/drawing/2014/main" id="{BF9BC225-EDFF-4A8A-9A81-6DB3886BFBAE}"/>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70" name="テキスト ボックス 769">
          <a:extLst>
            <a:ext uri="{FF2B5EF4-FFF2-40B4-BE49-F238E27FC236}">
              <a16:creationId xmlns:a16="http://schemas.microsoft.com/office/drawing/2014/main" id="{DB45278E-1691-436F-82C3-8A115081F93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133986</xdr:rowOff>
    </xdr:from>
    <xdr:to>
      <xdr:col>85</xdr:col>
      <xdr:colOff>177800</xdr:colOff>
      <xdr:row>81</xdr:row>
      <xdr:rowOff>64136</xdr:rowOff>
    </xdr:to>
    <xdr:sp macro="" textlink="">
      <xdr:nvSpPr>
        <xdr:cNvPr id="771" name="楕円 770">
          <a:extLst>
            <a:ext uri="{FF2B5EF4-FFF2-40B4-BE49-F238E27FC236}">
              <a16:creationId xmlns:a16="http://schemas.microsoft.com/office/drawing/2014/main" id="{04E907A5-1DF9-459B-B669-F0D9BCB866E8}"/>
            </a:ext>
          </a:extLst>
        </xdr:cNvPr>
        <xdr:cNvSpPr/>
      </xdr:nvSpPr>
      <xdr:spPr>
        <a:xfrm>
          <a:off x="16268700" y="1384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156863</xdr:rowOff>
    </xdr:from>
    <xdr:ext cx="405111" cy="259045"/>
    <xdr:sp macro="" textlink="">
      <xdr:nvSpPr>
        <xdr:cNvPr id="772" name="【児童館】&#10;有形固定資産減価償却率該当値テキスト">
          <a:extLst>
            <a:ext uri="{FF2B5EF4-FFF2-40B4-BE49-F238E27FC236}">
              <a16:creationId xmlns:a16="http://schemas.microsoft.com/office/drawing/2014/main" id="{4A3CE7EC-E3FC-44F7-8E61-ED99BA040049}"/>
            </a:ext>
          </a:extLst>
        </xdr:cNvPr>
        <xdr:cNvSpPr txBox="1"/>
      </xdr:nvSpPr>
      <xdr:spPr>
        <a:xfrm>
          <a:off x="16357600" y="13701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95886</xdr:rowOff>
    </xdr:from>
    <xdr:to>
      <xdr:col>81</xdr:col>
      <xdr:colOff>101600</xdr:colOff>
      <xdr:row>81</xdr:row>
      <xdr:rowOff>26036</xdr:rowOff>
    </xdr:to>
    <xdr:sp macro="" textlink="">
      <xdr:nvSpPr>
        <xdr:cNvPr id="773" name="楕円 772">
          <a:extLst>
            <a:ext uri="{FF2B5EF4-FFF2-40B4-BE49-F238E27FC236}">
              <a16:creationId xmlns:a16="http://schemas.microsoft.com/office/drawing/2014/main" id="{52A21141-0F54-42D0-B353-272F5C60F7B8}"/>
            </a:ext>
          </a:extLst>
        </xdr:cNvPr>
        <xdr:cNvSpPr/>
      </xdr:nvSpPr>
      <xdr:spPr>
        <a:xfrm>
          <a:off x="15430500" y="1381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146686</xdr:rowOff>
    </xdr:from>
    <xdr:to>
      <xdr:col>85</xdr:col>
      <xdr:colOff>127000</xdr:colOff>
      <xdr:row>81</xdr:row>
      <xdr:rowOff>13336</xdr:rowOff>
    </xdr:to>
    <xdr:cxnSp macro="">
      <xdr:nvCxnSpPr>
        <xdr:cNvPr id="774" name="直線コネクタ 773">
          <a:extLst>
            <a:ext uri="{FF2B5EF4-FFF2-40B4-BE49-F238E27FC236}">
              <a16:creationId xmlns:a16="http://schemas.microsoft.com/office/drawing/2014/main" id="{31D17718-0A09-428A-B3BE-8E6E06BBC97D}"/>
            </a:ext>
          </a:extLst>
        </xdr:cNvPr>
        <xdr:cNvCxnSpPr/>
      </xdr:nvCxnSpPr>
      <xdr:spPr>
        <a:xfrm>
          <a:off x="15481300" y="13862686"/>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76836</xdr:rowOff>
    </xdr:from>
    <xdr:to>
      <xdr:col>76</xdr:col>
      <xdr:colOff>165100</xdr:colOff>
      <xdr:row>81</xdr:row>
      <xdr:rowOff>6986</xdr:rowOff>
    </xdr:to>
    <xdr:sp macro="" textlink="">
      <xdr:nvSpPr>
        <xdr:cNvPr id="775" name="楕円 774">
          <a:extLst>
            <a:ext uri="{FF2B5EF4-FFF2-40B4-BE49-F238E27FC236}">
              <a16:creationId xmlns:a16="http://schemas.microsoft.com/office/drawing/2014/main" id="{0C057253-00B9-4BAB-8F94-42ECFC168B6C}"/>
            </a:ext>
          </a:extLst>
        </xdr:cNvPr>
        <xdr:cNvSpPr/>
      </xdr:nvSpPr>
      <xdr:spPr>
        <a:xfrm>
          <a:off x="14541500" y="1379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127636</xdr:rowOff>
    </xdr:from>
    <xdr:to>
      <xdr:col>81</xdr:col>
      <xdr:colOff>50800</xdr:colOff>
      <xdr:row>80</xdr:row>
      <xdr:rowOff>146686</xdr:rowOff>
    </xdr:to>
    <xdr:cxnSp macro="">
      <xdr:nvCxnSpPr>
        <xdr:cNvPr id="776" name="直線コネクタ 775">
          <a:extLst>
            <a:ext uri="{FF2B5EF4-FFF2-40B4-BE49-F238E27FC236}">
              <a16:creationId xmlns:a16="http://schemas.microsoft.com/office/drawing/2014/main" id="{3C7F12DF-0FAA-43D3-9426-7B69E86DADA8}"/>
            </a:ext>
          </a:extLst>
        </xdr:cNvPr>
        <xdr:cNvCxnSpPr/>
      </xdr:nvCxnSpPr>
      <xdr:spPr>
        <a:xfrm>
          <a:off x="14592300" y="13843636"/>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38736</xdr:rowOff>
    </xdr:from>
    <xdr:to>
      <xdr:col>72</xdr:col>
      <xdr:colOff>38100</xdr:colOff>
      <xdr:row>80</xdr:row>
      <xdr:rowOff>140336</xdr:rowOff>
    </xdr:to>
    <xdr:sp macro="" textlink="">
      <xdr:nvSpPr>
        <xdr:cNvPr id="777" name="楕円 776">
          <a:extLst>
            <a:ext uri="{FF2B5EF4-FFF2-40B4-BE49-F238E27FC236}">
              <a16:creationId xmlns:a16="http://schemas.microsoft.com/office/drawing/2014/main" id="{5D1AF236-B15D-47E2-B762-7127BCA1C190}"/>
            </a:ext>
          </a:extLst>
        </xdr:cNvPr>
        <xdr:cNvSpPr/>
      </xdr:nvSpPr>
      <xdr:spPr>
        <a:xfrm>
          <a:off x="13652500" y="1375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89536</xdr:rowOff>
    </xdr:from>
    <xdr:to>
      <xdr:col>76</xdr:col>
      <xdr:colOff>114300</xdr:colOff>
      <xdr:row>80</xdr:row>
      <xdr:rowOff>127636</xdr:rowOff>
    </xdr:to>
    <xdr:cxnSp macro="">
      <xdr:nvCxnSpPr>
        <xdr:cNvPr id="778" name="直線コネクタ 777">
          <a:extLst>
            <a:ext uri="{FF2B5EF4-FFF2-40B4-BE49-F238E27FC236}">
              <a16:creationId xmlns:a16="http://schemas.microsoft.com/office/drawing/2014/main" id="{08215F77-E70A-40D6-AF6B-E89288575009}"/>
            </a:ext>
          </a:extLst>
        </xdr:cNvPr>
        <xdr:cNvCxnSpPr/>
      </xdr:nvCxnSpPr>
      <xdr:spPr>
        <a:xfrm>
          <a:off x="13703300" y="138055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636</xdr:rowOff>
    </xdr:from>
    <xdr:to>
      <xdr:col>67</xdr:col>
      <xdr:colOff>101600</xdr:colOff>
      <xdr:row>80</xdr:row>
      <xdr:rowOff>102236</xdr:rowOff>
    </xdr:to>
    <xdr:sp macro="" textlink="">
      <xdr:nvSpPr>
        <xdr:cNvPr id="779" name="楕円 778">
          <a:extLst>
            <a:ext uri="{FF2B5EF4-FFF2-40B4-BE49-F238E27FC236}">
              <a16:creationId xmlns:a16="http://schemas.microsoft.com/office/drawing/2014/main" id="{9B7616D4-5DB6-45BD-94F8-8971E39087AB}"/>
            </a:ext>
          </a:extLst>
        </xdr:cNvPr>
        <xdr:cNvSpPr/>
      </xdr:nvSpPr>
      <xdr:spPr>
        <a:xfrm>
          <a:off x="12763500" y="1371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51436</xdr:rowOff>
    </xdr:from>
    <xdr:to>
      <xdr:col>71</xdr:col>
      <xdr:colOff>177800</xdr:colOff>
      <xdr:row>80</xdr:row>
      <xdr:rowOff>89536</xdr:rowOff>
    </xdr:to>
    <xdr:cxnSp macro="">
      <xdr:nvCxnSpPr>
        <xdr:cNvPr id="780" name="直線コネクタ 779">
          <a:extLst>
            <a:ext uri="{FF2B5EF4-FFF2-40B4-BE49-F238E27FC236}">
              <a16:creationId xmlns:a16="http://schemas.microsoft.com/office/drawing/2014/main" id="{D47651CD-F734-451F-BCC1-AA57EC3CFC19}"/>
            </a:ext>
          </a:extLst>
        </xdr:cNvPr>
        <xdr:cNvCxnSpPr/>
      </xdr:nvCxnSpPr>
      <xdr:spPr>
        <a:xfrm>
          <a:off x="12814300" y="137674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154322</xdr:rowOff>
    </xdr:from>
    <xdr:ext cx="405111" cy="259045"/>
    <xdr:sp macro="" textlink="">
      <xdr:nvSpPr>
        <xdr:cNvPr id="781" name="n_1aveValue【児童館】&#10;有形固定資産減価償却率">
          <a:extLst>
            <a:ext uri="{FF2B5EF4-FFF2-40B4-BE49-F238E27FC236}">
              <a16:creationId xmlns:a16="http://schemas.microsoft.com/office/drawing/2014/main" id="{82A24B1E-EBAC-42A0-8958-975C5E81DC17}"/>
            </a:ext>
          </a:extLst>
        </xdr:cNvPr>
        <xdr:cNvSpPr txBox="1"/>
      </xdr:nvSpPr>
      <xdr:spPr>
        <a:xfrm>
          <a:off x="15266044" y="1404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158132</xdr:rowOff>
    </xdr:from>
    <xdr:ext cx="405111" cy="259045"/>
    <xdr:sp macro="" textlink="">
      <xdr:nvSpPr>
        <xdr:cNvPr id="782" name="n_2aveValue【児童館】&#10;有形固定資産減価償却率">
          <a:extLst>
            <a:ext uri="{FF2B5EF4-FFF2-40B4-BE49-F238E27FC236}">
              <a16:creationId xmlns:a16="http://schemas.microsoft.com/office/drawing/2014/main" id="{6C252DD6-2EF3-4130-B0F5-DA34B397FEA7}"/>
            </a:ext>
          </a:extLst>
        </xdr:cNvPr>
        <xdr:cNvSpPr txBox="1"/>
      </xdr:nvSpPr>
      <xdr:spPr>
        <a:xfrm>
          <a:off x="14389744" y="1404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127652</xdr:rowOff>
    </xdr:from>
    <xdr:ext cx="405111" cy="259045"/>
    <xdr:sp macro="" textlink="">
      <xdr:nvSpPr>
        <xdr:cNvPr id="783" name="n_3aveValue【児童館】&#10;有形固定資産減価償却率">
          <a:extLst>
            <a:ext uri="{FF2B5EF4-FFF2-40B4-BE49-F238E27FC236}">
              <a16:creationId xmlns:a16="http://schemas.microsoft.com/office/drawing/2014/main" id="{3819547D-7BE8-46C8-976F-ACB2B1A3D506}"/>
            </a:ext>
          </a:extLst>
        </xdr:cNvPr>
        <xdr:cNvSpPr txBox="1"/>
      </xdr:nvSpPr>
      <xdr:spPr>
        <a:xfrm>
          <a:off x="13500744" y="1401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140988</xdr:rowOff>
    </xdr:from>
    <xdr:ext cx="405111" cy="259045"/>
    <xdr:sp macro="" textlink="">
      <xdr:nvSpPr>
        <xdr:cNvPr id="784" name="n_4aveValue【児童館】&#10;有形固定資産減価償却率">
          <a:extLst>
            <a:ext uri="{FF2B5EF4-FFF2-40B4-BE49-F238E27FC236}">
              <a16:creationId xmlns:a16="http://schemas.microsoft.com/office/drawing/2014/main" id="{B3FC5C2D-FF33-4555-A8AA-7927C2F113C2}"/>
            </a:ext>
          </a:extLst>
        </xdr:cNvPr>
        <xdr:cNvSpPr txBox="1"/>
      </xdr:nvSpPr>
      <xdr:spPr>
        <a:xfrm>
          <a:off x="12611744" y="13856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42563</xdr:rowOff>
    </xdr:from>
    <xdr:ext cx="405111" cy="259045"/>
    <xdr:sp macro="" textlink="">
      <xdr:nvSpPr>
        <xdr:cNvPr id="785" name="n_1mainValue【児童館】&#10;有形固定資産減価償却率">
          <a:extLst>
            <a:ext uri="{FF2B5EF4-FFF2-40B4-BE49-F238E27FC236}">
              <a16:creationId xmlns:a16="http://schemas.microsoft.com/office/drawing/2014/main" id="{8921149C-A8DC-4908-BCF3-D81D84358462}"/>
            </a:ext>
          </a:extLst>
        </xdr:cNvPr>
        <xdr:cNvSpPr txBox="1"/>
      </xdr:nvSpPr>
      <xdr:spPr>
        <a:xfrm>
          <a:off x="15266044" y="1358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23513</xdr:rowOff>
    </xdr:from>
    <xdr:ext cx="405111" cy="259045"/>
    <xdr:sp macro="" textlink="">
      <xdr:nvSpPr>
        <xdr:cNvPr id="786" name="n_2mainValue【児童館】&#10;有形固定資産減価償却率">
          <a:extLst>
            <a:ext uri="{FF2B5EF4-FFF2-40B4-BE49-F238E27FC236}">
              <a16:creationId xmlns:a16="http://schemas.microsoft.com/office/drawing/2014/main" id="{A9C997ED-C373-40E9-8CAD-9A946360A08B}"/>
            </a:ext>
          </a:extLst>
        </xdr:cNvPr>
        <xdr:cNvSpPr txBox="1"/>
      </xdr:nvSpPr>
      <xdr:spPr>
        <a:xfrm>
          <a:off x="14389744" y="1356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156863</xdr:rowOff>
    </xdr:from>
    <xdr:ext cx="405111" cy="259045"/>
    <xdr:sp macro="" textlink="">
      <xdr:nvSpPr>
        <xdr:cNvPr id="787" name="n_3mainValue【児童館】&#10;有形固定資産減価償却率">
          <a:extLst>
            <a:ext uri="{FF2B5EF4-FFF2-40B4-BE49-F238E27FC236}">
              <a16:creationId xmlns:a16="http://schemas.microsoft.com/office/drawing/2014/main" id="{E5406486-021D-4C7B-8311-FAF70CF9C366}"/>
            </a:ext>
          </a:extLst>
        </xdr:cNvPr>
        <xdr:cNvSpPr txBox="1"/>
      </xdr:nvSpPr>
      <xdr:spPr>
        <a:xfrm>
          <a:off x="13500744" y="1352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118763</xdr:rowOff>
    </xdr:from>
    <xdr:ext cx="405111" cy="259045"/>
    <xdr:sp macro="" textlink="">
      <xdr:nvSpPr>
        <xdr:cNvPr id="788" name="n_4mainValue【児童館】&#10;有形固定資産減価償却率">
          <a:extLst>
            <a:ext uri="{FF2B5EF4-FFF2-40B4-BE49-F238E27FC236}">
              <a16:creationId xmlns:a16="http://schemas.microsoft.com/office/drawing/2014/main" id="{C990D527-90D8-4D09-A968-BA2D16A3F83D}"/>
            </a:ext>
          </a:extLst>
        </xdr:cNvPr>
        <xdr:cNvSpPr txBox="1"/>
      </xdr:nvSpPr>
      <xdr:spPr>
        <a:xfrm>
          <a:off x="12611744" y="1349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9" name="正方形/長方形 788">
          <a:extLst>
            <a:ext uri="{FF2B5EF4-FFF2-40B4-BE49-F238E27FC236}">
              <a16:creationId xmlns:a16="http://schemas.microsoft.com/office/drawing/2014/main" id="{8C44429F-F227-43A4-8589-2B41C9431241}"/>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90" name="正方形/長方形 789">
          <a:extLst>
            <a:ext uri="{FF2B5EF4-FFF2-40B4-BE49-F238E27FC236}">
              <a16:creationId xmlns:a16="http://schemas.microsoft.com/office/drawing/2014/main" id="{2EDFB3B1-3EA4-4414-834B-EBF2859B538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91" name="正方形/長方形 790">
          <a:extLst>
            <a:ext uri="{FF2B5EF4-FFF2-40B4-BE49-F238E27FC236}">
              <a16:creationId xmlns:a16="http://schemas.microsoft.com/office/drawing/2014/main" id="{9CD8CA94-8B31-48A3-8666-00BA307ECA9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2" name="正方形/長方形 791">
          <a:extLst>
            <a:ext uri="{FF2B5EF4-FFF2-40B4-BE49-F238E27FC236}">
              <a16:creationId xmlns:a16="http://schemas.microsoft.com/office/drawing/2014/main" id="{236E92BC-C5D6-48E7-BCFF-228FE3F8D81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3" name="正方形/長方形 792">
          <a:extLst>
            <a:ext uri="{FF2B5EF4-FFF2-40B4-BE49-F238E27FC236}">
              <a16:creationId xmlns:a16="http://schemas.microsoft.com/office/drawing/2014/main" id="{853D0C4A-CCC4-4F7E-B9C3-BA9087F49A3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4" name="正方形/長方形 793">
          <a:extLst>
            <a:ext uri="{FF2B5EF4-FFF2-40B4-BE49-F238E27FC236}">
              <a16:creationId xmlns:a16="http://schemas.microsoft.com/office/drawing/2014/main" id="{218BDA43-144F-4BC8-9760-DD051AD8040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5" name="正方形/長方形 794">
          <a:extLst>
            <a:ext uri="{FF2B5EF4-FFF2-40B4-BE49-F238E27FC236}">
              <a16:creationId xmlns:a16="http://schemas.microsoft.com/office/drawing/2014/main" id="{778D6183-4723-4E2E-9529-8A8D6A3BE142}"/>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6" name="正方形/長方形 795">
          <a:extLst>
            <a:ext uri="{FF2B5EF4-FFF2-40B4-BE49-F238E27FC236}">
              <a16:creationId xmlns:a16="http://schemas.microsoft.com/office/drawing/2014/main" id="{9ED08593-E503-4079-8915-40A73030ADEB}"/>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7" name="テキスト ボックス 796">
          <a:extLst>
            <a:ext uri="{FF2B5EF4-FFF2-40B4-BE49-F238E27FC236}">
              <a16:creationId xmlns:a16="http://schemas.microsoft.com/office/drawing/2014/main" id="{CF1047FC-745C-473D-A2E6-BF3C5846678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8" name="直線コネクタ 797">
          <a:extLst>
            <a:ext uri="{FF2B5EF4-FFF2-40B4-BE49-F238E27FC236}">
              <a16:creationId xmlns:a16="http://schemas.microsoft.com/office/drawing/2014/main" id="{BB075191-CC8B-456A-917F-62EDE15C5F52}"/>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9" name="直線コネクタ 798">
          <a:extLst>
            <a:ext uri="{FF2B5EF4-FFF2-40B4-BE49-F238E27FC236}">
              <a16:creationId xmlns:a16="http://schemas.microsoft.com/office/drawing/2014/main" id="{23CC63D3-05F2-448B-AE03-8F3FB0CD1391}"/>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800" name="テキスト ボックス 799">
          <a:extLst>
            <a:ext uri="{FF2B5EF4-FFF2-40B4-BE49-F238E27FC236}">
              <a16:creationId xmlns:a16="http://schemas.microsoft.com/office/drawing/2014/main" id="{4BE79A2B-55A5-48B6-9E15-041EF76B6321}"/>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801" name="直線コネクタ 800">
          <a:extLst>
            <a:ext uri="{FF2B5EF4-FFF2-40B4-BE49-F238E27FC236}">
              <a16:creationId xmlns:a16="http://schemas.microsoft.com/office/drawing/2014/main" id="{A502F7E1-D2A9-48C9-B157-AD57E1D2D5F9}"/>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802" name="テキスト ボックス 801">
          <a:extLst>
            <a:ext uri="{FF2B5EF4-FFF2-40B4-BE49-F238E27FC236}">
              <a16:creationId xmlns:a16="http://schemas.microsoft.com/office/drawing/2014/main" id="{6424062A-B332-4F1F-BD95-D97E67D083A9}"/>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3" name="直線コネクタ 802">
          <a:extLst>
            <a:ext uri="{FF2B5EF4-FFF2-40B4-BE49-F238E27FC236}">
              <a16:creationId xmlns:a16="http://schemas.microsoft.com/office/drawing/2014/main" id="{06D05056-60F9-495A-90BD-A69B89E1467C}"/>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4" name="テキスト ボックス 803">
          <a:extLst>
            <a:ext uri="{FF2B5EF4-FFF2-40B4-BE49-F238E27FC236}">
              <a16:creationId xmlns:a16="http://schemas.microsoft.com/office/drawing/2014/main" id="{352F53DB-2FEA-4E7F-9103-12D0CF181742}"/>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5" name="直線コネクタ 804">
          <a:extLst>
            <a:ext uri="{FF2B5EF4-FFF2-40B4-BE49-F238E27FC236}">
              <a16:creationId xmlns:a16="http://schemas.microsoft.com/office/drawing/2014/main" id="{3CB25796-8369-44DF-A0E7-390888864C41}"/>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6" name="テキスト ボックス 805">
          <a:extLst>
            <a:ext uri="{FF2B5EF4-FFF2-40B4-BE49-F238E27FC236}">
              <a16:creationId xmlns:a16="http://schemas.microsoft.com/office/drawing/2014/main" id="{A710E536-6F00-434D-9FB8-D24F02EC82B1}"/>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7" name="直線コネクタ 806">
          <a:extLst>
            <a:ext uri="{FF2B5EF4-FFF2-40B4-BE49-F238E27FC236}">
              <a16:creationId xmlns:a16="http://schemas.microsoft.com/office/drawing/2014/main" id="{3D131055-A264-4D5F-B352-AC963720E784}"/>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8" name="テキスト ボックス 807">
          <a:extLst>
            <a:ext uri="{FF2B5EF4-FFF2-40B4-BE49-F238E27FC236}">
              <a16:creationId xmlns:a16="http://schemas.microsoft.com/office/drawing/2014/main" id="{83B2412F-1935-4ED5-959B-89E844D22C6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9" name="【児童館】&#10;一人当たり面積グラフ枠">
          <a:extLst>
            <a:ext uri="{FF2B5EF4-FFF2-40B4-BE49-F238E27FC236}">
              <a16:creationId xmlns:a16="http://schemas.microsoft.com/office/drawing/2014/main" id="{655C7CC1-63CD-4B1C-B87F-AEC4EC62BFE5}"/>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85</xdr:row>
      <xdr:rowOff>140970</xdr:rowOff>
    </xdr:to>
    <xdr:cxnSp macro="">
      <xdr:nvCxnSpPr>
        <xdr:cNvPr id="810" name="直線コネクタ 809">
          <a:extLst>
            <a:ext uri="{FF2B5EF4-FFF2-40B4-BE49-F238E27FC236}">
              <a16:creationId xmlns:a16="http://schemas.microsoft.com/office/drawing/2014/main" id="{6FD22FB3-0A73-497A-96BB-7E29709F23B3}"/>
            </a:ext>
          </a:extLst>
        </xdr:cNvPr>
        <xdr:cNvCxnSpPr/>
      </xdr:nvCxnSpPr>
      <xdr:spPr>
        <a:xfrm flipV="1">
          <a:off x="22160864" y="13274039"/>
          <a:ext cx="0" cy="144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811" name="【児童館】&#10;一人当たり面積最小値テキスト">
          <a:extLst>
            <a:ext uri="{FF2B5EF4-FFF2-40B4-BE49-F238E27FC236}">
              <a16:creationId xmlns:a16="http://schemas.microsoft.com/office/drawing/2014/main" id="{07DC35C2-0572-45D8-86EA-CC7B02A3C4AB}"/>
            </a:ext>
          </a:extLst>
        </xdr:cNvPr>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812" name="直線コネクタ 811">
          <a:extLst>
            <a:ext uri="{FF2B5EF4-FFF2-40B4-BE49-F238E27FC236}">
              <a16:creationId xmlns:a16="http://schemas.microsoft.com/office/drawing/2014/main" id="{02F0B8B8-8BF7-4936-84ED-76303E774096}"/>
            </a:ext>
          </a:extLst>
        </xdr:cNvPr>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813" name="【児童館】&#10;一人当たり面積最大値テキスト">
          <a:extLst>
            <a:ext uri="{FF2B5EF4-FFF2-40B4-BE49-F238E27FC236}">
              <a16:creationId xmlns:a16="http://schemas.microsoft.com/office/drawing/2014/main" id="{926031F5-09D0-465B-A6DC-9872E3FBC7CA}"/>
            </a:ext>
          </a:extLst>
        </xdr:cNvPr>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814" name="直線コネクタ 813">
          <a:extLst>
            <a:ext uri="{FF2B5EF4-FFF2-40B4-BE49-F238E27FC236}">
              <a16:creationId xmlns:a16="http://schemas.microsoft.com/office/drawing/2014/main" id="{9D5AC7DC-EF07-458C-BFF5-7173F3AF534B}"/>
            </a:ext>
          </a:extLst>
        </xdr:cNvPr>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68597</xdr:rowOff>
    </xdr:from>
    <xdr:ext cx="469744" cy="259045"/>
    <xdr:sp macro="" textlink="">
      <xdr:nvSpPr>
        <xdr:cNvPr id="815" name="【児童館】&#10;一人当たり面積平均値テキスト">
          <a:extLst>
            <a:ext uri="{FF2B5EF4-FFF2-40B4-BE49-F238E27FC236}">
              <a16:creationId xmlns:a16="http://schemas.microsoft.com/office/drawing/2014/main" id="{E23888F4-E0CC-4370-A440-F98B618EE14B}"/>
            </a:ext>
          </a:extLst>
        </xdr:cNvPr>
        <xdr:cNvSpPr txBox="1"/>
      </xdr:nvSpPr>
      <xdr:spPr>
        <a:xfrm>
          <a:off x="22199600" y="1429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816" name="フローチャート: 判断 815">
          <a:extLst>
            <a:ext uri="{FF2B5EF4-FFF2-40B4-BE49-F238E27FC236}">
              <a16:creationId xmlns:a16="http://schemas.microsoft.com/office/drawing/2014/main" id="{1EF19EEC-C68F-491D-9392-1AE766519D5F}"/>
            </a:ext>
          </a:extLst>
        </xdr:cNvPr>
        <xdr:cNvSpPr/>
      </xdr:nvSpPr>
      <xdr:spPr>
        <a:xfrm>
          <a:off x="221107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817" name="フローチャート: 判断 816">
          <a:extLst>
            <a:ext uri="{FF2B5EF4-FFF2-40B4-BE49-F238E27FC236}">
              <a16:creationId xmlns:a16="http://schemas.microsoft.com/office/drawing/2014/main" id="{E2AA3150-6EBD-4239-B109-CA55B5B9E773}"/>
            </a:ext>
          </a:extLst>
        </xdr:cNvPr>
        <xdr:cNvSpPr/>
      </xdr:nvSpPr>
      <xdr:spPr>
        <a:xfrm>
          <a:off x="21272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818" name="フローチャート: 判断 817">
          <a:extLst>
            <a:ext uri="{FF2B5EF4-FFF2-40B4-BE49-F238E27FC236}">
              <a16:creationId xmlns:a16="http://schemas.microsoft.com/office/drawing/2014/main" id="{0E0E279D-7283-4012-B9B6-9008549EB77E}"/>
            </a:ext>
          </a:extLst>
        </xdr:cNvPr>
        <xdr:cNvSpPr/>
      </xdr:nvSpPr>
      <xdr:spPr>
        <a:xfrm>
          <a:off x="20383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90170</xdr:rowOff>
    </xdr:from>
    <xdr:to>
      <xdr:col>102</xdr:col>
      <xdr:colOff>165100</xdr:colOff>
      <xdr:row>84</xdr:row>
      <xdr:rowOff>20320</xdr:rowOff>
    </xdr:to>
    <xdr:sp macro="" textlink="">
      <xdr:nvSpPr>
        <xdr:cNvPr id="819" name="フローチャート: 判断 818">
          <a:extLst>
            <a:ext uri="{FF2B5EF4-FFF2-40B4-BE49-F238E27FC236}">
              <a16:creationId xmlns:a16="http://schemas.microsoft.com/office/drawing/2014/main" id="{5262ECD2-50CB-4720-9EE2-0968709CEEA9}"/>
            </a:ext>
          </a:extLst>
        </xdr:cNvPr>
        <xdr:cNvSpPr/>
      </xdr:nvSpPr>
      <xdr:spPr>
        <a:xfrm>
          <a:off x="19494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170180</xdr:rowOff>
    </xdr:from>
    <xdr:to>
      <xdr:col>98</xdr:col>
      <xdr:colOff>38100</xdr:colOff>
      <xdr:row>83</xdr:row>
      <xdr:rowOff>100330</xdr:rowOff>
    </xdr:to>
    <xdr:sp macro="" textlink="">
      <xdr:nvSpPr>
        <xdr:cNvPr id="820" name="フローチャート: 判断 819">
          <a:extLst>
            <a:ext uri="{FF2B5EF4-FFF2-40B4-BE49-F238E27FC236}">
              <a16:creationId xmlns:a16="http://schemas.microsoft.com/office/drawing/2014/main" id="{9C6862E0-6FE8-44A9-9053-EE4CE6629836}"/>
            </a:ext>
          </a:extLst>
        </xdr:cNvPr>
        <xdr:cNvSpPr/>
      </xdr:nvSpPr>
      <xdr:spPr>
        <a:xfrm>
          <a:off x="18605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166C4603-FF9A-4EE2-87D7-3E94EBFFA03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C9511F88-87AA-45B7-A90A-39627387D0A3}"/>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E0657A44-5528-404C-9D48-E319AF0450DF}"/>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4" name="テキスト ボックス 823">
          <a:extLst>
            <a:ext uri="{FF2B5EF4-FFF2-40B4-BE49-F238E27FC236}">
              <a16:creationId xmlns:a16="http://schemas.microsoft.com/office/drawing/2014/main" id="{EC2D761E-9FF5-437D-9621-7F77D6A120C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5" name="テキスト ボックス 824">
          <a:extLst>
            <a:ext uri="{FF2B5EF4-FFF2-40B4-BE49-F238E27FC236}">
              <a16:creationId xmlns:a16="http://schemas.microsoft.com/office/drawing/2014/main" id="{9E3BAAFA-F156-44F9-BDCB-18F376096DD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158750</xdr:rowOff>
    </xdr:from>
    <xdr:to>
      <xdr:col>116</xdr:col>
      <xdr:colOff>114300</xdr:colOff>
      <xdr:row>78</xdr:row>
      <xdr:rowOff>88900</xdr:rowOff>
    </xdr:to>
    <xdr:sp macro="" textlink="">
      <xdr:nvSpPr>
        <xdr:cNvPr id="826" name="楕円 825">
          <a:extLst>
            <a:ext uri="{FF2B5EF4-FFF2-40B4-BE49-F238E27FC236}">
              <a16:creationId xmlns:a16="http://schemas.microsoft.com/office/drawing/2014/main" id="{C3DC95D9-ED82-40A9-A37B-797D8F8C639A}"/>
            </a:ext>
          </a:extLst>
        </xdr:cNvPr>
        <xdr:cNvSpPr/>
      </xdr:nvSpPr>
      <xdr:spPr>
        <a:xfrm>
          <a:off x="221107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77</xdr:row>
      <xdr:rowOff>10177</xdr:rowOff>
    </xdr:from>
    <xdr:ext cx="469744" cy="259045"/>
    <xdr:sp macro="" textlink="">
      <xdr:nvSpPr>
        <xdr:cNvPr id="827" name="【児童館】&#10;一人当たり面積該当値テキスト">
          <a:extLst>
            <a:ext uri="{FF2B5EF4-FFF2-40B4-BE49-F238E27FC236}">
              <a16:creationId xmlns:a16="http://schemas.microsoft.com/office/drawing/2014/main" id="{77714909-F8C6-4449-A0BF-D63E116FA109}"/>
            </a:ext>
          </a:extLst>
        </xdr:cNvPr>
        <xdr:cNvSpPr txBox="1"/>
      </xdr:nvSpPr>
      <xdr:spPr>
        <a:xfrm>
          <a:off x="22199600" y="1321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158750</xdr:rowOff>
    </xdr:from>
    <xdr:to>
      <xdr:col>112</xdr:col>
      <xdr:colOff>38100</xdr:colOff>
      <xdr:row>78</xdr:row>
      <xdr:rowOff>88900</xdr:rowOff>
    </xdr:to>
    <xdr:sp macro="" textlink="">
      <xdr:nvSpPr>
        <xdr:cNvPr id="828" name="楕円 827">
          <a:extLst>
            <a:ext uri="{FF2B5EF4-FFF2-40B4-BE49-F238E27FC236}">
              <a16:creationId xmlns:a16="http://schemas.microsoft.com/office/drawing/2014/main" id="{99D2CD6D-9E6D-44C1-BCCE-371E55AA7C7A}"/>
            </a:ext>
          </a:extLst>
        </xdr:cNvPr>
        <xdr:cNvSpPr/>
      </xdr:nvSpPr>
      <xdr:spPr>
        <a:xfrm>
          <a:off x="212725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38100</xdr:rowOff>
    </xdr:from>
    <xdr:to>
      <xdr:col>116</xdr:col>
      <xdr:colOff>63500</xdr:colOff>
      <xdr:row>78</xdr:row>
      <xdr:rowOff>38100</xdr:rowOff>
    </xdr:to>
    <xdr:cxnSp macro="">
      <xdr:nvCxnSpPr>
        <xdr:cNvPr id="829" name="直線コネクタ 828">
          <a:extLst>
            <a:ext uri="{FF2B5EF4-FFF2-40B4-BE49-F238E27FC236}">
              <a16:creationId xmlns:a16="http://schemas.microsoft.com/office/drawing/2014/main" id="{EF4471D1-050C-401F-AE4D-2AEAF2ACFE27}"/>
            </a:ext>
          </a:extLst>
        </xdr:cNvPr>
        <xdr:cNvCxnSpPr/>
      </xdr:nvCxnSpPr>
      <xdr:spPr>
        <a:xfrm>
          <a:off x="21323300" y="13411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10161</xdr:rowOff>
    </xdr:from>
    <xdr:to>
      <xdr:col>107</xdr:col>
      <xdr:colOff>101600</xdr:colOff>
      <xdr:row>78</xdr:row>
      <xdr:rowOff>111761</xdr:rowOff>
    </xdr:to>
    <xdr:sp macro="" textlink="">
      <xdr:nvSpPr>
        <xdr:cNvPr id="830" name="楕円 829">
          <a:extLst>
            <a:ext uri="{FF2B5EF4-FFF2-40B4-BE49-F238E27FC236}">
              <a16:creationId xmlns:a16="http://schemas.microsoft.com/office/drawing/2014/main" id="{15F93C7A-AAC2-40C1-AD92-ED7AFE92DABB}"/>
            </a:ext>
          </a:extLst>
        </xdr:cNvPr>
        <xdr:cNvSpPr/>
      </xdr:nvSpPr>
      <xdr:spPr>
        <a:xfrm>
          <a:off x="20383500" y="133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38100</xdr:rowOff>
    </xdr:from>
    <xdr:to>
      <xdr:col>111</xdr:col>
      <xdr:colOff>177800</xdr:colOff>
      <xdr:row>78</xdr:row>
      <xdr:rowOff>60961</xdr:rowOff>
    </xdr:to>
    <xdr:cxnSp macro="">
      <xdr:nvCxnSpPr>
        <xdr:cNvPr id="831" name="直線コネクタ 830">
          <a:extLst>
            <a:ext uri="{FF2B5EF4-FFF2-40B4-BE49-F238E27FC236}">
              <a16:creationId xmlns:a16="http://schemas.microsoft.com/office/drawing/2014/main" id="{14E8829D-2C24-4C63-BE6A-AB12CD1DB86B}"/>
            </a:ext>
          </a:extLst>
        </xdr:cNvPr>
        <xdr:cNvCxnSpPr/>
      </xdr:nvCxnSpPr>
      <xdr:spPr>
        <a:xfrm flipV="1">
          <a:off x="20434300" y="134112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10161</xdr:rowOff>
    </xdr:from>
    <xdr:to>
      <xdr:col>102</xdr:col>
      <xdr:colOff>165100</xdr:colOff>
      <xdr:row>78</xdr:row>
      <xdr:rowOff>111761</xdr:rowOff>
    </xdr:to>
    <xdr:sp macro="" textlink="">
      <xdr:nvSpPr>
        <xdr:cNvPr id="832" name="楕円 831">
          <a:extLst>
            <a:ext uri="{FF2B5EF4-FFF2-40B4-BE49-F238E27FC236}">
              <a16:creationId xmlns:a16="http://schemas.microsoft.com/office/drawing/2014/main" id="{178584A8-00BF-4967-8B30-5DFF40903025}"/>
            </a:ext>
          </a:extLst>
        </xdr:cNvPr>
        <xdr:cNvSpPr/>
      </xdr:nvSpPr>
      <xdr:spPr>
        <a:xfrm>
          <a:off x="19494500" y="133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60961</xdr:rowOff>
    </xdr:from>
    <xdr:to>
      <xdr:col>107</xdr:col>
      <xdr:colOff>50800</xdr:colOff>
      <xdr:row>78</xdr:row>
      <xdr:rowOff>60961</xdr:rowOff>
    </xdr:to>
    <xdr:cxnSp macro="">
      <xdr:nvCxnSpPr>
        <xdr:cNvPr id="833" name="直線コネクタ 832">
          <a:extLst>
            <a:ext uri="{FF2B5EF4-FFF2-40B4-BE49-F238E27FC236}">
              <a16:creationId xmlns:a16="http://schemas.microsoft.com/office/drawing/2014/main" id="{72897118-08EB-493A-9345-5E252BE33230}"/>
            </a:ext>
          </a:extLst>
        </xdr:cNvPr>
        <xdr:cNvCxnSpPr/>
      </xdr:nvCxnSpPr>
      <xdr:spPr>
        <a:xfrm>
          <a:off x="19545300" y="13434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78</xdr:row>
      <xdr:rowOff>10161</xdr:rowOff>
    </xdr:from>
    <xdr:to>
      <xdr:col>98</xdr:col>
      <xdr:colOff>38100</xdr:colOff>
      <xdr:row>78</xdr:row>
      <xdr:rowOff>111761</xdr:rowOff>
    </xdr:to>
    <xdr:sp macro="" textlink="">
      <xdr:nvSpPr>
        <xdr:cNvPr id="834" name="楕円 833">
          <a:extLst>
            <a:ext uri="{FF2B5EF4-FFF2-40B4-BE49-F238E27FC236}">
              <a16:creationId xmlns:a16="http://schemas.microsoft.com/office/drawing/2014/main" id="{4E721182-81C7-4F60-8F96-A04B8D4E489F}"/>
            </a:ext>
          </a:extLst>
        </xdr:cNvPr>
        <xdr:cNvSpPr/>
      </xdr:nvSpPr>
      <xdr:spPr>
        <a:xfrm>
          <a:off x="18605500" y="133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78</xdr:row>
      <xdr:rowOff>60961</xdr:rowOff>
    </xdr:from>
    <xdr:to>
      <xdr:col>102</xdr:col>
      <xdr:colOff>114300</xdr:colOff>
      <xdr:row>78</xdr:row>
      <xdr:rowOff>60961</xdr:rowOff>
    </xdr:to>
    <xdr:cxnSp macro="">
      <xdr:nvCxnSpPr>
        <xdr:cNvPr id="835" name="直線コネクタ 834">
          <a:extLst>
            <a:ext uri="{FF2B5EF4-FFF2-40B4-BE49-F238E27FC236}">
              <a16:creationId xmlns:a16="http://schemas.microsoft.com/office/drawing/2014/main" id="{E33BFE38-FB66-41F4-8977-2312DA7B6F6F}"/>
            </a:ext>
          </a:extLst>
        </xdr:cNvPr>
        <xdr:cNvCxnSpPr/>
      </xdr:nvCxnSpPr>
      <xdr:spPr>
        <a:xfrm>
          <a:off x="18656300" y="13434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11447</xdr:rowOff>
    </xdr:from>
    <xdr:ext cx="469744" cy="259045"/>
    <xdr:sp macro="" textlink="">
      <xdr:nvSpPr>
        <xdr:cNvPr id="836" name="n_1aveValue【児童館】&#10;一人当たり面積">
          <a:extLst>
            <a:ext uri="{FF2B5EF4-FFF2-40B4-BE49-F238E27FC236}">
              <a16:creationId xmlns:a16="http://schemas.microsoft.com/office/drawing/2014/main" id="{4703F7DB-E3BA-453C-8F49-F8CC1ED587A4}"/>
            </a:ext>
          </a:extLst>
        </xdr:cNvPr>
        <xdr:cNvSpPr txBox="1"/>
      </xdr:nvSpPr>
      <xdr:spPr>
        <a:xfrm>
          <a:off x="210757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11447</xdr:rowOff>
    </xdr:from>
    <xdr:ext cx="469744" cy="259045"/>
    <xdr:sp macro="" textlink="">
      <xdr:nvSpPr>
        <xdr:cNvPr id="837" name="n_2aveValue【児童館】&#10;一人当たり面積">
          <a:extLst>
            <a:ext uri="{FF2B5EF4-FFF2-40B4-BE49-F238E27FC236}">
              <a16:creationId xmlns:a16="http://schemas.microsoft.com/office/drawing/2014/main" id="{F9ABA0B8-265A-4934-867C-5C6896930B82}"/>
            </a:ext>
          </a:extLst>
        </xdr:cNvPr>
        <xdr:cNvSpPr txBox="1"/>
      </xdr:nvSpPr>
      <xdr:spPr>
        <a:xfrm>
          <a:off x="20199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11447</xdr:rowOff>
    </xdr:from>
    <xdr:ext cx="469744" cy="259045"/>
    <xdr:sp macro="" textlink="">
      <xdr:nvSpPr>
        <xdr:cNvPr id="838" name="n_3aveValue【児童館】&#10;一人当たり面積">
          <a:extLst>
            <a:ext uri="{FF2B5EF4-FFF2-40B4-BE49-F238E27FC236}">
              <a16:creationId xmlns:a16="http://schemas.microsoft.com/office/drawing/2014/main" id="{E2C13181-1CCA-4B35-9A5B-7C3B5CBF48F9}"/>
            </a:ext>
          </a:extLst>
        </xdr:cNvPr>
        <xdr:cNvSpPr txBox="1"/>
      </xdr:nvSpPr>
      <xdr:spPr>
        <a:xfrm>
          <a:off x="19310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91457</xdr:rowOff>
    </xdr:from>
    <xdr:ext cx="469744" cy="259045"/>
    <xdr:sp macro="" textlink="">
      <xdr:nvSpPr>
        <xdr:cNvPr id="839" name="n_4aveValue【児童館】&#10;一人当たり面積">
          <a:extLst>
            <a:ext uri="{FF2B5EF4-FFF2-40B4-BE49-F238E27FC236}">
              <a16:creationId xmlns:a16="http://schemas.microsoft.com/office/drawing/2014/main" id="{AA460FE8-9C83-473F-A24B-E4209CE9E33C}"/>
            </a:ext>
          </a:extLst>
        </xdr:cNvPr>
        <xdr:cNvSpPr txBox="1"/>
      </xdr:nvSpPr>
      <xdr:spPr>
        <a:xfrm>
          <a:off x="18421427" y="1432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76</xdr:row>
      <xdr:rowOff>105427</xdr:rowOff>
    </xdr:from>
    <xdr:ext cx="469744" cy="259045"/>
    <xdr:sp macro="" textlink="">
      <xdr:nvSpPr>
        <xdr:cNvPr id="840" name="n_1mainValue【児童館】&#10;一人当たり面積">
          <a:extLst>
            <a:ext uri="{FF2B5EF4-FFF2-40B4-BE49-F238E27FC236}">
              <a16:creationId xmlns:a16="http://schemas.microsoft.com/office/drawing/2014/main" id="{05A17780-05DC-4E31-AA53-4718664A94C2}"/>
            </a:ext>
          </a:extLst>
        </xdr:cNvPr>
        <xdr:cNvSpPr txBox="1"/>
      </xdr:nvSpPr>
      <xdr:spPr>
        <a:xfrm>
          <a:off x="21075727"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76</xdr:row>
      <xdr:rowOff>128288</xdr:rowOff>
    </xdr:from>
    <xdr:ext cx="469744" cy="259045"/>
    <xdr:sp macro="" textlink="">
      <xdr:nvSpPr>
        <xdr:cNvPr id="841" name="n_2mainValue【児童館】&#10;一人当たり面積">
          <a:extLst>
            <a:ext uri="{FF2B5EF4-FFF2-40B4-BE49-F238E27FC236}">
              <a16:creationId xmlns:a16="http://schemas.microsoft.com/office/drawing/2014/main" id="{51CDC407-AE72-4D4A-B38C-893E72866981}"/>
            </a:ext>
          </a:extLst>
        </xdr:cNvPr>
        <xdr:cNvSpPr txBox="1"/>
      </xdr:nvSpPr>
      <xdr:spPr>
        <a:xfrm>
          <a:off x="20199427" y="1315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76</xdr:row>
      <xdr:rowOff>128288</xdr:rowOff>
    </xdr:from>
    <xdr:ext cx="469744" cy="259045"/>
    <xdr:sp macro="" textlink="">
      <xdr:nvSpPr>
        <xdr:cNvPr id="842" name="n_3mainValue【児童館】&#10;一人当たり面積">
          <a:extLst>
            <a:ext uri="{FF2B5EF4-FFF2-40B4-BE49-F238E27FC236}">
              <a16:creationId xmlns:a16="http://schemas.microsoft.com/office/drawing/2014/main" id="{9350527F-4020-4373-8DEC-F65E4ADDA492}"/>
            </a:ext>
          </a:extLst>
        </xdr:cNvPr>
        <xdr:cNvSpPr txBox="1"/>
      </xdr:nvSpPr>
      <xdr:spPr>
        <a:xfrm>
          <a:off x="19310427" y="1315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76</xdr:row>
      <xdr:rowOff>128288</xdr:rowOff>
    </xdr:from>
    <xdr:ext cx="469744" cy="259045"/>
    <xdr:sp macro="" textlink="">
      <xdr:nvSpPr>
        <xdr:cNvPr id="843" name="n_4mainValue【児童館】&#10;一人当たり面積">
          <a:extLst>
            <a:ext uri="{FF2B5EF4-FFF2-40B4-BE49-F238E27FC236}">
              <a16:creationId xmlns:a16="http://schemas.microsoft.com/office/drawing/2014/main" id="{E8638C6C-5BDB-4E3A-8ECE-F18F94DE2A93}"/>
            </a:ext>
          </a:extLst>
        </xdr:cNvPr>
        <xdr:cNvSpPr txBox="1"/>
      </xdr:nvSpPr>
      <xdr:spPr>
        <a:xfrm>
          <a:off x="18421427" y="1315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4" name="正方形/長方形 843">
          <a:extLst>
            <a:ext uri="{FF2B5EF4-FFF2-40B4-BE49-F238E27FC236}">
              <a16:creationId xmlns:a16="http://schemas.microsoft.com/office/drawing/2014/main" id="{08E79B5F-E752-4B30-B4FB-E4C3861B570E}"/>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5" name="正方形/長方形 844">
          <a:extLst>
            <a:ext uri="{FF2B5EF4-FFF2-40B4-BE49-F238E27FC236}">
              <a16:creationId xmlns:a16="http://schemas.microsoft.com/office/drawing/2014/main" id="{E0983B48-0526-45E7-A039-BD8FC987A16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6" name="正方形/長方形 845">
          <a:extLst>
            <a:ext uri="{FF2B5EF4-FFF2-40B4-BE49-F238E27FC236}">
              <a16:creationId xmlns:a16="http://schemas.microsoft.com/office/drawing/2014/main" id="{7302A50E-3BC8-415D-BA3F-495B5476FEB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7" name="正方形/長方形 846">
          <a:extLst>
            <a:ext uri="{FF2B5EF4-FFF2-40B4-BE49-F238E27FC236}">
              <a16:creationId xmlns:a16="http://schemas.microsoft.com/office/drawing/2014/main" id="{9BDDF380-6066-4BDD-B4C4-1283436CBEE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8" name="正方形/長方形 847">
          <a:extLst>
            <a:ext uri="{FF2B5EF4-FFF2-40B4-BE49-F238E27FC236}">
              <a16:creationId xmlns:a16="http://schemas.microsoft.com/office/drawing/2014/main" id="{F9851815-1CCE-4923-8DD1-B6CCB47C8B9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9" name="正方形/長方形 848">
          <a:extLst>
            <a:ext uri="{FF2B5EF4-FFF2-40B4-BE49-F238E27FC236}">
              <a16:creationId xmlns:a16="http://schemas.microsoft.com/office/drawing/2014/main" id="{76FD1CE5-F6DB-45CF-88C9-6AFA25FBAF6F}"/>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0" name="正方形/長方形 849">
          <a:extLst>
            <a:ext uri="{FF2B5EF4-FFF2-40B4-BE49-F238E27FC236}">
              <a16:creationId xmlns:a16="http://schemas.microsoft.com/office/drawing/2014/main" id="{3AACB3DA-4EC3-4A3A-B0B6-1503F095CA5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1" name="正方形/長方形 850">
          <a:extLst>
            <a:ext uri="{FF2B5EF4-FFF2-40B4-BE49-F238E27FC236}">
              <a16:creationId xmlns:a16="http://schemas.microsoft.com/office/drawing/2014/main" id="{840571DC-7AB3-46F8-AA41-EB91FD30A07F}"/>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2" name="テキスト ボックス 851">
          <a:extLst>
            <a:ext uri="{FF2B5EF4-FFF2-40B4-BE49-F238E27FC236}">
              <a16:creationId xmlns:a16="http://schemas.microsoft.com/office/drawing/2014/main" id="{C2037FD8-C899-4623-8AA2-B110020E3453}"/>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3" name="直線コネクタ 852">
          <a:extLst>
            <a:ext uri="{FF2B5EF4-FFF2-40B4-BE49-F238E27FC236}">
              <a16:creationId xmlns:a16="http://schemas.microsoft.com/office/drawing/2014/main" id="{1442CCB0-B0BA-4D6E-BB0F-8E7A130E974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4" name="テキスト ボックス 853">
          <a:extLst>
            <a:ext uri="{FF2B5EF4-FFF2-40B4-BE49-F238E27FC236}">
              <a16:creationId xmlns:a16="http://schemas.microsoft.com/office/drawing/2014/main" id="{A10B65EB-7CBD-4871-ABCB-85FDF3F25BD8}"/>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5" name="直線コネクタ 854">
          <a:extLst>
            <a:ext uri="{FF2B5EF4-FFF2-40B4-BE49-F238E27FC236}">
              <a16:creationId xmlns:a16="http://schemas.microsoft.com/office/drawing/2014/main" id="{399B2323-D6EB-42A8-ABA9-A3ACCA6AF493}"/>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6" name="テキスト ボックス 855">
          <a:extLst>
            <a:ext uri="{FF2B5EF4-FFF2-40B4-BE49-F238E27FC236}">
              <a16:creationId xmlns:a16="http://schemas.microsoft.com/office/drawing/2014/main" id="{55220F12-7233-4098-9410-809DECBD7FC2}"/>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7" name="直線コネクタ 856">
          <a:extLst>
            <a:ext uri="{FF2B5EF4-FFF2-40B4-BE49-F238E27FC236}">
              <a16:creationId xmlns:a16="http://schemas.microsoft.com/office/drawing/2014/main" id="{5C951E57-A262-4237-AB7E-67B604249AF6}"/>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8" name="テキスト ボックス 857">
          <a:extLst>
            <a:ext uri="{FF2B5EF4-FFF2-40B4-BE49-F238E27FC236}">
              <a16:creationId xmlns:a16="http://schemas.microsoft.com/office/drawing/2014/main" id="{74A1D5E4-AFCB-4AAC-B173-DF805EB39146}"/>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9" name="直線コネクタ 858">
          <a:extLst>
            <a:ext uri="{FF2B5EF4-FFF2-40B4-BE49-F238E27FC236}">
              <a16:creationId xmlns:a16="http://schemas.microsoft.com/office/drawing/2014/main" id="{AD62BF73-0F08-4CF2-809D-1FEB46160981}"/>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60" name="テキスト ボックス 859">
          <a:extLst>
            <a:ext uri="{FF2B5EF4-FFF2-40B4-BE49-F238E27FC236}">
              <a16:creationId xmlns:a16="http://schemas.microsoft.com/office/drawing/2014/main" id="{030C3952-C8CE-4B38-AF4D-389244002136}"/>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61" name="直線コネクタ 860">
          <a:extLst>
            <a:ext uri="{FF2B5EF4-FFF2-40B4-BE49-F238E27FC236}">
              <a16:creationId xmlns:a16="http://schemas.microsoft.com/office/drawing/2014/main" id="{FAD05217-30A0-4471-9222-43A5DDC3677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62" name="テキスト ボックス 861">
          <a:extLst>
            <a:ext uri="{FF2B5EF4-FFF2-40B4-BE49-F238E27FC236}">
              <a16:creationId xmlns:a16="http://schemas.microsoft.com/office/drawing/2014/main" id="{282DAF05-008E-4169-8E41-F05DC8A6320C}"/>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3" name="直線コネクタ 862">
          <a:extLst>
            <a:ext uri="{FF2B5EF4-FFF2-40B4-BE49-F238E27FC236}">
              <a16:creationId xmlns:a16="http://schemas.microsoft.com/office/drawing/2014/main" id="{9A987DFB-1C9B-4455-A3F3-2A24866472F2}"/>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4" name="テキスト ボックス 863">
          <a:extLst>
            <a:ext uri="{FF2B5EF4-FFF2-40B4-BE49-F238E27FC236}">
              <a16:creationId xmlns:a16="http://schemas.microsoft.com/office/drawing/2014/main" id="{5CCD791C-B962-40B9-A3F9-09CE50404159}"/>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5" name="直線コネクタ 864">
          <a:extLst>
            <a:ext uri="{FF2B5EF4-FFF2-40B4-BE49-F238E27FC236}">
              <a16:creationId xmlns:a16="http://schemas.microsoft.com/office/drawing/2014/main" id="{331C50B1-2C7C-49ED-AD01-9F1722CF89E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6" name="テキスト ボックス 865">
          <a:extLst>
            <a:ext uri="{FF2B5EF4-FFF2-40B4-BE49-F238E27FC236}">
              <a16:creationId xmlns:a16="http://schemas.microsoft.com/office/drawing/2014/main" id="{4034CDFD-D4AC-49F2-8528-0DC043278837}"/>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7" name="【公民館】&#10;有形固定資産減価償却率グラフ枠">
          <a:extLst>
            <a:ext uri="{FF2B5EF4-FFF2-40B4-BE49-F238E27FC236}">
              <a16:creationId xmlns:a16="http://schemas.microsoft.com/office/drawing/2014/main" id="{1DADA1E5-4945-409F-AF17-913ECB65EF9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38100</xdr:rowOff>
    </xdr:from>
    <xdr:to>
      <xdr:col>85</xdr:col>
      <xdr:colOff>126364</xdr:colOff>
      <xdr:row>107</xdr:row>
      <xdr:rowOff>169545</xdr:rowOff>
    </xdr:to>
    <xdr:cxnSp macro="">
      <xdr:nvCxnSpPr>
        <xdr:cNvPr id="868" name="直線コネクタ 867">
          <a:extLst>
            <a:ext uri="{FF2B5EF4-FFF2-40B4-BE49-F238E27FC236}">
              <a16:creationId xmlns:a16="http://schemas.microsoft.com/office/drawing/2014/main" id="{1CAFDAA4-E5F3-4D07-B8B5-B3EB8F6DC6F5}"/>
            </a:ext>
          </a:extLst>
        </xdr:cNvPr>
        <xdr:cNvCxnSpPr/>
      </xdr:nvCxnSpPr>
      <xdr:spPr>
        <a:xfrm flipV="1">
          <a:off x="16318864" y="17183100"/>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1922</xdr:rowOff>
    </xdr:from>
    <xdr:ext cx="405111" cy="259045"/>
    <xdr:sp macro="" textlink="">
      <xdr:nvSpPr>
        <xdr:cNvPr id="869" name="【公民館】&#10;有形固定資産減価償却率最小値テキスト">
          <a:extLst>
            <a:ext uri="{FF2B5EF4-FFF2-40B4-BE49-F238E27FC236}">
              <a16:creationId xmlns:a16="http://schemas.microsoft.com/office/drawing/2014/main" id="{AFED1871-B74A-4E2D-81A6-6DAECE83E073}"/>
            </a:ext>
          </a:extLst>
        </xdr:cNvPr>
        <xdr:cNvSpPr txBox="1"/>
      </xdr:nvSpPr>
      <xdr:spPr>
        <a:xfrm>
          <a:off x="16357600" y="1851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169545</xdr:rowOff>
    </xdr:from>
    <xdr:to>
      <xdr:col>86</xdr:col>
      <xdr:colOff>25400</xdr:colOff>
      <xdr:row>107</xdr:row>
      <xdr:rowOff>169545</xdr:rowOff>
    </xdr:to>
    <xdr:cxnSp macro="">
      <xdr:nvCxnSpPr>
        <xdr:cNvPr id="870" name="直線コネクタ 869">
          <a:extLst>
            <a:ext uri="{FF2B5EF4-FFF2-40B4-BE49-F238E27FC236}">
              <a16:creationId xmlns:a16="http://schemas.microsoft.com/office/drawing/2014/main" id="{D94D6E69-42B8-43B1-ACA6-AF8D8E882F88}"/>
            </a:ext>
          </a:extLst>
        </xdr:cNvPr>
        <xdr:cNvCxnSpPr/>
      </xdr:nvCxnSpPr>
      <xdr:spPr>
        <a:xfrm>
          <a:off x="16230600" y="18514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156227</xdr:rowOff>
    </xdr:from>
    <xdr:ext cx="405111" cy="259045"/>
    <xdr:sp macro="" textlink="">
      <xdr:nvSpPr>
        <xdr:cNvPr id="871" name="【公民館】&#10;有形固定資産減価償却率最大値テキスト">
          <a:extLst>
            <a:ext uri="{FF2B5EF4-FFF2-40B4-BE49-F238E27FC236}">
              <a16:creationId xmlns:a16="http://schemas.microsoft.com/office/drawing/2014/main" id="{12917445-4E35-4DDB-9B81-22DCE963ED7C}"/>
            </a:ext>
          </a:extLst>
        </xdr:cNvPr>
        <xdr:cNvSpPr txBox="1"/>
      </xdr:nvSpPr>
      <xdr:spPr>
        <a:xfrm>
          <a:off x="16357600" y="1695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38100</xdr:rowOff>
    </xdr:from>
    <xdr:to>
      <xdr:col>86</xdr:col>
      <xdr:colOff>25400</xdr:colOff>
      <xdr:row>100</xdr:row>
      <xdr:rowOff>38100</xdr:rowOff>
    </xdr:to>
    <xdr:cxnSp macro="">
      <xdr:nvCxnSpPr>
        <xdr:cNvPr id="872" name="直線コネクタ 871">
          <a:extLst>
            <a:ext uri="{FF2B5EF4-FFF2-40B4-BE49-F238E27FC236}">
              <a16:creationId xmlns:a16="http://schemas.microsoft.com/office/drawing/2014/main" id="{58DC4F5F-9D1E-4614-B448-86893673B257}"/>
            </a:ext>
          </a:extLst>
        </xdr:cNvPr>
        <xdr:cNvCxnSpPr/>
      </xdr:nvCxnSpPr>
      <xdr:spPr>
        <a:xfrm>
          <a:off x="16230600" y="1718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38752</xdr:rowOff>
    </xdr:from>
    <xdr:ext cx="405111" cy="259045"/>
    <xdr:sp macro="" textlink="">
      <xdr:nvSpPr>
        <xdr:cNvPr id="873" name="【公民館】&#10;有形固定資産減価償却率平均値テキスト">
          <a:extLst>
            <a:ext uri="{FF2B5EF4-FFF2-40B4-BE49-F238E27FC236}">
              <a16:creationId xmlns:a16="http://schemas.microsoft.com/office/drawing/2014/main" id="{DDE23247-37BE-4B1D-8377-17BE93C29093}"/>
            </a:ext>
          </a:extLst>
        </xdr:cNvPr>
        <xdr:cNvSpPr txBox="1"/>
      </xdr:nvSpPr>
      <xdr:spPr>
        <a:xfrm>
          <a:off x="16357600" y="176981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15875</xdr:rowOff>
    </xdr:from>
    <xdr:to>
      <xdr:col>85</xdr:col>
      <xdr:colOff>177800</xdr:colOff>
      <xdr:row>104</xdr:row>
      <xdr:rowOff>117475</xdr:rowOff>
    </xdr:to>
    <xdr:sp macro="" textlink="">
      <xdr:nvSpPr>
        <xdr:cNvPr id="874" name="フローチャート: 判断 873">
          <a:extLst>
            <a:ext uri="{FF2B5EF4-FFF2-40B4-BE49-F238E27FC236}">
              <a16:creationId xmlns:a16="http://schemas.microsoft.com/office/drawing/2014/main" id="{8F41A209-1755-435B-A92F-816EE9CC20D0}"/>
            </a:ext>
          </a:extLst>
        </xdr:cNvPr>
        <xdr:cNvSpPr/>
      </xdr:nvSpPr>
      <xdr:spPr>
        <a:xfrm>
          <a:off x="16268700" y="178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69214</xdr:rowOff>
    </xdr:from>
    <xdr:to>
      <xdr:col>81</xdr:col>
      <xdr:colOff>101600</xdr:colOff>
      <xdr:row>104</xdr:row>
      <xdr:rowOff>170814</xdr:rowOff>
    </xdr:to>
    <xdr:sp macro="" textlink="">
      <xdr:nvSpPr>
        <xdr:cNvPr id="875" name="フローチャート: 判断 874">
          <a:extLst>
            <a:ext uri="{FF2B5EF4-FFF2-40B4-BE49-F238E27FC236}">
              <a16:creationId xmlns:a16="http://schemas.microsoft.com/office/drawing/2014/main" id="{AF6F31D5-920A-4469-A7C1-91F963B4D494}"/>
            </a:ext>
          </a:extLst>
        </xdr:cNvPr>
        <xdr:cNvSpPr/>
      </xdr:nvSpPr>
      <xdr:spPr>
        <a:xfrm>
          <a:off x="15430500" y="1790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55880</xdr:rowOff>
    </xdr:from>
    <xdr:to>
      <xdr:col>76</xdr:col>
      <xdr:colOff>165100</xdr:colOff>
      <xdr:row>104</xdr:row>
      <xdr:rowOff>157480</xdr:rowOff>
    </xdr:to>
    <xdr:sp macro="" textlink="">
      <xdr:nvSpPr>
        <xdr:cNvPr id="876" name="フローチャート: 判断 875">
          <a:extLst>
            <a:ext uri="{FF2B5EF4-FFF2-40B4-BE49-F238E27FC236}">
              <a16:creationId xmlns:a16="http://schemas.microsoft.com/office/drawing/2014/main" id="{073F774F-8D0B-4B4B-BEE8-BD87BD6B5F56}"/>
            </a:ext>
          </a:extLst>
        </xdr:cNvPr>
        <xdr:cNvSpPr/>
      </xdr:nvSpPr>
      <xdr:spPr>
        <a:xfrm>
          <a:off x="145415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15875</xdr:rowOff>
    </xdr:from>
    <xdr:to>
      <xdr:col>72</xdr:col>
      <xdr:colOff>38100</xdr:colOff>
      <xdr:row>104</xdr:row>
      <xdr:rowOff>117475</xdr:rowOff>
    </xdr:to>
    <xdr:sp macro="" textlink="">
      <xdr:nvSpPr>
        <xdr:cNvPr id="877" name="フローチャート: 判断 876">
          <a:extLst>
            <a:ext uri="{FF2B5EF4-FFF2-40B4-BE49-F238E27FC236}">
              <a16:creationId xmlns:a16="http://schemas.microsoft.com/office/drawing/2014/main" id="{2E55041C-7C71-4CD2-ACBA-C280710EB31A}"/>
            </a:ext>
          </a:extLst>
        </xdr:cNvPr>
        <xdr:cNvSpPr/>
      </xdr:nvSpPr>
      <xdr:spPr>
        <a:xfrm>
          <a:off x="13652500" y="178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6350</xdr:rowOff>
    </xdr:from>
    <xdr:to>
      <xdr:col>67</xdr:col>
      <xdr:colOff>101600</xdr:colOff>
      <xdr:row>104</xdr:row>
      <xdr:rowOff>107950</xdr:rowOff>
    </xdr:to>
    <xdr:sp macro="" textlink="">
      <xdr:nvSpPr>
        <xdr:cNvPr id="878" name="フローチャート: 判断 877">
          <a:extLst>
            <a:ext uri="{FF2B5EF4-FFF2-40B4-BE49-F238E27FC236}">
              <a16:creationId xmlns:a16="http://schemas.microsoft.com/office/drawing/2014/main" id="{D6805CE6-19E9-49FD-BE50-74C3E4DDEAD5}"/>
            </a:ext>
          </a:extLst>
        </xdr:cNvPr>
        <xdr:cNvSpPr/>
      </xdr:nvSpPr>
      <xdr:spPr>
        <a:xfrm>
          <a:off x="12763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A71BBF3C-FD15-4668-A91E-B8D6228011D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8CD66A18-4745-4812-84AF-C2C008A948B4}"/>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A166151E-1E17-436B-9612-B4FE54732C4E}"/>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2" name="テキスト ボックス 881">
          <a:extLst>
            <a:ext uri="{FF2B5EF4-FFF2-40B4-BE49-F238E27FC236}">
              <a16:creationId xmlns:a16="http://schemas.microsoft.com/office/drawing/2014/main" id="{ADF541E5-F01E-495D-8440-F29F93F039A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3" name="テキスト ボックス 882">
          <a:extLst>
            <a:ext uri="{FF2B5EF4-FFF2-40B4-BE49-F238E27FC236}">
              <a16:creationId xmlns:a16="http://schemas.microsoft.com/office/drawing/2014/main" id="{B484F051-BC23-4415-BF6E-30CADFDB10CE}"/>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8255</xdr:rowOff>
    </xdr:from>
    <xdr:to>
      <xdr:col>85</xdr:col>
      <xdr:colOff>177800</xdr:colOff>
      <xdr:row>107</xdr:row>
      <xdr:rowOff>109855</xdr:rowOff>
    </xdr:to>
    <xdr:sp macro="" textlink="">
      <xdr:nvSpPr>
        <xdr:cNvPr id="884" name="楕円 883">
          <a:extLst>
            <a:ext uri="{FF2B5EF4-FFF2-40B4-BE49-F238E27FC236}">
              <a16:creationId xmlns:a16="http://schemas.microsoft.com/office/drawing/2014/main" id="{676FE6DE-BA19-42DC-935F-E6FC61DDD732}"/>
            </a:ext>
          </a:extLst>
        </xdr:cNvPr>
        <xdr:cNvSpPr/>
      </xdr:nvSpPr>
      <xdr:spPr>
        <a:xfrm>
          <a:off x="16268700" y="1835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94632</xdr:rowOff>
    </xdr:from>
    <xdr:ext cx="405111" cy="259045"/>
    <xdr:sp macro="" textlink="">
      <xdr:nvSpPr>
        <xdr:cNvPr id="885" name="【公民館】&#10;有形固定資産減価償却率該当値テキスト">
          <a:extLst>
            <a:ext uri="{FF2B5EF4-FFF2-40B4-BE49-F238E27FC236}">
              <a16:creationId xmlns:a16="http://schemas.microsoft.com/office/drawing/2014/main" id="{3D584C48-BF1B-4A62-BF7A-92ACE7703E64}"/>
            </a:ext>
          </a:extLst>
        </xdr:cNvPr>
        <xdr:cNvSpPr txBox="1"/>
      </xdr:nvSpPr>
      <xdr:spPr>
        <a:xfrm>
          <a:off x="16357600" y="18268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141605</xdr:rowOff>
    </xdr:from>
    <xdr:to>
      <xdr:col>81</xdr:col>
      <xdr:colOff>101600</xdr:colOff>
      <xdr:row>107</xdr:row>
      <xdr:rowOff>71755</xdr:rowOff>
    </xdr:to>
    <xdr:sp macro="" textlink="">
      <xdr:nvSpPr>
        <xdr:cNvPr id="886" name="楕円 885">
          <a:extLst>
            <a:ext uri="{FF2B5EF4-FFF2-40B4-BE49-F238E27FC236}">
              <a16:creationId xmlns:a16="http://schemas.microsoft.com/office/drawing/2014/main" id="{E6392407-5C77-4BD1-9E77-3AEF0DE6DCBC}"/>
            </a:ext>
          </a:extLst>
        </xdr:cNvPr>
        <xdr:cNvSpPr/>
      </xdr:nvSpPr>
      <xdr:spPr>
        <a:xfrm>
          <a:off x="15430500" y="1831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20955</xdr:rowOff>
    </xdr:from>
    <xdr:to>
      <xdr:col>85</xdr:col>
      <xdr:colOff>127000</xdr:colOff>
      <xdr:row>107</xdr:row>
      <xdr:rowOff>59055</xdr:rowOff>
    </xdr:to>
    <xdr:cxnSp macro="">
      <xdr:nvCxnSpPr>
        <xdr:cNvPr id="887" name="直線コネクタ 886">
          <a:extLst>
            <a:ext uri="{FF2B5EF4-FFF2-40B4-BE49-F238E27FC236}">
              <a16:creationId xmlns:a16="http://schemas.microsoft.com/office/drawing/2014/main" id="{28A3AD23-3F78-4518-97AA-6908DD189096}"/>
            </a:ext>
          </a:extLst>
        </xdr:cNvPr>
        <xdr:cNvCxnSpPr/>
      </xdr:nvCxnSpPr>
      <xdr:spPr>
        <a:xfrm>
          <a:off x="15481300" y="1836610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103505</xdr:rowOff>
    </xdr:from>
    <xdr:to>
      <xdr:col>76</xdr:col>
      <xdr:colOff>165100</xdr:colOff>
      <xdr:row>107</xdr:row>
      <xdr:rowOff>33655</xdr:rowOff>
    </xdr:to>
    <xdr:sp macro="" textlink="">
      <xdr:nvSpPr>
        <xdr:cNvPr id="888" name="楕円 887">
          <a:extLst>
            <a:ext uri="{FF2B5EF4-FFF2-40B4-BE49-F238E27FC236}">
              <a16:creationId xmlns:a16="http://schemas.microsoft.com/office/drawing/2014/main" id="{5419597E-871C-4BF7-ADAC-DA71A5F21570}"/>
            </a:ext>
          </a:extLst>
        </xdr:cNvPr>
        <xdr:cNvSpPr/>
      </xdr:nvSpPr>
      <xdr:spPr>
        <a:xfrm>
          <a:off x="14541500" y="1827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154305</xdr:rowOff>
    </xdr:from>
    <xdr:to>
      <xdr:col>81</xdr:col>
      <xdr:colOff>50800</xdr:colOff>
      <xdr:row>107</xdr:row>
      <xdr:rowOff>20955</xdr:rowOff>
    </xdr:to>
    <xdr:cxnSp macro="">
      <xdr:nvCxnSpPr>
        <xdr:cNvPr id="889" name="直線コネクタ 888">
          <a:extLst>
            <a:ext uri="{FF2B5EF4-FFF2-40B4-BE49-F238E27FC236}">
              <a16:creationId xmlns:a16="http://schemas.microsoft.com/office/drawing/2014/main" id="{4FB6E19E-DB5D-42FC-A4B7-1E79E49FFAF4}"/>
            </a:ext>
          </a:extLst>
        </xdr:cNvPr>
        <xdr:cNvCxnSpPr/>
      </xdr:nvCxnSpPr>
      <xdr:spPr>
        <a:xfrm>
          <a:off x="14592300" y="183280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65405</xdr:rowOff>
    </xdr:from>
    <xdr:to>
      <xdr:col>72</xdr:col>
      <xdr:colOff>38100</xdr:colOff>
      <xdr:row>106</xdr:row>
      <xdr:rowOff>167005</xdr:rowOff>
    </xdr:to>
    <xdr:sp macro="" textlink="">
      <xdr:nvSpPr>
        <xdr:cNvPr id="890" name="楕円 889">
          <a:extLst>
            <a:ext uri="{FF2B5EF4-FFF2-40B4-BE49-F238E27FC236}">
              <a16:creationId xmlns:a16="http://schemas.microsoft.com/office/drawing/2014/main" id="{4C4D4F98-7A3C-4218-A21B-45095E4BF632}"/>
            </a:ext>
          </a:extLst>
        </xdr:cNvPr>
        <xdr:cNvSpPr/>
      </xdr:nvSpPr>
      <xdr:spPr>
        <a:xfrm>
          <a:off x="13652500" y="1823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116205</xdr:rowOff>
    </xdr:from>
    <xdr:to>
      <xdr:col>76</xdr:col>
      <xdr:colOff>114300</xdr:colOff>
      <xdr:row>106</xdr:row>
      <xdr:rowOff>154305</xdr:rowOff>
    </xdr:to>
    <xdr:cxnSp macro="">
      <xdr:nvCxnSpPr>
        <xdr:cNvPr id="891" name="直線コネクタ 890">
          <a:extLst>
            <a:ext uri="{FF2B5EF4-FFF2-40B4-BE49-F238E27FC236}">
              <a16:creationId xmlns:a16="http://schemas.microsoft.com/office/drawing/2014/main" id="{C3AEA1E4-89E7-4CB5-A075-970A2A7EADE0}"/>
            </a:ext>
          </a:extLst>
        </xdr:cNvPr>
        <xdr:cNvCxnSpPr/>
      </xdr:nvCxnSpPr>
      <xdr:spPr>
        <a:xfrm>
          <a:off x="13703300" y="182899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31114</xdr:rowOff>
    </xdr:from>
    <xdr:to>
      <xdr:col>67</xdr:col>
      <xdr:colOff>101600</xdr:colOff>
      <xdr:row>106</xdr:row>
      <xdr:rowOff>132714</xdr:rowOff>
    </xdr:to>
    <xdr:sp macro="" textlink="">
      <xdr:nvSpPr>
        <xdr:cNvPr id="892" name="楕円 891">
          <a:extLst>
            <a:ext uri="{FF2B5EF4-FFF2-40B4-BE49-F238E27FC236}">
              <a16:creationId xmlns:a16="http://schemas.microsoft.com/office/drawing/2014/main" id="{D3D22FA2-DD21-4370-92B4-5150871AD10D}"/>
            </a:ext>
          </a:extLst>
        </xdr:cNvPr>
        <xdr:cNvSpPr/>
      </xdr:nvSpPr>
      <xdr:spPr>
        <a:xfrm>
          <a:off x="12763500" y="1820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81914</xdr:rowOff>
    </xdr:from>
    <xdr:to>
      <xdr:col>71</xdr:col>
      <xdr:colOff>177800</xdr:colOff>
      <xdr:row>106</xdr:row>
      <xdr:rowOff>116205</xdr:rowOff>
    </xdr:to>
    <xdr:cxnSp macro="">
      <xdr:nvCxnSpPr>
        <xdr:cNvPr id="893" name="直線コネクタ 892">
          <a:extLst>
            <a:ext uri="{FF2B5EF4-FFF2-40B4-BE49-F238E27FC236}">
              <a16:creationId xmlns:a16="http://schemas.microsoft.com/office/drawing/2014/main" id="{DEDC7B06-4EC4-49F2-BB9D-60775FC08704}"/>
            </a:ext>
          </a:extLst>
        </xdr:cNvPr>
        <xdr:cNvCxnSpPr/>
      </xdr:nvCxnSpPr>
      <xdr:spPr>
        <a:xfrm>
          <a:off x="12814300" y="18255614"/>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15891</xdr:rowOff>
    </xdr:from>
    <xdr:ext cx="405111" cy="259045"/>
    <xdr:sp macro="" textlink="">
      <xdr:nvSpPr>
        <xdr:cNvPr id="894" name="n_1aveValue【公民館】&#10;有形固定資産減価償却率">
          <a:extLst>
            <a:ext uri="{FF2B5EF4-FFF2-40B4-BE49-F238E27FC236}">
              <a16:creationId xmlns:a16="http://schemas.microsoft.com/office/drawing/2014/main" id="{4CE8B82E-71AD-41AC-9943-2F25BFEC16B1}"/>
            </a:ext>
          </a:extLst>
        </xdr:cNvPr>
        <xdr:cNvSpPr txBox="1"/>
      </xdr:nvSpPr>
      <xdr:spPr>
        <a:xfrm>
          <a:off x="15266044" y="1767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2557</xdr:rowOff>
    </xdr:from>
    <xdr:ext cx="405111" cy="259045"/>
    <xdr:sp macro="" textlink="">
      <xdr:nvSpPr>
        <xdr:cNvPr id="895" name="n_2aveValue【公民館】&#10;有形固定資産減価償却率">
          <a:extLst>
            <a:ext uri="{FF2B5EF4-FFF2-40B4-BE49-F238E27FC236}">
              <a16:creationId xmlns:a16="http://schemas.microsoft.com/office/drawing/2014/main" id="{C2BC7301-6FE9-4458-9188-25994ECFAAC4}"/>
            </a:ext>
          </a:extLst>
        </xdr:cNvPr>
        <xdr:cNvSpPr txBox="1"/>
      </xdr:nvSpPr>
      <xdr:spPr>
        <a:xfrm>
          <a:off x="14389744" y="1766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134002</xdr:rowOff>
    </xdr:from>
    <xdr:ext cx="405111" cy="259045"/>
    <xdr:sp macro="" textlink="">
      <xdr:nvSpPr>
        <xdr:cNvPr id="896" name="n_3aveValue【公民館】&#10;有形固定資産減価償却率">
          <a:extLst>
            <a:ext uri="{FF2B5EF4-FFF2-40B4-BE49-F238E27FC236}">
              <a16:creationId xmlns:a16="http://schemas.microsoft.com/office/drawing/2014/main" id="{4B22764A-9319-4E2E-993A-D8C13A75EA90}"/>
            </a:ext>
          </a:extLst>
        </xdr:cNvPr>
        <xdr:cNvSpPr txBox="1"/>
      </xdr:nvSpPr>
      <xdr:spPr>
        <a:xfrm>
          <a:off x="13500744" y="1762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124477</xdr:rowOff>
    </xdr:from>
    <xdr:ext cx="405111" cy="259045"/>
    <xdr:sp macro="" textlink="">
      <xdr:nvSpPr>
        <xdr:cNvPr id="897" name="n_4aveValue【公民館】&#10;有形固定資産減価償却率">
          <a:extLst>
            <a:ext uri="{FF2B5EF4-FFF2-40B4-BE49-F238E27FC236}">
              <a16:creationId xmlns:a16="http://schemas.microsoft.com/office/drawing/2014/main" id="{680B85EA-D2A2-4D0A-85B5-8A108F0BE8A8}"/>
            </a:ext>
          </a:extLst>
        </xdr:cNvPr>
        <xdr:cNvSpPr txBox="1"/>
      </xdr:nvSpPr>
      <xdr:spPr>
        <a:xfrm>
          <a:off x="12611744" y="1761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62882</xdr:rowOff>
    </xdr:from>
    <xdr:ext cx="405111" cy="259045"/>
    <xdr:sp macro="" textlink="">
      <xdr:nvSpPr>
        <xdr:cNvPr id="898" name="n_1mainValue【公民館】&#10;有形固定資産減価償却率">
          <a:extLst>
            <a:ext uri="{FF2B5EF4-FFF2-40B4-BE49-F238E27FC236}">
              <a16:creationId xmlns:a16="http://schemas.microsoft.com/office/drawing/2014/main" id="{7803A6E7-5E4B-4B22-94D1-D790B661E723}"/>
            </a:ext>
          </a:extLst>
        </xdr:cNvPr>
        <xdr:cNvSpPr txBox="1"/>
      </xdr:nvSpPr>
      <xdr:spPr>
        <a:xfrm>
          <a:off x="15266044" y="1840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24782</xdr:rowOff>
    </xdr:from>
    <xdr:ext cx="405111" cy="259045"/>
    <xdr:sp macro="" textlink="">
      <xdr:nvSpPr>
        <xdr:cNvPr id="899" name="n_2mainValue【公民館】&#10;有形固定資産減価償却率">
          <a:extLst>
            <a:ext uri="{FF2B5EF4-FFF2-40B4-BE49-F238E27FC236}">
              <a16:creationId xmlns:a16="http://schemas.microsoft.com/office/drawing/2014/main" id="{71CD0006-B0C8-407B-BB67-9C500D6BA95F}"/>
            </a:ext>
          </a:extLst>
        </xdr:cNvPr>
        <xdr:cNvSpPr txBox="1"/>
      </xdr:nvSpPr>
      <xdr:spPr>
        <a:xfrm>
          <a:off x="14389744" y="1836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158132</xdr:rowOff>
    </xdr:from>
    <xdr:ext cx="405111" cy="259045"/>
    <xdr:sp macro="" textlink="">
      <xdr:nvSpPr>
        <xdr:cNvPr id="900" name="n_3mainValue【公民館】&#10;有形固定資産減価償却率">
          <a:extLst>
            <a:ext uri="{FF2B5EF4-FFF2-40B4-BE49-F238E27FC236}">
              <a16:creationId xmlns:a16="http://schemas.microsoft.com/office/drawing/2014/main" id="{E66E522D-20C2-4AC6-8105-2E65BB15D56A}"/>
            </a:ext>
          </a:extLst>
        </xdr:cNvPr>
        <xdr:cNvSpPr txBox="1"/>
      </xdr:nvSpPr>
      <xdr:spPr>
        <a:xfrm>
          <a:off x="13500744" y="18331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123841</xdr:rowOff>
    </xdr:from>
    <xdr:ext cx="405111" cy="259045"/>
    <xdr:sp macro="" textlink="">
      <xdr:nvSpPr>
        <xdr:cNvPr id="901" name="n_4mainValue【公民館】&#10;有形固定資産減価償却率">
          <a:extLst>
            <a:ext uri="{FF2B5EF4-FFF2-40B4-BE49-F238E27FC236}">
              <a16:creationId xmlns:a16="http://schemas.microsoft.com/office/drawing/2014/main" id="{E7F64806-BB2B-4BF0-90BE-09F02C4A37A9}"/>
            </a:ext>
          </a:extLst>
        </xdr:cNvPr>
        <xdr:cNvSpPr txBox="1"/>
      </xdr:nvSpPr>
      <xdr:spPr>
        <a:xfrm>
          <a:off x="12611744" y="18297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2" name="正方形/長方形 901">
          <a:extLst>
            <a:ext uri="{FF2B5EF4-FFF2-40B4-BE49-F238E27FC236}">
              <a16:creationId xmlns:a16="http://schemas.microsoft.com/office/drawing/2014/main" id="{1446F1F7-2001-47E6-820B-D28E1AF8DC0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3" name="正方形/長方形 902">
          <a:extLst>
            <a:ext uri="{FF2B5EF4-FFF2-40B4-BE49-F238E27FC236}">
              <a16:creationId xmlns:a16="http://schemas.microsoft.com/office/drawing/2014/main" id="{3F8155A8-2BA1-4C83-957F-6AA0A10A42D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4" name="正方形/長方形 903">
          <a:extLst>
            <a:ext uri="{FF2B5EF4-FFF2-40B4-BE49-F238E27FC236}">
              <a16:creationId xmlns:a16="http://schemas.microsoft.com/office/drawing/2014/main" id="{41A9ED23-17E4-4BF5-9156-AB58576034E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5" name="正方形/長方形 904">
          <a:extLst>
            <a:ext uri="{FF2B5EF4-FFF2-40B4-BE49-F238E27FC236}">
              <a16:creationId xmlns:a16="http://schemas.microsoft.com/office/drawing/2014/main" id="{2CFCD81F-7464-4B69-9DC6-8D03B1F4167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6" name="正方形/長方形 905">
          <a:extLst>
            <a:ext uri="{FF2B5EF4-FFF2-40B4-BE49-F238E27FC236}">
              <a16:creationId xmlns:a16="http://schemas.microsoft.com/office/drawing/2014/main" id="{62549286-5994-43F3-B8EA-BFA492829511}"/>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7" name="正方形/長方形 906">
          <a:extLst>
            <a:ext uri="{FF2B5EF4-FFF2-40B4-BE49-F238E27FC236}">
              <a16:creationId xmlns:a16="http://schemas.microsoft.com/office/drawing/2014/main" id="{89394B7A-2D40-40D4-9D1B-B7B9B423470B}"/>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8" name="正方形/長方形 907">
          <a:extLst>
            <a:ext uri="{FF2B5EF4-FFF2-40B4-BE49-F238E27FC236}">
              <a16:creationId xmlns:a16="http://schemas.microsoft.com/office/drawing/2014/main" id="{8EFEC4BE-E4AA-47FA-B2D3-82BC71FF1E67}"/>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9" name="正方形/長方形 908">
          <a:extLst>
            <a:ext uri="{FF2B5EF4-FFF2-40B4-BE49-F238E27FC236}">
              <a16:creationId xmlns:a16="http://schemas.microsoft.com/office/drawing/2014/main" id="{163920A3-D118-4E86-8E3D-B10DE41E9731}"/>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0" name="テキスト ボックス 909">
          <a:extLst>
            <a:ext uri="{FF2B5EF4-FFF2-40B4-BE49-F238E27FC236}">
              <a16:creationId xmlns:a16="http://schemas.microsoft.com/office/drawing/2014/main" id="{0CFC3FF0-A689-4B64-8FD3-FCD70183A264}"/>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1" name="直線コネクタ 910">
          <a:extLst>
            <a:ext uri="{FF2B5EF4-FFF2-40B4-BE49-F238E27FC236}">
              <a16:creationId xmlns:a16="http://schemas.microsoft.com/office/drawing/2014/main" id="{13C1A76D-5E59-4913-BAD2-F4F4307993B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2" name="直線コネクタ 911">
          <a:extLst>
            <a:ext uri="{FF2B5EF4-FFF2-40B4-BE49-F238E27FC236}">
              <a16:creationId xmlns:a16="http://schemas.microsoft.com/office/drawing/2014/main" id="{C0664A0A-45AB-4109-88BE-B506A77FA4BB}"/>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3" name="テキスト ボックス 912">
          <a:extLst>
            <a:ext uri="{FF2B5EF4-FFF2-40B4-BE49-F238E27FC236}">
              <a16:creationId xmlns:a16="http://schemas.microsoft.com/office/drawing/2014/main" id="{9193ED97-5B9A-4248-A727-B0B2A0792FC3}"/>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4" name="直線コネクタ 913">
          <a:extLst>
            <a:ext uri="{FF2B5EF4-FFF2-40B4-BE49-F238E27FC236}">
              <a16:creationId xmlns:a16="http://schemas.microsoft.com/office/drawing/2014/main" id="{1351F990-18D8-40DE-8A49-2CBBBF70E892}"/>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5" name="テキスト ボックス 914">
          <a:extLst>
            <a:ext uri="{FF2B5EF4-FFF2-40B4-BE49-F238E27FC236}">
              <a16:creationId xmlns:a16="http://schemas.microsoft.com/office/drawing/2014/main" id="{50D3D161-3A5A-41BD-BBCB-B805D9155626}"/>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6" name="直線コネクタ 915">
          <a:extLst>
            <a:ext uri="{FF2B5EF4-FFF2-40B4-BE49-F238E27FC236}">
              <a16:creationId xmlns:a16="http://schemas.microsoft.com/office/drawing/2014/main" id="{1F0A9C1C-18EF-4D46-AE13-0DAC72C2225D}"/>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7" name="テキスト ボックス 916">
          <a:extLst>
            <a:ext uri="{FF2B5EF4-FFF2-40B4-BE49-F238E27FC236}">
              <a16:creationId xmlns:a16="http://schemas.microsoft.com/office/drawing/2014/main" id="{4C11E5E4-CB14-4426-8156-D23624E81ED1}"/>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8" name="直線コネクタ 917">
          <a:extLst>
            <a:ext uri="{FF2B5EF4-FFF2-40B4-BE49-F238E27FC236}">
              <a16:creationId xmlns:a16="http://schemas.microsoft.com/office/drawing/2014/main" id="{0193B2EE-72E9-4751-B504-334B8D9AD7D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9" name="テキスト ボックス 918">
          <a:extLst>
            <a:ext uri="{FF2B5EF4-FFF2-40B4-BE49-F238E27FC236}">
              <a16:creationId xmlns:a16="http://schemas.microsoft.com/office/drawing/2014/main" id="{C0DA5735-F9E0-4862-ABFA-C2F445CE1359}"/>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2E5C0EA3-E825-4464-A0D7-F06D18E4AB16}"/>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76AE9666-4DB4-4D31-B994-40E750EF13D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公民館】&#10;一人当たり面積グラフ枠">
          <a:extLst>
            <a:ext uri="{FF2B5EF4-FFF2-40B4-BE49-F238E27FC236}">
              <a16:creationId xmlns:a16="http://schemas.microsoft.com/office/drawing/2014/main" id="{7FF99F58-ADA8-4BF3-B87E-E83EBAADB6F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110489</xdr:rowOff>
    </xdr:from>
    <xdr:to>
      <xdr:col>116</xdr:col>
      <xdr:colOff>62864</xdr:colOff>
      <xdr:row>108</xdr:row>
      <xdr:rowOff>30480</xdr:rowOff>
    </xdr:to>
    <xdr:cxnSp macro="">
      <xdr:nvCxnSpPr>
        <xdr:cNvPr id="923" name="直線コネクタ 922">
          <a:extLst>
            <a:ext uri="{FF2B5EF4-FFF2-40B4-BE49-F238E27FC236}">
              <a16:creationId xmlns:a16="http://schemas.microsoft.com/office/drawing/2014/main" id="{109BAAB4-D0A0-407A-9A10-E90EF4564B9C}"/>
            </a:ext>
          </a:extLst>
        </xdr:cNvPr>
        <xdr:cNvCxnSpPr/>
      </xdr:nvCxnSpPr>
      <xdr:spPr>
        <a:xfrm flipV="1">
          <a:off x="22160864" y="17084039"/>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34307</xdr:rowOff>
    </xdr:from>
    <xdr:ext cx="469744" cy="259045"/>
    <xdr:sp macro="" textlink="">
      <xdr:nvSpPr>
        <xdr:cNvPr id="924" name="【公民館】&#10;一人当たり面積最小値テキスト">
          <a:extLst>
            <a:ext uri="{FF2B5EF4-FFF2-40B4-BE49-F238E27FC236}">
              <a16:creationId xmlns:a16="http://schemas.microsoft.com/office/drawing/2014/main" id="{3831518D-98B1-40A3-B3DD-44903E7EB647}"/>
            </a:ext>
          </a:extLst>
        </xdr:cNvPr>
        <xdr:cNvSpPr txBox="1"/>
      </xdr:nvSpPr>
      <xdr:spPr>
        <a:xfrm>
          <a:off x="2219960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30480</xdr:rowOff>
    </xdr:from>
    <xdr:to>
      <xdr:col>116</xdr:col>
      <xdr:colOff>152400</xdr:colOff>
      <xdr:row>108</xdr:row>
      <xdr:rowOff>30480</xdr:rowOff>
    </xdr:to>
    <xdr:cxnSp macro="">
      <xdr:nvCxnSpPr>
        <xdr:cNvPr id="925" name="直線コネクタ 924">
          <a:extLst>
            <a:ext uri="{FF2B5EF4-FFF2-40B4-BE49-F238E27FC236}">
              <a16:creationId xmlns:a16="http://schemas.microsoft.com/office/drawing/2014/main" id="{51569065-BD5F-4E70-8715-6DCFADDB34EC}"/>
            </a:ext>
          </a:extLst>
        </xdr:cNvPr>
        <xdr:cNvCxnSpPr/>
      </xdr:nvCxnSpPr>
      <xdr:spPr>
        <a:xfrm>
          <a:off x="22072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57166</xdr:rowOff>
    </xdr:from>
    <xdr:ext cx="469744" cy="259045"/>
    <xdr:sp macro="" textlink="">
      <xdr:nvSpPr>
        <xdr:cNvPr id="926" name="【公民館】&#10;一人当たり面積最大値テキスト">
          <a:extLst>
            <a:ext uri="{FF2B5EF4-FFF2-40B4-BE49-F238E27FC236}">
              <a16:creationId xmlns:a16="http://schemas.microsoft.com/office/drawing/2014/main" id="{EB0F6165-6F47-4023-91D6-740E0B213C8D}"/>
            </a:ext>
          </a:extLst>
        </xdr:cNvPr>
        <xdr:cNvSpPr txBox="1"/>
      </xdr:nvSpPr>
      <xdr:spPr>
        <a:xfrm>
          <a:off x="22199600" y="1685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110489</xdr:rowOff>
    </xdr:from>
    <xdr:to>
      <xdr:col>116</xdr:col>
      <xdr:colOff>152400</xdr:colOff>
      <xdr:row>99</xdr:row>
      <xdr:rowOff>110489</xdr:rowOff>
    </xdr:to>
    <xdr:cxnSp macro="">
      <xdr:nvCxnSpPr>
        <xdr:cNvPr id="927" name="直線コネクタ 926">
          <a:extLst>
            <a:ext uri="{FF2B5EF4-FFF2-40B4-BE49-F238E27FC236}">
              <a16:creationId xmlns:a16="http://schemas.microsoft.com/office/drawing/2014/main" id="{7A2840B8-5D3D-461E-927A-1A390B5F5242}"/>
            </a:ext>
          </a:extLst>
        </xdr:cNvPr>
        <xdr:cNvCxnSpPr/>
      </xdr:nvCxnSpPr>
      <xdr:spPr>
        <a:xfrm>
          <a:off x="22072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121429</xdr:rowOff>
    </xdr:from>
    <xdr:ext cx="469744" cy="259045"/>
    <xdr:sp macro="" textlink="">
      <xdr:nvSpPr>
        <xdr:cNvPr id="928" name="【公民館】&#10;一人当たり面積平均値テキスト">
          <a:extLst>
            <a:ext uri="{FF2B5EF4-FFF2-40B4-BE49-F238E27FC236}">
              <a16:creationId xmlns:a16="http://schemas.microsoft.com/office/drawing/2014/main" id="{E896B271-2CA2-4947-B4A1-D5179A385971}"/>
            </a:ext>
          </a:extLst>
        </xdr:cNvPr>
        <xdr:cNvSpPr txBox="1"/>
      </xdr:nvSpPr>
      <xdr:spPr>
        <a:xfrm>
          <a:off x="22199600" y="177807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98552</xdr:rowOff>
    </xdr:from>
    <xdr:to>
      <xdr:col>116</xdr:col>
      <xdr:colOff>114300</xdr:colOff>
      <xdr:row>105</xdr:row>
      <xdr:rowOff>28702</xdr:rowOff>
    </xdr:to>
    <xdr:sp macro="" textlink="">
      <xdr:nvSpPr>
        <xdr:cNvPr id="929" name="フローチャート: 判断 928">
          <a:extLst>
            <a:ext uri="{FF2B5EF4-FFF2-40B4-BE49-F238E27FC236}">
              <a16:creationId xmlns:a16="http://schemas.microsoft.com/office/drawing/2014/main" id="{6B06C057-1A3D-48B1-A7D6-1C76746FAEC9}"/>
            </a:ext>
          </a:extLst>
        </xdr:cNvPr>
        <xdr:cNvSpPr/>
      </xdr:nvSpPr>
      <xdr:spPr>
        <a:xfrm>
          <a:off x="22110700" y="1792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116839</xdr:rowOff>
    </xdr:from>
    <xdr:to>
      <xdr:col>112</xdr:col>
      <xdr:colOff>38100</xdr:colOff>
      <xdr:row>105</xdr:row>
      <xdr:rowOff>46989</xdr:rowOff>
    </xdr:to>
    <xdr:sp macro="" textlink="">
      <xdr:nvSpPr>
        <xdr:cNvPr id="930" name="フローチャート: 判断 929">
          <a:extLst>
            <a:ext uri="{FF2B5EF4-FFF2-40B4-BE49-F238E27FC236}">
              <a16:creationId xmlns:a16="http://schemas.microsoft.com/office/drawing/2014/main" id="{30C3C71F-FFC4-4321-9CCD-8D5847B9551A}"/>
            </a:ext>
          </a:extLst>
        </xdr:cNvPr>
        <xdr:cNvSpPr/>
      </xdr:nvSpPr>
      <xdr:spPr>
        <a:xfrm>
          <a:off x="21272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107696</xdr:rowOff>
    </xdr:from>
    <xdr:to>
      <xdr:col>107</xdr:col>
      <xdr:colOff>101600</xdr:colOff>
      <xdr:row>105</xdr:row>
      <xdr:rowOff>37846</xdr:rowOff>
    </xdr:to>
    <xdr:sp macro="" textlink="">
      <xdr:nvSpPr>
        <xdr:cNvPr id="931" name="フローチャート: 判断 930">
          <a:extLst>
            <a:ext uri="{FF2B5EF4-FFF2-40B4-BE49-F238E27FC236}">
              <a16:creationId xmlns:a16="http://schemas.microsoft.com/office/drawing/2014/main" id="{4AE613FC-83C5-42CB-ACD9-23B110CECC9B}"/>
            </a:ext>
          </a:extLst>
        </xdr:cNvPr>
        <xdr:cNvSpPr/>
      </xdr:nvSpPr>
      <xdr:spPr>
        <a:xfrm>
          <a:off x="20383500" y="179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89408</xdr:rowOff>
    </xdr:from>
    <xdr:to>
      <xdr:col>102</xdr:col>
      <xdr:colOff>165100</xdr:colOff>
      <xdr:row>105</xdr:row>
      <xdr:rowOff>19558</xdr:rowOff>
    </xdr:to>
    <xdr:sp macro="" textlink="">
      <xdr:nvSpPr>
        <xdr:cNvPr id="932" name="フローチャート: 判断 931">
          <a:extLst>
            <a:ext uri="{FF2B5EF4-FFF2-40B4-BE49-F238E27FC236}">
              <a16:creationId xmlns:a16="http://schemas.microsoft.com/office/drawing/2014/main" id="{69D22404-0FF7-4BB9-AA4A-786F6313EB7C}"/>
            </a:ext>
          </a:extLst>
        </xdr:cNvPr>
        <xdr:cNvSpPr/>
      </xdr:nvSpPr>
      <xdr:spPr>
        <a:xfrm>
          <a:off x="19494500" y="1792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41402</xdr:rowOff>
    </xdr:from>
    <xdr:to>
      <xdr:col>98</xdr:col>
      <xdr:colOff>38100</xdr:colOff>
      <xdr:row>103</xdr:row>
      <xdr:rowOff>143002</xdr:rowOff>
    </xdr:to>
    <xdr:sp macro="" textlink="">
      <xdr:nvSpPr>
        <xdr:cNvPr id="933" name="フローチャート: 判断 932">
          <a:extLst>
            <a:ext uri="{FF2B5EF4-FFF2-40B4-BE49-F238E27FC236}">
              <a16:creationId xmlns:a16="http://schemas.microsoft.com/office/drawing/2014/main" id="{77DF4173-9507-4F48-8199-873EEAB1D6B9}"/>
            </a:ext>
          </a:extLst>
        </xdr:cNvPr>
        <xdr:cNvSpPr/>
      </xdr:nvSpPr>
      <xdr:spPr>
        <a:xfrm>
          <a:off x="18605500" y="1770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A334A39-C16A-4716-B68E-FEE6E284A7F7}"/>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A45BD815-657C-486D-96C3-20A692CA6D7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65829A8-3F72-498A-9634-6C7724CA85A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50C3D44E-13E6-42DE-91D0-ABDC3CCC870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9BBDD0CB-8139-4BF2-AB7C-659E7DFEB1C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66548</xdr:rowOff>
    </xdr:from>
    <xdr:to>
      <xdr:col>116</xdr:col>
      <xdr:colOff>114300</xdr:colOff>
      <xdr:row>106</xdr:row>
      <xdr:rowOff>168148</xdr:rowOff>
    </xdr:to>
    <xdr:sp macro="" textlink="">
      <xdr:nvSpPr>
        <xdr:cNvPr id="939" name="楕円 938">
          <a:extLst>
            <a:ext uri="{FF2B5EF4-FFF2-40B4-BE49-F238E27FC236}">
              <a16:creationId xmlns:a16="http://schemas.microsoft.com/office/drawing/2014/main" id="{0C3B15EB-649E-489D-9745-D6B7A19680F9}"/>
            </a:ext>
          </a:extLst>
        </xdr:cNvPr>
        <xdr:cNvSpPr/>
      </xdr:nvSpPr>
      <xdr:spPr>
        <a:xfrm>
          <a:off x="22110700" y="1824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44975</xdr:rowOff>
    </xdr:from>
    <xdr:ext cx="469744" cy="259045"/>
    <xdr:sp macro="" textlink="">
      <xdr:nvSpPr>
        <xdr:cNvPr id="940" name="【公民館】&#10;一人当たり面積該当値テキスト">
          <a:extLst>
            <a:ext uri="{FF2B5EF4-FFF2-40B4-BE49-F238E27FC236}">
              <a16:creationId xmlns:a16="http://schemas.microsoft.com/office/drawing/2014/main" id="{8CBB7B51-5213-4B3C-807C-12444B8948F6}"/>
            </a:ext>
          </a:extLst>
        </xdr:cNvPr>
        <xdr:cNvSpPr txBox="1"/>
      </xdr:nvSpPr>
      <xdr:spPr>
        <a:xfrm>
          <a:off x="22199600" y="1821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66548</xdr:rowOff>
    </xdr:from>
    <xdr:to>
      <xdr:col>112</xdr:col>
      <xdr:colOff>38100</xdr:colOff>
      <xdr:row>106</xdr:row>
      <xdr:rowOff>168148</xdr:rowOff>
    </xdr:to>
    <xdr:sp macro="" textlink="">
      <xdr:nvSpPr>
        <xdr:cNvPr id="941" name="楕円 940">
          <a:extLst>
            <a:ext uri="{FF2B5EF4-FFF2-40B4-BE49-F238E27FC236}">
              <a16:creationId xmlns:a16="http://schemas.microsoft.com/office/drawing/2014/main" id="{15D61A70-C54D-46F1-814A-8BB79F9E4BEC}"/>
            </a:ext>
          </a:extLst>
        </xdr:cNvPr>
        <xdr:cNvSpPr/>
      </xdr:nvSpPr>
      <xdr:spPr>
        <a:xfrm>
          <a:off x="21272500" y="1824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117348</xdr:rowOff>
    </xdr:from>
    <xdr:to>
      <xdr:col>116</xdr:col>
      <xdr:colOff>63500</xdr:colOff>
      <xdr:row>106</xdr:row>
      <xdr:rowOff>117348</xdr:rowOff>
    </xdr:to>
    <xdr:cxnSp macro="">
      <xdr:nvCxnSpPr>
        <xdr:cNvPr id="942" name="直線コネクタ 941">
          <a:extLst>
            <a:ext uri="{FF2B5EF4-FFF2-40B4-BE49-F238E27FC236}">
              <a16:creationId xmlns:a16="http://schemas.microsoft.com/office/drawing/2014/main" id="{91B87418-2249-4BB6-BE60-9FAB795D0DBA}"/>
            </a:ext>
          </a:extLst>
        </xdr:cNvPr>
        <xdr:cNvCxnSpPr/>
      </xdr:nvCxnSpPr>
      <xdr:spPr>
        <a:xfrm>
          <a:off x="21323300" y="182910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66548</xdr:rowOff>
    </xdr:from>
    <xdr:to>
      <xdr:col>107</xdr:col>
      <xdr:colOff>101600</xdr:colOff>
      <xdr:row>106</xdr:row>
      <xdr:rowOff>168148</xdr:rowOff>
    </xdr:to>
    <xdr:sp macro="" textlink="">
      <xdr:nvSpPr>
        <xdr:cNvPr id="943" name="楕円 942">
          <a:extLst>
            <a:ext uri="{FF2B5EF4-FFF2-40B4-BE49-F238E27FC236}">
              <a16:creationId xmlns:a16="http://schemas.microsoft.com/office/drawing/2014/main" id="{1DEF52A6-B3B6-4B3B-9444-4E4870F4C892}"/>
            </a:ext>
          </a:extLst>
        </xdr:cNvPr>
        <xdr:cNvSpPr/>
      </xdr:nvSpPr>
      <xdr:spPr>
        <a:xfrm>
          <a:off x="20383500" y="1824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117348</xdr:rowOff>
    </xdr:from>
    <xdr:to>
      <xdr:col>111</xdr:col>
      <xdr:colOff>177800</xdr:colOff>
      <xdr:row>106</xdr:row>
      <xdr:rowOff>117348</xdr:rowOff>
    </xdr:to>
    <xdr:cxnSp macro="">
      <xdr:nvCxnSpPr>
        <xdr:cNvPr id="944" name="直線コネクタ 943">
          <a:extLst>
            <a:ext uri="{FF2B5EF4-FFF2-40B4-BE49-F238E27FC236}">
              <a16:creationId xmlns:a16="http://schemas.microsoft.com/office/drawing/2014/main" id="{17015422-55E0-4067-81C3-323A362894E8}"/>
            </a:ext>
          </a:extLst>
        </xdr:cNvPr>
        <xdr:cNvCxnSpPr/>
      </xdr:nvCxnSpPr>
      <xdr:spPr>
        <a:xfrm>
          <a:off x="20434300" y="182910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66548</xdr:rowOff>
    </xdr:from>
    <xdr:to>
      <xdr:col>102</xdr:col>
      <xdr:colOff>165100</xdr:colOff>
      <xdr:row>106</xdr:row>
      <xdr:rowOff>168148</xdr:rowOff>
    </xdr:to>
    <xdr:sp macro="" textlink="">
      <xdr:nvSpPr>
        <xdr:cNvPr id="945" name="楕円 944">
          <a:extLst>
            <a:ext uri="{FF2B5EF4-FFF2-40B4-BE49-F238E27FC236}">
              <a16:creationId xmlns:a16="http://schemas.microsoft.com/office/drawing/2014/main" id="{215B5854-DCFA-4962-9402-A726D4275B93}"/>
            </a:ext>
          </a:extLst>
        </xdr:cNvPr>
        <xdr:cNvSpPr/>
      </xdr:nvSpPr>
      <xdr:spPr>
        <a:xfrm>
          <a:off x="19494500" y="1824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117348</xdr:rowOff>
    </xdr:from>
    <xdr:to>
      <xdr:col>107</xdr:col>
      <xdr:colOff>50800</xdr:colOff>
      <xdr:row>106</xdr:row>
      <xdr:rowOff>117348</xdr:rowOff>
    </xdr:to>
    <xdr:cxnSp macro="">
      <xdr:nvCxnSpPr>
        <xdr:cNvPr id="946" name="直線コネクタ 945">
          <a:extLst>
            <a:ext uri="{FF2B5EF4-FFF2-40B4-BE49-F238E27FC236}">
              <a16:creationId xmlns:a16="http://schemas.microsoft.com/office/drawing/2014/main" id="{ECEF62AF-76EA-4499-9428-954CC00C4C26}"/>
            </a:ext>
          </a:extLst>
        </xdr:cNvPr>
        <xdr:cNvCxnSpPr/>
      </xdr:nvCxnSpPr>
      <xdr:spPr>
        <a:xfrm>
          <a:off x="19545300" y="182910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66548</xdr:rowOff>
    </xdr:from>
    <xdr:to>
      <xdr:col>98</xdr:col>
      <xdr:colOff>38100</xdr:colOff>
      <xdr:row>106</xdr:row>
      <xdr:rowOff>168148</xdr:rowOff>
    </xdr:to>
    <xdr:sp macro="" textlink="">
      <xdr:nvSpPr>
        <xdr:cNvPr id="947" name="楕円 946">
          <a:extLst>
            <a:ext uri="{FF2B5EF4-FFF2-40B4-BE49-F238E27FC236}">
              <a16:creationId xmlns:a16="http://schemas.microsoft.com/office/drawing/2014/main" id="{36F0486A-43F2-4BDE-9E49-F167574ADE78}"/>
            </a:ext>
          </a:extLst>
        </xdr:cNvPr>
        <xdr:cNvSpPr/>
      </xdr:nvSpPr>
      <xdr:spPr>
        <a:xfrm>
          <a:off x="18605500" y="1824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117348</xdr:rowOff>
    </xdr:from>
    <xdr:to>
      <xdr:col>102</xdr:col>
      <xdr:colOff>114300</xdr:colOff>
      <xdr:row>106</xdr:row>
      <xdr:rowOff>117348</xdr:rowOff>
    </xdr:to>
    <xdr:cxnSp macro="">
      <xdr:nvCxnSpPr>
        <xdr:cNvPr id="948" name="直線コネクタ 947">
          <a:extLst>
            <a:ext uri="{FF2B5EF4-FFF2-40B4-BE49-F238E27FC236}">
              <a16:creationId xmlns:a16="http://schemas.microsoft.com/office/drawing/2014/main" id="{47B2ACBA-4C71-4AA2-A15F-5F753266940D}"/>
            </a:ext>
          </a:extLst>
        </xdr:cNvPr>
        <xdr:cNvCxnSpPr/>
      </xdr:nvCxnSpPr>
      <xdr:spPr>
        <a:xfrm>
          <a:off x="18656300" y="182910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63516</xdr:rowOff>
    </xdr:from>
    <xdr:ext cx="469744" cy="259045"/>
    <xdr:sp macro="" textlink="">
      <xdr:nvSpPr>
        <xdr:cNvPr id="949" name="n_1aveValue【公民館】&#10;一人当たり面積">
          <a:extLst>
            <a:ext uri="{FF2B5EF4-FFF2-40B4-BE49-F238E27FC236}">
              <a16:creationId xmlns:a16="http://schemas.microsoft.com/office/drawing/2014/main" id="{0F96C28C-65B9-4AFE-B013-1D87946AC7AA}"/>
            </a:ext>
          </a:extLst>
        </xdr:cNvPr>
        <xdr:cNvSpPr txBox="1"/>
      </xdr:nvSpPr>
      <xdr:spPr>
        <a:xfrm>
          <a:off x="210757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54373</xdr:rowOff>
    </xdr:from>
    <xdr:ext cx="469744" cy="259045"/>
    <xdr:sp macro="" textlink="">
      <xdr:nvSpPr>
        <xdr:cNvPr id="950" name="n_2aveValue【公民館】&#10;一人当たり面積">
          <a:extLst>
            <a:ext uri="{FF2B5EF4-FFF2-40B4-BE49-F238E27FC236}">
              <a16:creationId xmlns:a16="http://schemas.microsoft.com/office/drawing/2014/main" id="{E007DB1A-3F50-4E62-AE3F-2ADA80F24573}"/>
            </a:ext>
          </a:extLst>
        </xdr:cNvPr>
        <xdr:cNvSpPr txBox="1"/>
      </xdr:nvSpPr>
      <xdr:spPr>
        <a:xfrm>
          <a:off x="20199427" y="17713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36085</xdr:rowOff>
    </xdr:from>
    <xdr:ext cx="469744" cy="259045"/>
    <xdr:sp macro="" textlink="">
      <xdr:nvSpPr>
        <xdr:cNvPr id="951" name="n_3aveValue【公民館】&#10;一人当たり面積">
          <a:extLst>
            <a:ext uri="{FF2B5EF4-FFF2-40B4-BE49-F238E27FC236}">
              <a16:creationId xmlns:a16="http://schemas.microsoft.com/office/drawing/2014/main" id="{890AEBF6-605A-46BF-A6B3-5D18F2270A5C}"/>
            </a:ext>
          </a:extLst>
        </xdr:cNvPr>
        <xdr:cNvSpPr txBox="1"/>
      </xdr:nvSpPr>
      <xdr:spPr>
        <a:xfrm>
          <a:off x="19310427" y="1769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159529</xdr:rowOff>
    </xdr:from>
    <xdr:ext cx="469744" cy="259045"/>
    <xdr:sp macro="" textlink="">
      <xdr:nvSpPr>
        <xdr:cNvPr id="952" name="n_4aveValue【公民館】&#10;一人当たり面積">
          <a:extLst>
            <a:ext uri="{FF2B5EF4-FFF2-40B4-BE49-F238E27FC236}">
              <a16:creationId xmlns:a16="http://schemas.microsoft.com/office/drawing/2014/main" id="{F9C355BF-2A67-413E-AA56-C807FFAA51BC}"/>
            </a:ext>
          </a:extLst>
        </xdr:cNvPr>
        <xdr:cNvSpPr txBox="1"/>
      </xdr:nvSpPr>
      <xdr:spPr>
        <a:xfrm>
          <a:off x="18421427" y="17475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159275</xdr:rowOff>
    </xdr:from>
    <xdr:ext cx="469744" cy="259045"/>
    <xdr:sp macro="" textlink="">
      <xdr:nvSpPr>
        <xdr:cNvPr id="953" name="n_1mainValue【公民館】&#10;一人当たり面積">
          <a:extLst>
            <a:ext uri="{FF2B5EF4-FFF2-40B4-BE49-F238E27FC236}">
              <a16:creationId xmlns:a16="http://schemas.microsoft.com/office/drawing/2014/main" id="{9276C2C6-3562-4A19-9B41-D1B791804352}"/>
            </a:ext>
          </a:extLst>
        </xdr:cNvPr>
        <xdr:cNvSpPr txBox="1"/>
      </xdr:nvSpPr>
      <xdr:spPr>
        <a:xfrm>
          <a:off x="21075727" y="1833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159275</xdr:rowOff>
    </xdr:from>
    <xdr:ext cx="469744" cy="259045"/>
    <xdr:sp macro="" textlink="">
      <xdr:nvSpPr>
        <xdr:cNvPr id="954" name="n_2mainValue【公民館】&#10;一人当たり面積">
          <a:extLst>
            <a:ext uri="{FF2B5EF4-FFF2-40B4-BE49-F238E27FC236}">
              <a16:creationId xmlns:a16="http://schemas.microsoft.com/office/drawing/2014/main" id="{FC267E05-B5E0-423E-A8F6-1E4D6E369AD4}"/>
            </a:ext>
          </a:extLst>
        </xdr:cNvPr>
        <xdr:cNvSpPr txBox="1"/>
      </xdr:nvSpPr>
      <xdr:spPr>
        <a:xfrm>
          <a:off x="20199427" y="1833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159275</xdr:rowOff>
    </xdr:from>
    <xdr:ext cx="469744" cy="259045"/>
    <xdr:sp macro="" textlink="">
      <xdr:nvSpPr>
        <xdr:cNvPr id="955" name="n_3mainValue【公民館】&#10;一人当たり面積">
          <a:extLst>
            <a:ext uri="{FF2B5EF4-FFF2-40B4-BE49-F238E27FC236}">
              <a16:creationId xmlns:a16="http://schemas.microsoft.com/office/drawing/2014/main" id="{B81D6CCF-5DDC-46BE-841E-71595B2CDBC6}"/>
            </a:ext>
          </a:extLst>
        </xdr:cNvPr>
        <xdr:cNvSpPr txBox="1"/>
      </xdr:nvSpPr>
      <xdr:spPr>
        <a:xfrm>
          <a:off x="19310427" y="1833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159275</xdr:rowOff>
    </xdr:from>
    <xdr:ext cx="469744" cy="259045"/>
    <xdr:sp macro="" textlink="">
      <xdr:nvSpPr>
        <xdr:cNvPr id="956" name="n_4mainValue【公民館】&#10;一人当たり面積">
          <a:extLst>
            <a:ext uri="{FF2B5EF4-FFF2-40B4-BE49-F238E27FC236}">
              <a16:creationId xmlns:a16="http://schemas.microsoft.com/office/drawing/2014/main" id="{E82F44DB-028D-492D-A9AB-CFA03BA561C2}"/>
            </a:ext>
          </a:extLst>
        </xdr:cNvPr>
        <xdr:cNvSpPr txBox="1"/>
      </xdr:nvSpPr>
      <xdr:spPr>
        <a:xfrm>
          <a:off x="18421427" y="1833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CA88AAE2-CE0F-4035-BABE-5D9C40A43B7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F8E2122A-4731-429A-AFDD-388FF8F03B8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85788F3A-4397-47F9-B9B0-57449B36C44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昭和</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年供用開始の中央公民館や昭和</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年供用開始の牧港漁港の有形固定資産減価償却率が類似団体の下位となっている。牧港漁港については、平成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年度に老朽化対策及び機能強化改良工事計画を策定し、計画的に整備工事を実施しているため将来的には改善される見通しである。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児童館については、類似団体と比較しても充実しているが、今後の維持管理費の増加が予想されることから、公共施設等総合管理計画に基づき計画的に長寿命化、用途変更や統廃合の検討を行っていく必要がある。学校施設については、浦添市学校施設長寿命化計画に基づき予防改修や大規模改修を行い、教育環境の整備を進め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B041304-4E21-4B1C-9332-6A8DC2A796D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9E3BAD3-8B1C-44D8-96FE-126825C828AF}"/>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73C67E3-E23A-4628-A0CC-F6957944331C}"/>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1825752-2271-462C-9F00-EB7CC3AE58F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沖縄県浦添市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45265B7-FC18-4617-995A-1343F2C2A14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72560C9-24C8-4955-ABEE-B50E2F286FE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D7DD41F-97C6-474E-9F64-436B1156DCA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62D734F-2C6C-4203-9CF8-D4F78306EAF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41D793D-A266-4F7E-A535-4F9D1B4AFDB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81E765C-9296-42A3-B2C2-3C965E853A8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115,486
113,615
19.44
64,406,314
62,162,236
1,180,485
26,544,631
32,038,800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371EEAB-0FE7-4735-8CC7-FECB1737EC0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E95E658-774D-48CE-A4BD-7B6D8C7AC3F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315D1A3-B6A5-49D8-B9AF-D4424475D1D3}"/>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5DBAC11-DD7B-4DF7-9C4B-7FE5660CC1F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D2A3999-0ABA-415A-9519-1597DACD31E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2C9780C-F1F1-40B7-B6FE-C8BB437E8CC7}"/>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F03B11F-EFB1-4AAB-96C3-9F1D46E8B19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AE446E6-B3D7-420A-8E83-513C85F258D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F55586D-72B5-486E-90B9-173FCEA2EB9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6D851F5-722C-4595-8C23-290685DFF028}"/>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A1C9600-6D27-4DA3-B0B7-CEFE85751FE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F69A2AF-C634-4F23-97C9-CE123B8D19BB}"/>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F35291D-EDB1-4F30-BAE0-6DB40531F23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F750C65-C323-41CC-8F6B-6A38906C481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211205B-233C-4CAD-A2E3-33ADC3D126B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77B78B0-CC1C-49D9-B432-9BF2CE01101E}"/>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054CB29-FA8E-4BA7-8485-BB178466F09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B24DB1E-7984-4BC8-8854-A4D7004D7B7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FFC5523-5FA5-4250-944D-F9D32DFEF10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4F15F71-0E03-480B-921C-5A733BEC2D5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5266C8D-D8E3-486D-A40A-DA66958FF18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186577F-F03D-41C7-A0B4-5DE33B05FC8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56E3E96-7474-447C-8056-6CEDF82545F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630273D-D633-4825-AA3E-0560AD6764C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BD04962-CF5E-470A-BD3F-746C8BD8E3C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33DB38F-6142-4E64-8C22-510D633CF48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7CE833A-2649-4BEB-8666-A48AF174EE8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40C96D3-9300-4AEC-97A6-1D1189E906A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6A6EACD-1EAB-424B-83DA-36BCE4EE6602}"/>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48BE461-B036-47A0-B17C-3F09F43FFF59}"/>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E08782F-A3D8-4B71-B9DE-D1B35A0ED59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B67A320-DAB3-4FB5-B50F-EF47DA44529B}"/>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3ABBFA4F-5B5D-4F26-8561-211141E23FD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AD8E8FA8-D2AE-4335-837E-F153CFB4A501}"/>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4A4365AF-2BB2-480C-8141-C2C5BCCDA908}"/>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98C3BE97-F33C-4D26-B903-20FF4A06F85C}"/>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3DEBAD9-E98A-48C0-9CDD-5327EE471E45}"/>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E99E612E-6D31-4474-B927-BC33315AE31D}"/>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F2C69F3A-FBA3-4DCD-A747-C7D2F41D6CD3}"/>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C0FDBE8-88C2-4CE3-AABC-B5CED153BB77}"/>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76E9D4A-DDDA-4CCA-B317-FD27FCCEDCFE}"/>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5883595C-C26F-4E13-AC7B-7632FE65BAB1}"/>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9CB626F6-20AF-43A3-957E-86FC1D51D6B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7DB08DAE-CBD5-4338-95D3-DCE7EC956A92}"/>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7EBA9458-02B9-4820-AC1A-1BC28665985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135255</xdr:rowOff>
    </xdr:from>
    <xdr:to>
      <xdr:col>24</xdr:col>
      <xdr:colOff>62865</xdr:colOff>
      <xdr:row>41</xdr:row>
      <xdr:rowOff>78105</xdr:rowOff>
    </xdr:to>
    <xdr:cxnSp macro="">
      <xdr:nvCxnSpPr>
        <xdr:cNvPr id="57" name="直線コネクタ 56">
          <a:extLst>
            <a:ext uri="{FF2B5EF4-FFF2-40B4-BE49-F238E27FC236}">
              <a16:creationId xmlns:a16="http://schemas.microsoft.com/office/drawing/2014/main" id="{BC345271-64DA-438B-8035-45902C2F9942}"/>
            </a:ext>
          </a:extLst>
        </xdr:cNvPr>
        <xdr:cNvCxnSpPr/>
      </xdr:nvCxnSpPr>
      <xdr:spPr>
        <a:xfrm flipV="1">
          <a:off x="4634865" y="562165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81932</xdr:rowOff>
    </xdr:from>
    <xdr:ext cx="405111" cy="259045"/>
    <xdr:sp macro="" textlink="">
      <xdr:nvSpPr>
        <xdr:cNvPr id="58" name="【図書館】&#10;有形固定資産減価償却率最小値テキスト">
          <a:extLst>
            <a:ext uri="{FF2B5EF4-FFF2-40B4-BE49-F238E27FC236}">
              <a16:creationId xmlns:a16="http://schemas.microsoft.com/office/drawing/2014/main" id="{D761F9BB-751E-47A8-A372-E791B1D6538A}"/>
            </a:ext>
          </a:extLst>
        </xdr:cNvPr>
        <xdr:cNvSpPr txBox="1"/>
      </xdr:nvSpPr>
      <xdr:spPr>
        <a:xfrm>
          <a:off x="4673600" y="711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78105</xdr:rowOff>
    </xdr:from>
    <xdr:to>
      <xdr:col>24</xdr:col>
      <xdr:colOff>152400</xdr:colOff>
      <xdr:row>41</xdr:row>
      <xdr:rowOff>78105</xdr:rowOff>
    </xdr:to>
    <xdr:cxnSp macro="">
      <xdr:nvCxnSpPr>
        <xdr:cNvPr id="59" name="直線コネクタ 58">
          <a:extLst>
            <a:ext uri="{FF2B5EF4-FFF2-40B4-BE49-F238E27FC236}">
              <a16:creationId xmlns:a16="http://schemas.microsoft.com/office/drawing/2014/main" id="{22EA1A42-6D74-4972-A7AC-94AD828F13C1}"/>
            </a:ext>
          </a:extLst>
        </xdr:cNvPr>
        <xdr:cNvCxnSpPr/>
      </xdr:nvCxnSpPr>
      <xdr:spPr>
        <a:xfrm>
          <a:off x="4546600" y="710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81932</xdr:rowOff>
    </xdr:from>
    <xdr:ext cx="405111" cy="259045"/>
    <xdr:sp macro="" textlink="">
      <xdr:nvSpPr>
        <xdr:cNvPr id="60" name="【図書館】&#10;有形固定資産減価償却率最大値テキスト">
          <a:extLst>
            <a:ext uri="{FF2B5EF4-FFF2-40B4-BE49-F238E27FC236}">
              <a16:creationId xmlns:a16="http://schemas.microsoft.com/office/drawing/2014/main" id="{F67AF112-FADA-4F38-B8DC-32F985C69D70}"/>
            </a:ext>
          </a:extLst>
        </xdr:cNvPr>
        <xdr:cNvSpPr txBox="1"/>
      </xdr:nvSpPr>
      <xdr:spPr>
        <a:xfrm>
          <a:off x="4673600" y="539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135255</xdr:rowOff>
    </xdr:from>
    <xdr:to>
      <xdr:col>24</xdr:col>
      <xdr:colOff>152400</xdr:colOff>
      <xdr:row>32</xdr:row>
      <xdr:rowOff>135255</xdr:rowOff>
    </xdr:to>
    <xdr:cxnSp macro="">
      <xdr:nvCxnSpPr>
        <xdr:cNvPr id="61" name="直線コネクタ 60">
          <a:extLst>
            <a:ext uri="{FF2B5EF4-FFF2-40B4-BE49-F238E27FC236}">
              <a16:creationId xmlns:a16="http://schemas.microsoft.com/office/drawing/2014/main" id="{86A21073-E1F1-41A0-9E10-AC53C8C2F2D2}"/>
            </a:ext>
          </a:extLst>
        </xdr:cNvPr>
        <xdr:cNvCxnSpPr/>
      </xdr:nvCxnSpPr>
      <xdr:spPr>
        <a:xfrm>
          <a:off x="4546600" y="562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99077</xdr:rowOff>
    </xdr:from>
    <xdr:ext cx="405111" cy="259045"/>
    <xdr:sp macro="" textlink="">
      <xdr:nvSpPr>
        <xdr:cNvPr id="62" name="【図書館】&#10;有形固定資産減価償却率平均値テキスト">
          <a:extLst>
            <a:ext uri="{FF2B5EF4-FFF2-40B4-BE49-F238E27FC236}">
              <a16:creationId xmlns:a16="http://schemas.microsoft.com/office/drawing/2014/main" id="{2D181ABA-0480-4506-9D64-4577D93AE83C}"/>
            </a:ext>
          </a:extLst>
        </xdr:cNvPr>
        <xdr:cNvSpPr txBox="1"/>
      </xdr:nvSpPr>
      <xdr:spPr>
        <a:xfrm>
          <a:off x="4673600" y="6271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120650</xdr:rowOff>
    </xdr:from>
    <xdr:to>
      <xdr:col>24</xdr:col>
      <xdr:colOff>114300</xdr:colOff>
      <xdr:row>37</xdr:row>
      <xdr:rowOff>50800</xdr:rowOff>
    </xdr:to>
    <xdr:sp macro="" textlink="">
      <xdr:nvSpPr>
        <xdr:cNvPr id="63" name="フローチャート: 判断 62">
          <a:extLst>
            <a:ext uri="{FF2B5EF4-FFF2-40B4-BE49-F238E27FC236}">
              <a16:creationId xmlns:a16="http://schemas.microsoft.com/office/drawing/2014/main" id="{1E908DBC-C30C-4A15-A2E0-4EC2AF35BC75}"/>
            </a:ext>
          </a:extLst>
        </xdr:cNvPr>
        <xdr:cNvSpPr/>
      </xdr:nvSpPr>
      <xdr:spPr>
        <a:xfrm>
          <a:off x="4584700" y="629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93980</xdr:rowOff>
    </xdr:from>
    <xdr:to>
      <xdr:col>20</xdr:col>
      <xdr:colOff>38100</xdr:colOff>
      <xdr:row>37</xdr:row>
      <xdr:rowOff>24130</xdr:rowOff>
    </xdr:to>
    <xdr:sp macro="" textlink="">
      <xdr:nvSpPr>
        <xdr:cNvPr id="64" name="フローチャート: 判断 63">
          <a:extLst>
            <a:ext uri="{FF2B5EF4-FFF2-40B4-BE49-F238E27FC236}">
              <a16:creationId xmlns:a16="http://schemas.microsoft.com/office/drawing/2014/main" id="{354BB95F-A252-4A92-93FD-B33507EFAA99}"/>
            </a:ext>
          </a:extLst>
        </xdr:cNvPr>
        <xdr:cNvSpPr/>
      </xdr:nvSpPr>
      <xdr:spPr>
        <a:xfrm>
          <a:off x="3746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55880</xdr:rowOff>
    </xdr:from>
    <xdr:to>
      <xdr:col>15</xdr:col>
      <xdr:colOff>101600</xdr:colOff>
      <xdr:row>36</xdr:row>
      <xdr:rowOff>157480</xdr:rowOff>
    </xdr:to>
    <xdr:sp macro="" textlink="">
      <xdr:nvSpPr>
        <xdr:cNvPr id="65" name="フローチャート: 判断 64">
          <a:extLst>
            <a:ext uri="{FF2B5EF4-FFF2-40B4-BE49-F238E27FC236}">
              <a16:creationId xmlns:a16="http://schemas.microsoft.com/office/drawing/2014/main" id="{45EA5D85-FEEF-4FB5-9A8B-2276B82122E3}"/>
            </a:ext>
          </a:extLst>
        </xdr:cNvPr>
        <xdr:cNvSpPr/>
      </xdr:nvSpPr>
      <xdr:spPr>
        <a:xfrm>
          <a:off x="2857500" y="622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80645</xdr:rowOff>
    </xdr:from>
    <xdr:to>
      <xdr:col>10</xdr:col>
      <xdr:colOff>165100</xdr:colOff>
      <xdr:row>37</xdr:row>
      <xdr:rowOff>10795</xdr:rowOff>
    </xdr:to>
    <xdr:sp macro="" textlink="">
      <xdr:nvSpPr>
        <xdr:cNvPr id="66" name="フローチャート: 判断 65">
          <a:extLst>
            <a:ext uri="{FF2B5EF4-FFF2-40B4-BE49-F238E27FC236}">
              <a16:creationId xmlns:a16="http://schemas.microsoft.com/office/drawing/2014/main" id="{712BC86C-8683-4A5D-AAA4-CD853CE340AB}"/>
            </a:ext>
          </a:extLst>
        </xdr:cNvPr>
        <xdr:cNvSpPr/>
      </xdr:nvSpPr>
      <xdr:spPr>
        <a:xfrm>
          <a:off x="19685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90170</xdr:rowOff>
    </xdr:from>
    <xdr:to>
      <xdr:col>6</xdr:col>
      <xdr:colOff>38100</xdr:colOff>
      <xdr:row>36</xdr:row>
      <xdr:rowOff>20320</xdr:rowOff>
    </xdr:to>
    <xdr:sp macro="" textlink="">
      <xdr:nvSpPr>
        <xdr:cNvPr id="67" name="フローチャート: 判断 66">
          <a:extLst>
            <a:ext uri="{FF2B5EF4-FFF2-40B4-BE49-F238E27FC236}">
              <a16:creationId xmlns:a16="http://schemas.microsoft.com/office/drawing/2014/main" id="{1E9B4F26-E3AC-4D1A-8033-AD5C816A91B8}"/>
            </a:ext>
          </a:extLst>
        </xdr:cNvPr>
        <xdr:cNvSpPr/>
      </xdr:nvSpPr>
      <xdr:spPr>
        <a:xfrm>
          <a:off x="1079500" y="609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77FD51C1-27DD-480E-ACA8-BF4E4425322D}"/>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54FC1A8-DFA8-4FBE-B0B7-D8A0DAF5752C}"/>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DBA50BE-55D0-4338-808B-6D7DDBB36A1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687B751-44C8-4EFE-A6BB-3CE02CDC613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C8C78A0-4E94-4CE5-AC8A-5607F69E0B81}"/>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82550</xdr:rowOff>
    </xdr:from>
    <xdr:to>
      <xdr:col>24</xdr:col>
      <xdr:colOff>114300</xdr:colOff>
      <xdr:row>36</xdr:row>
      <xdr:rowOff>12700</xdr:rowOff>
    </xdr:to>
    <xdr:sp macro="" textlink="">
      <xdr:nvSpPr>
        <xdr:cNvPr id="73" name="楕円 72">
          <a:extLst>
            <a:ext uri="{FF2B5EF4-FFF2-40B4-BE49-F238E27FC236}">
              <a16:creationId xmlns:a16="http://schemas.microsoft.com/office/drawing/2014/main" id="{A6EBCD30-9D51-49DA-808F-6AE0E23D73A7}"/>
            </a:ext>
          </a:extLst>
        </xdr:cNvPr>
        <xdr:cNvSpPr/>
      </xdr:nvSpPr>
      <xdr:spPr>
        <a:xfrm>
          <a:off x="45847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105427</xdr:rowOff>
    </xdr:from>
    <xdr:ext cx="405111" cy="259045"/>
    <xdr:sp macro="" textlink="">
      <xdr:nvSpPr>
        <xdr:cNvPr id="74" name="【図書館】&#10;有形固定資産減価償却率該当値テキスト">
          <a:extLst>
            <a:ext uri="{FF2B5EF4-FFF2-40B4-BE49-F238E27FC236}">
              <a16:creationId xmlns:a16="http://schemas.microsoft.com/office/drawing/2014/main" id="{989CD073-B5F8-428B-8092-FAE9109E72E7}"/>
            </a:ext>
          </a:extLst>
        </xdr:cNvPr>
        <xdr:cNvSpPr txBox="1"/>
      </xdr:nvSpPr>
      <xdr:spPr>
        <a:xfrm>
          <a:off x="4673600" y="59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8255</xdr:rowOff>
    </xdr:from>
    <xdr:to>
      <xdr:col>20</xdr:col>
      <xdr:colOff>38100</xdr:colOff>
      <xdr:row>35</xdr:row>
      <xdr:rowOff>109855</xdr:rowOff>
    </xdr:to>
    <xdr:sp macro="" textlink="">
      <xdr:nvSpPr>
        <xdr:cNvPr id="75" name="楕円 74">
          <a:extLst>
            <a:ext uri="{FF2B5EF4-FFF2-40B4-BE49-F238E27FC236}">
              <a16:creationId xmlns:a16="http://schemas.microsoft.com/office/drawing/2014/main" id="{F15BCEE9-9A9E-4D5E-93A8-C855052439FA}"/>
            </a:ext>
          </a:extLst>
        </xdr:cNvPr>
        <xdr:cNvSpPr/>
      </xdr:nvSpPr>
      <xdr:spPr>
        <a:xfrm>
          <a:off x="3746500" y="600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59055</xdr:rowOff>
    </xdr:from>
    <xdr:to>
      <xdr:col>24</xdr:col>
      <xdr:colOff>63500</xdr:colOff>
      <xdr:row>35</xdr:row>
      <xdr:rowOff>133350</xdr:rowOff>
    </xdr:to>
    <xdr:cxnSp macro="">
      <xdr:nvCxnSpPr>
        <xdr:cNvPr id="76" name="直線コネクタ 75">
          <a:extLst>
            <a:ext uri="{FF2B5EF4-FFF2-40B4-BE49-F238E27FC236}">
              <a16:creationId xmlns:a16="http://schemas.microsoft.com/office/drawing/2014/main" id="{4DBF14A4-6A71-4A22-886A-1AB4E5F97586}"/>
            </a:ext>
          </a:extLst>
        </xdr:cNvPr>
        <xdr:cNvCxnSpPr/>
      </xdr:nvCxnSpPr>
      <xdr:spPr>
        <a:xfrm>
          <a:off x="3797300" y="6059805"/>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105410</xdr:rowOff>
    </xdr:from>
    <xdr:to>
      <xdr:col>15</xdr:col>
      <xdr:colOff>101600</xdr:colOff>
      <xdr:row>35</xdr:row>
      <xdr:rowOff>35560</xdr:rowOff>
    </xdr:to>
    <xdr:sp macro="" textlink="">
      <xdr:nvSpPr>
        <xdr:cNvPr id="77" name="楕円 76">
          <a:extLst>
            <a:ext uri="{FF2B5EF4-FFF2-40B4-BE49-F238E27FC236}">
              <a16:creationId xmlns:a16="http://schemas.microsoft.com/office/drawing/2014/main" id="{1FA2F730-9862-4862-B8CA-30929FC1D537}"/>
            </a:ext>
          </a:extLst>
        </xdr:cNvPr>
        <xdr:cNvSpPr/>
      </xdr:nvSpPr>
      <xdr:spPr>
        <a:xfrm>
          <a:off x="2857500" y="593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156210</xdr:rowOff>
    </xdr:from>
    <xdr:to>
      <xdr:col>19</xdr:col>
      <xdr:colOff>177800</xdr:colOff>
      <xdr:row>35</xdr:row>
      <xdr:rowOff>59055</xdr:rowOff>
    </xdr:to>
    <xdr:cxnSp macro="">
      <xdr:nvCxnSpPr>
        <xdr:cNvPr id="78" name="直線コネクタ 77">
          <a:extLst>
            <a:ext uri="{FF2B5EF4-FFF2-40B4-BE49-F238E27FC236}">
              <a16:creationId xmlns:a16="http://schemas.microsoft.com/office/drawing/2014/main" id="{77B22880-D9B6-4102-B118-B97DC88DE5AF}"/>
            </a:ext>
          </a:extLst>
        </xdr:cNvPr>
        <xdr:cNvCxnSpPr/>
      </xdr:nvCxnSpPr>
      <xdr:spPr>
        <a:xfrm>
          <a:off x="2908300" y="598551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29210</xdr:rowOff>
    </xdr:from>
    <xdr:to>
      <xdr:col>10</xdr:col>
      <xdr:colOff>165100</xdr:colOff>
      <xdr:row>34</xdr:row>
      <xdr:rowOff>130810</xdr:rowOff>
    </xdr:to>
    <xdr:sp macro="" textlink="">
      <xdr:nvSpPr>
        <xdr:cNvPr id="79" name="楕円 78">
          <a:extLst>
            <a:ext uri="{FF2B5EF4-FFF2-40B4-BE49-F238E27FC236}">
              <a16:creationId xmlns:a16="http://schemas.microsoft.com/office/drawing/2014/main" id="{B9C6E9D7-C057-4CBB-949F-4A639D49D152}"/>
            </a:ext>
          </a:extLst>
        </xdr:cNvPr>
        <xdr:cNvSpPr/>
      </xdr:nvSpPr>
      <xdr:spPr>
        <a:xfrm>
          <a:off x="1968500" y="585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80010</xdr:rowOff>
    </xdr:from>
    <xdr:to>
      <xdr:col>15</xdr:col>
      <xdr:colOff>50800</xdr:colOff>
      <xdr:row>34</xdr:row>
      <xdr:rowOff>156210</xdr:rowOff>
    </xdr:to>
    <xdr:cxnSp macro="">
      <xdr:nvCxnSpPr>
        <xdr:cNvPr id="80" name="直線コネクタ 79">
          <a:extLst>
            <a:ext uri="{FF2B5EF4-FFF2-40B4-BE49-F238E27FC236}">
              <a16:creationId xmlns:a16="http://schemas.microsoft.com/office/drawing/2014/main" id="{3DA71F48-2E5A-4192-A1CF-72FC6C2B3CDD}"/>
            </a:ext>
          </a:extLst>
        </xdr:cNvPr>
        <xdr:cNvCxnSpPr/>
      </xdr:nvCxnSpPr>
      <xdr:spPr>
        <a:xfrm>
          <a:off x="2019300" y="590931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132080</xdr:rowOff>
    </xdr:from>
    <xdr:to>
      <xdr:col>6</xdr:col>
      <xdr:colOff>38100</xdr:colOff>
      <xdr:row>34</xdr:row>
      <xdr:rowOff>62230</xdr:rowOff>
    </xdr:to>
    <xdr:sp macro="" textlink="">
      <xdr:nvSpPr>
        <xdr:cNvPr id="81" name="楕円 80">
          <a:extLst>
            <a:ext uri="{FF2B5EF4-FFF2-40B4-BE49-F238E27FC236}">
              <a16:creationId xmlns:a16="http://schemas.microsoft.com/office/drawing/2014/main" id="{F2289F05-7393-488F-940D-94E7B58A86E0}"/>
            </a:ext>
          </a:extLst>
        </xdr:cNvPr>
        <xdr:cNvSpPr/>
      </xdr:nvSpPr>
      <xdr:spPr>
        <a:xfrm>
          <a:off x="1079500" y="578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11430</xdr:rowOff>
    </xdr:from>
    <xdr:to>
      <xdr:col>10</xdr:col>
      <xdr:colOff>114300</xdr:colOff>
      <xdr:row>34</xdr:row>
      <xdr:rowOff>80010</xdr:rowOff>
    </xdr:to>
    <xdr:cxnSp macro="">
      <xdr:nvCxnSpPr>
        <xdr:cNvPr id="82" name="直線コネクタ 81">
          <a:extLst>
            <a:ext uri="{FF2B5EF4-FFF2-40B4-BE49-F238E27FC236}">
              <a16:creationId xmlns:a16="http://schemas.microsoft.com/office/drawing/2014/main" id="{8B6F3551-52B7-4619-AAB2-769342C95382}"/>
            </a:ext>
          </a:extLst>
        </xdr:cNvPr>
        <xdr:cNvCxnSpPr/>
      </xdr:nvCxnSpPr>
      <xdr:spPr>
        <a:xfrm>
          <a:off x="1130300" y="584073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15257</xdr:rowOff>
    </xdr:from>
    <xdr:ext cx="405111" cy="259045"/>
    <xdr:sp macro="" textlink="">
      <xdr:nvSpPr>
        <xdr:cNvPr id="83" name="n_1aveValue【図書館】&#10;有形固定資産減価償却率">
          <a:extLst>
            <a:ext uri="{FF2B5EF4-FFF2-40B4-BE49-F238E27FC236}">
              <a16:creationId xmlns:a16="http://schemas.microsoft.com/office/drawing/2014/main" id="{FBB5436A-5E25-4245-85AB-7B2869524407}"/>
            </a:ext>
          </a:extLst>
        </xdr:cNvPr>
        <xdr:cNvSpPr txBox="1"/>
      </xdr:nvSpPr>
      <xdr:spPr>
        <a:xfrm>
          <a:off x="3582044" y="635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148607</xdr:rowOff>
    </xdr:from>
    <xdr:ext cx="405111" cy="259045"/>
    <xdr:sp macro="" textlink="">
      <xdr:nvSpPr>
        <xdr:cNvPr id="84" name="n_2aveValue【図書館】&#10;有形固定資産減価償却率">
          <a:extLst>
            <a:ext uri="{FF2B5EF4-FFF2-40B4-BE49-F238E27FC236}">
              <a16:creationId xmlns:a16="http://schemas.microsoft.com/office/drawing/2014/main" id="{150A7785-65CA-440C-903D-F341EE9D52CC}"/>
            </a:ext>
          </a:extLst>
        </xdr:cNvPr>
        <xdr:cNvSpPr txBox="1"/>
      </xdr:nvSpPr>
      <xdr:spPr>
        <a:xfrm>
          <a:off x="2705744" y="632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1922</xdr:rowOff>
    </xdr:from>
    <xdr:ext cx="405111" cy="259045"/>
    <xdr:sp macro="" textlink="">
      <xdr:nvSpPr>
        <xdr:cNvPr id="85" name="n_3aveValue【図書館】&#10;有形固定資産減価償却率">
          <a:extLst>
            <a:ext uri="{FF2B5EF4-FFF2-40B4-BE49-F238E27FC236}">
              <a16:creationId xmlns:a16="http://schemas.microsoft.com/office/drawing/2014/main" id="{D9C303D4-662D-4234-A023-B1688FB64DDD}"/>
            </a:ext>
          </a:extLst>
        </xdr:cNvPr>
        <xdr:cNvSpPr txBox="1"/>
      </xdr:nvSpPr>
      <xdr:spPr>
        <a:xfrm>
          <a:off x="1816744" y="634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11447</xdr:rowOff>
    </xdr:from>
    <xdr:ext cx="405111" cy="259045"/>
    <xdr:sp macro="" textlink="">
      <xdr:nvSpPr>
        <xdr:cNvPr id="86" name="n_4aveValue【図書館】&#10;有形固定資産減価償却率">
          <a:extLst>
            <a:ext uri="{FF2B5EF4-FFF2-40B4-BE49-F238E27FC236}">
              <a16:creationId xmlns:a16="http://schemas.microsoft.com/office/drawing/2014/main" id="{D4DA8613-7D00-489F-ADCA-538222BB5BB9}"/>
            </a:ext>
          </a:extLst>
        </xdr:cNvPr>
        <xdr:cNvSpPr txBox="1"/>
      </xdr:nvSpPr>
      <xdr:spPr>
        <a:xfrm>
          <a:off x="927744" y="6183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126382</xdr:rowOff>
    </xdr:from>
    <xdr:ext cx="405111" cy="259045"/>
    <xdr:sp macro="" textlink="">
      <xdr:nvSpPr>
        <xdr:cNvPr id="87" name="n_1mainValue【図書館】&#10;有形固定資産減価償却率">
          <a:extLst>
            <a:ext uri="{FF2B5EF4-FFF2-40B4-BE49-F238E27FC236}">
              <a16:creationId xmlns:a16="http://schemas.microsoft.com/office/drawing/2014/main" id="{7BB60AD6-76C1-4972-86C5-4BB41EF7B8CA}"/>
            </a:ext>
          </a:extLst>
        </xdr:cNvPr>
        <xdr:cNvSpPr txBox="1"/>
      </xdr:nvSpPr>
      <xdr:spPr>
        <a:xfrm>
          <a:off x="3582044" y="578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52087</xdr:rowOff>
    </xdr:from>
    <xdr:ext cx="405111" cy="259045"/>
    <xdr:sp macro="" textlink="">
      <xdr:nvSpPr>
        <xdr:cNvPr id="88" name="n_2mainValue【図書館】&#10;有形固定資産減価償却率">
          <a:extLst>
            <a:ext uri="{FF2B5EF4-FFF2-40B4-BE49-F238E27FC236}">
              <a16:creationId xmlns:a16="http://schemas.microsoft.com/office/drawing/2014/main" id="{C5F3C558-CE91-4B0A-B8BF-10D4CD8919DB}"/>
            </a:ext>
          </a:extLst>
        </xdr:cNvPr>
        <xdr:cNvSpPr txBox="1"/>
      </xdr:nvSpPr>
      <xdr:spPr>
        <a:xfrm>
          <a:off x="2705744" y="570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147337</xdr:rowOff>
    </xdr:from>
    <xdr:ext cx="405111" cy="259045"/>
    <xdr:sp macro="" textlink="">
      <xdr:nvSpPr>
        <xdr:cNvPr id="89" name="n_3mainValue【図書館】&#10;有形固定資産減価償却率">
          <a:extLst>
            <a:ext uri="{FF2B5EF4-FFF2-40B4-BE49-F238E27FC236}">
              <a16:creationId xmlns:a16="http://schemas.microsoft.com/office/drawing/2014/main" id="{B62A950D-7A01-45FE-AE93-4252E669B91F}"/>
            </a:ext>
          </a:extLst>
        </xdr:cNvPr>
        <xdr:cNvSpPr txBox="1"/>
      </xdr:nvSpPr>
      <xdr:spPr>
        <a:xfrm>
          <a:off x="1816744" y="563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78757</xdr:rowOff>
    </xdr:from>
    <xdr:ext cx="405111" cy="259045"/>
    <xdr:sp macro="" textlink="">
      <xdr:nvSpPr>
        <xdr:cNvPr id="90" name="n_4mainValue【図書館】&#10;有形固定資産減価償却率">
          <a:extLst>
            <a:ext uri="{FF2B5EF4-FFF2-40B4-BE49-F238E27FC236}">
              <a16:creationId xmlns:a16="http://schemas.microsoft.com/office/drawing/2014/main" id="{0C7F9865-0A62-44A7-A902-8236851E047B}"/>
            </a:ext>
          </a:extLst>
        </xdr:cNvPr>
        <xdr:cNvSpPr txBox="1"/>
      </xdr:nvSpPr>
      <xdr:spPr>
        <a:xfrm>
          <a:off x="927744" y="556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122BEFAC-AEBB-4F85-972C-4125111DAFD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101B6B90-C6C5-45C8-B2F4-AF104F5EFB0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C3F39EB0-6890-4C74-B6AF-4A38F7927C6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A1851D7A-D201-420E-B932-67528481CB7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685D86DC-D98C-4491-9017-75F2E62A88F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EE96332D-E7DD-47A1-845F-91D30631AFA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857FDA33-271F-457A-9057-51B12271042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C2FB5A1C-B379-48AD-922E-E6798B8D87E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BCF793C6-AE8E-497C-B02B-3753CFC67721}"/>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83A97D5F-D0DE-4D90-857B-34037E91C70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A2535117-C45F-46BA-8DC6-4BC5D60183ED}"/>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C6DF5608-8BF2-4195-B52C-611A763DFB4C}"/>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E891FF4E-7538-4352-B4D5-CBFD50F97B64}"/>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4" name="テキスト ボックス 103">
          <a:extLst>
            <a:ext uri="{FF2B5EF4-FFF2-40B4-BE49-F238E27FC236}">
              <a16:creationId xmlns:a16="http://schemas.microsoft.com/office/drawing/2014/main" id="{3C9A165E-A837-41D0-B6AD-2D575B05AC3B}"/>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D60A8C0D-C86F-42E6-ABDD-5B06C862581B}"/>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6" name="テキスト ボックス 105">
          <a:extLst>
            <a:ext uri="{FF2B5EF4-FFF2-40B4-BE49-F238E27FC236}">
              <a16:creationId xmlns:a16="http://schemas.microsoft.com/office/drawing/2014/main" id="{F21802E1-89A9-4639-B360-7F4A807306D8}"/>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02206BC9-1114-4DB1-9599-8AD083CD7C1C}"/>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8" name="テキスト ボックス 107">
          <a:extLst>
            <a:ext uri="{FF2B5EF4-FFF2-40B4-BE49-F238E27FC236}">
              <a16:creationId xmlns:a16="http://schemas.microsoft.com/office/drawing/2014/main" id="{B4FC0301-596E-4AC3-ABB2-1F33A469E61E}"/>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A0A2B315-9142-4948-8187-9F55357E3D1E}"/>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0" name="テキスト ボックス 109">
          <a:extLst>
            <a:ext uri="{FF2B5EF4-FFF2-40B4-BE49-F238E27FC236}">
              <a16:creationId xmlns:a16="http://schemas.microsoft.com/office/drawing/2014/main" id="{B7591625-2E9D-4291-88A5-82C890923FE0}"/>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1390B68D-21FA-41D8-A883-F7CD30B987FC}"/>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2" name="テキスト ボックス 111">
          <a:extLst>
            <a:ext uri="{FF2B5EF4-FFF2-40B4-BE49-F238E27FC236}">
              <a16:creationId xmlns:a16="http://schemas.microsoft.com/office/drawing/2014/main" id="{D75BA6D9-95B3-42C0-A8DA-D9CA4DD2362C}"/>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54A04B5F-84AB-4FC9-9C88-88C1538DEE7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a:extLst>
            <a:ext uri="{FF2B5EF4-FFF2-40B4-BE49-F238E27FC236}">
              <a16:creationId xmlns:a16="http://schemas.microsoft.com/office/drawing/2014/main" id="{47EB43AE-A0CB-492C-8AE3-F28E4150EC7C}"/>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a:extLst>
            <a:ext uri="{FF2B5EF4-FFF2-40B4-BE49-F238E27FC236}">
              <a16:creationId xmlns:a16="http://schemas.microsoft.com/office/drawing/2014/main" id="{E667A595-BA5A-4BE2-AEEA-3CF32890998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6" name="直線コネクタ 115">
          <a:extLst>
            <a:ext uri="{FF2B5EF4-FFF2-40B4-BE49-F238E27FC236}">
              <a16:creationId xmlns:a16="http://schemas.microsoft.com/office/drawing/2014/main" id="{132AE7A6-52AC-4802-B0DF-56A1EA63A645}"/>
            </a:ext>
          </a:extLst>
        </xdr:cNvPr>
        <xdr:cNvCxnSpPr/>
      </xdr:nvCxnSpPr>
      <xdr:spPr>
        <a:xfrm flipV="1">
          <a:off x="10476865" y="5845628"/>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7" name="【図書館】&#10;一人当たり面積最小値テキスト">
          <a:extLst>
            <a:ext uri="{FF2B5EF4-FFF2-40B4-BE49-F238E27FC236}">
              <a16:creationId xmlns:a16="http://schemas.microsoft.com/office/drawing/2014/main" id="{6F97279D-589A-44B6-823F-A755665B62BD}"/>
            </a:ext>
          </a:extLst>
        </xdr:cNvPr>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8" name="直線コネクタ 117">
          <a:extLst>
            <a:ext uri="{FF2B5EF4-FFF2-40B4-BE49-F238E27FC236}">
              <a16:creationId xmlns:a16="http://schemas.microsoft.com/office/drawing/2014/main" id="{6876EE59-3BBB-4A70-926C-AF0056DB4FB2}"/>
            </a:ext>
          </a:extLst>
        </xdr:cNvPr>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19" name="【図書館】&#10;一人当たり面積最大値テキスト">
          <a:extLst>
            <a:ext uri="{FF2B5EF4-FFF2-40B4-BE49-F238E27FC236}">
              <a16:creationId xmlns:a16="http://schemas.microsoft.com/office/drawing/2014/main" id="{DF9720CE-0691-410F-BAFF-55AA8B01099B}"/>
            </a:ext>
          </a:extLst>
        </xdr:cNvPr>
        <xdr:cNvSpPr txBox="1"/>
      </xdr:nvSpPr>
      <xdr:spPr>
        <a:xfrm>
          <a:off x="10515600" y="5620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0" name="直線コネクタ 119">
          <a:extLst>
            <a:ext uri="{FF2B5EF4-FFF2-40B4-BE49-F238E27FC236}">
              <a16:creationId xmlns:a16="http://schemas.microsoft.com/office/drawing/2014/main" id="{B071D1D4-4BA0-483F-8C71-AD14F8491705}"/>
            </a:ext>
          </a:extLst>
        </xdr:cNvPr>
        <xdr:cNvCxnSpPr/>
      </xdr:nvCxnSpPr>
      <xdr:spPr>
        <a:xfrm>
          <a:off x="10388600" y="5845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4734</xdr:rowOff>
    </xdr:from>
    <xdr:ext cx="469744" cy="259045"/>
    <xdr:sp macro="" textlink="">
      <xdr:nvSpPr>
        <xdr:cNvPr id="121" name="【図書館】&#10;一人当たり面積平均値テキスト">
          <a:extLst>
            <a:ext uri="{FF2B5EF4-FFF2-40B4-BE49-F238E27FC236}">
              <a16:creationId xmlns:a16="http://schemas.microsoft.com/office/drawing/2014/main" id="{56E0BF29-9358-45D3-8CAA-70DB28992498}"/>
            </a:ext>
          </a:extLst>
        </xdr:cNvPr>
        <xdr:cNvSpPr txBox="1"/>
      </xdr:nvSpPr>
      <xdr:spPr>
        <a:xfrm>
          <a:off x="10515600" y="66912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2" name="フローチャート: 判断 121">
          <a:extLst>
            <a:ext uri="{FF2B5EF4-FFF2-40B4-BE49-F238E27FC236}">
              <a16:creationId xmlns:a16="http://schemas.microsoft.com/office/drawing/2014/main" id="{49C798BA-EC9C-4CD5-8964-3B59CD0B8704}"/>
            </a:ext>
          </a:extLst>
        </xdr:cNvPr>
        <xdr:cNvSpPr/>
      </xdr:nvSpPr>
      <xdr:spPr>
        <a:xfrm>
          <a:off x="104267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3" name="フローチャート: 判断 122">
          <a:extLst>
            <a:ext uri="{FF2B5EF4-FFF2-40B4-BE49-F238E27FC236}">
              <a16:creationId xmlns:a16="http://schemas.microsoft.com/office/drawing/2014/main" id="{0A127C1A-7152-4319-B749-A66BBC4C4B24}"/>
            </a:ext>
          </a:extLst>
        </xdr:cNvPr>
        <xdr:cNvSpPr/>
      </xdr:nvSpPr>
      <xdr:spPr>
        <a:xfrm>
          <a:off x="9588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153307</xdr:rowOff>
    </xdr:from>
    <xdr:to>
      <xdr:col>46</xdr:col>
      <xdr:colOff>38100</xdr:colOff>
      <xdr:row>40</xdr:row>
      <xdr:rowOff>83457</xdr:rowOff>
    </xdr:to>
    <xdr:sp macro="" textlink="">
      <xdr:nvSpPr>
        <xdr:cNvPr id="124" name="フローチャート: 判断 123">
          <a:extLst>
            <a:ext uri="{FF2B5EF4-FFF2-40B4-BE49-F238E27FC236}">
              <a16:creationId xmlns:a16="http://schemas.microsoft.com/office/drawing/2014/main" id="{43BCB743-0BDC-45E4-838E-0CEE68B4237B}"/>
            </a:ext>
          </a:extLst>
        </xdr:cNvPr>
        <xdr:cNvSpPr/>
      </xdr:nvSpPr>
      <xdr:spPr>
        <a:xfrm>
          <a:off x="8699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164193</xdr:rowOff>
    </xdr:from>
    <xdr:to>
      <xdr:col>41</xdr:col>
      <xdr:colOff>101600</xdr:colOff>
      <xdr:row>40</xdr:row>
      <xdr:rowOff>94343</xdr:rowOff>
    </xdr:to>
    <xdr:sp macro="" textlink="">
      <xdr:nvSpPr>
        <xdr:cNvPr id="125" name="フローチャート: 判断 124">
          <a:extLst>
            <a:ext uri="{FF2B5EF4-FFF2-40B4-BE49-F238E27FC236}">
              <a16:creationId xmlns:a16="http://schemas.microsoft.com/office/drawing/2014/main" id="{8EBA5441-7CF8-4F30-B524-3CA76CB3CB5A}"/>
            </a:ext>
          </a:extLst>
        </xdr:cNvPr>
        <xdr:cNvSpPr/>
      </xdr:nvSpPr>
      <xdr:spPr>
        <a:xfrm>
          <a:off x="7810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11793</xdr:rowOff>
    </xdr:from>
    <xdr:to>
      <xdr:col>36</xdr:col>
      <xdr:colOff>165100</xdr:colOff>
      <xdr:row>39</xdr:row>
      <xdr:rowOff>113393</xdr:rowOff>
    </xdr:to>
    <xdr:sp macro="" textlink="">
      <xdr:nvSpPr>
        <xdr:cNvPr id="126" name="フローチャート: 判断 125">
          <a:extLst>
            <a:ext uri="{FF2B5EF4-FFF2-40B4-BE49-F238E27FC236}">
              <a16:creationId xmlns:a16="http://schemas.microsoft.com/office/drawing/2014/main" id="{19C7D5BB-87E6-4E8D-A8D0-56395D584AD9}"/>
            </a:ext>
          </a:extLst>
        </xdr:cNvPr>
        <xdr:cNvSpPr/>
      </xdr:nvSpPr>
      <xdr:spPr>
        <a:xfrm>
          <a:off x="6921500" y="669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248A18B-22F3-498D-8DDD-88BF80982D4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47CA8B1-7223-486F-B59B-DA4AFA5CE9D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A802F24-A39A-4F55-8FF8-BE55998B949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CA17E4CC-5832-4986-9F88-53FC5061AE9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C67A5846-5530-4B08-817F-81E74D69F25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32" name="楕円 131">
          <a:extLst>
            <a:ext uri="{FF2B5EF4-FFF2-40B4-BE49-F238E27FC236}">
              <a16:creationId xmlns:a16="http://schemas.microsoft.com/office/drawing/2014/main" id="{2C5D2050-7440-4FB1-9DB8-1D279E36ADE7}"/>
            </a:ext>
          </a:extLst>
        </xdr:cNvPr>
        <xdr:cNvSpPr/>
      </xdr:nvSpPr>
      <xdr:spPr>
        <a:xfrm>
          <a:off x="104267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80027</xdr:rowOff>
    </xdr:from>
    <xdr:ext cx="469744" cy="259045"/>
    <xdr:sp macro="" textlink="">
      <xdr:nvSpPr>
        <xdr:cNvPr id="133" name="【図書館】&#10;一人当たり面積該当値テキスト">
          <a:extLst>
            <a:ext uri="{FF2B5EF4-FFF2-40B4-BE49-F238E27FC236}">
              <a16:creationId xmlns:a16="http://schemas.microsoft.com/office/drawing/2014/main" id="{B85BE90B-B390-4647-AAB3-484799F2072D}"/>
            </a:ext>
          </a:extLst>
        </xdr:cNvPr>
        <xdr:cNvSpPr txBox="1"/>
      </xdr:nvSpPr>
      <xdr:spPr>
        <a:xfrm>
          <a:off x="10515600"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101600</xdr:rowOff>
    </xdr:from>
    <xdr:to>
      <xdr:col>50</xdr:col>
      <xdr:colOff>165100</xdr:colOff>
      <xdr:row>41</xdr:row>
      <xdr:rowOff>31750</xdr:rowOff>
    </xdr:to>
    <xdr:sp macro="" textlink="">
      <xdr:nvSpPr>
        <xdr:cNvPr id="134" name="楕円 133">
          <a:extLst>
            <a:ext uri="{FF2B5EF4-FFF2-40B4-BE49-F238E27FC236}">
              <a16:creationId xmlns:a16="http://schemas.microsoft.com/office/drawing/2014/main" id="{8AA94566-EFC9-42BD-BAC8-21D99404AEE1}"/>
            </a:ext>
          </a:extLst>
        </xdr:cNvPr>
        <xdr:cNvSpPr/>
      </xdr:nvSpPr>
      <xdr:spPr>
        <a:xfrm>
          <a:off x="9588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152400</xdr:rowOff>
    </xdr:from>
    <xdr:to>
      <xdr:col>55</xdr:col>
      <xdr:colOff>0</xdr:colOff>
      <xdr:row>40</xdr:row>
      <xdr:rowOff>152400</xdr:rowOff>
    </xdr:to>
    <xdr:cxnSp macro="">
      <xdr:nvCxnSpPr>
        <xdr:cNvPr id="135" name="直線コネクタ 134">
          <a:extLst>
            <a:ext uri="{FF2B5EF4-FFF2-40B4-BE49-F238E27FC236}">
              <a16:creationId xmlns:a16="http://schemas.microsoft.com/office/drawing/2014/main" id="{A29B01D4-C35F-45C9-BD3C-3E2501A7A40D}"/>
            </a:ext>
          </a:extLst>
        </xdr:cNvPr>
        <xdr:cNvCxnSpPr/>
      </xdr:nvCxnSpPr>
      <xdr:spPr>
        <a:xfrm>
          <a:off x="9639300" y="701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36" name="楕円 135">
          <a:extLst>
            <a:ext uri="{FF2B5EF4-FFF2-40B4-BE49-F238E27FC236}">
              <a16:creationId xmlns:a16="http://schemas.microsoft.com/office/drawing/2014/main" id="{A5E1C7AE-FE0B-4764-A2AC-97D5DA0E60EA}"/>
            </a:ext>
          </a:extLst>
        </xdr:cNvPr>
        <xdr:cNvSpPr/>
      </xdr:nvSpPr>
      <xdr:spPr>
        <a:xfrm>
          <a:off x="8699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152400</xdr:rowOff>
    </xdr:from>
    <xdr:to>
      <xdr:col>50</xdr:col>
      <xdr:colOff>114300</xdr:colOff>
      <xdr:row>40</xdr:row>
      <xdr:rowOff>152400</xdr:rowOff>
    </xdr:to>
    <xdr:cxnSp macro="">
      <xdr:nvCxnSpPr>
        <xdr:cNvPr id="137" name="直線コネクタ 136">
          <a:extLst>
            <a:ext uri="{FF2B5EF4-FFF2-40B4-BE49-F238E27FC236}">
              <a16:creationId xmlns:a16="http://schemas.microsoft.com/office/drawing/2014/main" id="{8FF43963-5067-499C-941A-6368AD5D50BC}"/>
            </a:ext>
          </a:extLst>
        </xdr:cNvPr>
        <xdr:cNvCxnSpPr/>
      </xdr:nvCxnSpPr>
      <xdr:spPr>
        <a:xfrm>
          <a:off x="8750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101600</xdr:rowOff>
    </xdr:from>
    <xdr:to>
      <xdr:col>41</xdr:col>
      <xdr:colOff>101600</xdr:colOff>
      <xdr:row>41</xdr:row>
      <xdr:rowOff>31750</xdr:rowOff>
    </xdr:to>
    <xdr:sp macro="" textlink="">
      <xdr:nvSpPr>
        <xdr:cNvPr id="138" name="楕円 137">
          <a:extLst>
            <a:ext uri="{FF2B5EF4-FFF2-40B4-BE49-F238E27FC236}">
              <a16:creationId xmlns:a16="http://schemas.microsoft.com/office/drawing/2014/main" id="{E5176915-4233-4580-9D3A-770A87A3AA5E}"/>
            </a:ext>
          </a:extLst>
        </xdr:cNvPr>
        <xdr:cNvSpPr/>
      </xdr:nvSpPr>
      <xdr:spPr>
        <a:xfrm>
          <a:off x="7810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152400</xdr:rowOff>
    </xdr:from>
    <xdr:to>
      <xdr:col>45</xdr:col>
      <xdr:colOff>177800</xdr:colOff>
      <xdr:row>40</xdr:row>
      <xdr:rowOff>152400</xdr:rowOff>
    </xdr:to>
    <xdr:cxnSp macro="">
      <xdr:nvCxnSpPr>
        <xdr:cNvPr id="139" name="直線コネクタ 138">
          <a:extLst>
            <a:ext uri="{FF2B5EF4-FFF2-40B4-BE49-F238E27FC236}">
              <a16:creationId xmlns:a16="http://schemas.microsoft.com/office/drawing/2014/main" id="{63A4293B-C81C-43B6-9975-CB6C32723466}"/>
            </a:ext>
          </a:extLst>
        </xdr:cNvPr>
        <xdr:cNvCxnSpPr/>
      </xdr:nvCxnSpPr>
      <xdr:spPr>
        <a:xfrm>
          <a:off x="7861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40" name="楕円 139">
          <a:extLst>
            <a:ext uri="{FF2B5EF4-FFF2-40B4-BE49-F238E27FC236}">
              <a16:creationId xmlns:a16="http://schemas.microsoft.com/office/drawing/2014/main" id="{16377D4E-6A22-401B-BFD8-652B5F3AE21D}"/>
            </a:ext>
          </a:extLst>
        </xdr:cNvPr>
        <xdr:cNvSpPr/>
      </xdr:nvSpPr>
      <xdr:spPr>
        <a:xfrm>
          <a:off x="6921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152400</xdr:rowOff>
    </xdr:from>
    <xdr:to>
      <xdr:col>41</xdr:col>
      <xdr:colOff>50800</xdr:colOff>
      <xdr:row>40</xdr:row>
      <xdr:rowOff>152400</xdr:rowOff>
    </xdr:to>
    <xdr:cxnSp macro="">
      <xdr:nvCxnSpPr>
        <xdr:cNvPr id="141" name="直線コネクタ 140">
          <a:extLst>
            <a:ext uri="{FF2B5EF4-FFF2-40B4-BE49-F238E27FC236}">
              <a16:creationId xmlns:a16="http://schemas.microsoft.com/office/drawing/2014/main" id="{789BC821-8729-467F-9224-481942F0250D}"/>
            </a:ext>
          </a:extLst>
        </xdr:cNvPr>
        <xdr:cNvCxnSpPr/>
      </xdr:nvCxnSpPr>
      <xdr:spPr>
        <a:xfrm>
          <a:off x="6972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99984</xdr:rowOff>
    </xdr:from>
    <xdr:ext cx="469744" cy="259045"/>
    <xdr:sp macro="" textlink="">
      <xdr:nvSpPr>
        <xdr:cNvPr id="142" name="n_1aveValue【図書館】&#10;一人当たり面積">
          <a:extLst>
            <a:ext uri="{FF2B5EF4-FFF2-40B4-BE49-F238E27FC236}">
              <a16:creationId xmlns:a16="http://schemas.microsoft.com/office/drawing/2014/main" id="{E11C0D95-515F-4193-9C27-3AEE34BF1828}"/>
            </a:ext>
          </a:extLst>
        </xdr:cNvPr>
        <xdr:cNvSpPr txBox="1"/>
      </xdr:nvSpPr>
      <xdr:spPr>
        <a:xfrm>
          <a:off x="9391727"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99984</xdr:rowOff>
    </xdr:from>
    <xdr:ext cx="469744" cy="259045"/>
    <xdr:sp macro="" textlink="">
      <xdr:nvSpPr>
        <xdr:cNvPr id="143" name="n_2aveValue【図書館】&#10;一人当たり面積">
          <a:extLst>
            <a:ext uri="{FF2B5EF4-FFF2-40B4-BE49-F238E27FC236}">
              <a16:creationId xmlns:a16="http://schemas.microsoft.com/office/drawing/2014/main" id="{DCDAA4F0-9F97-45CB-935A-38939F39790A}"/>
            </a:ext>
          </a:extLst>
        </xdr:cNvPr>
        <xdr:cNvSpPr txBox="1"/>
      </xdr:nvSpPr>
      <xdr:spPr>
        <a:xfrm>
          <a:off x="8515427"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110870</xdr:rowOff>
    </xdr:from>
    <xdr:ext cx="469744" cy="259045"/>
    <xdr:sp macro="" textlink="">
      <xdr:nvSpPr>
        <xdr:cNvPr id="144" name="n_3aveValue【図書館】&#10;一人当たり面積">
          <a:extLst>
            <a:ext uri="{FF2B5EF4-FFF2-40B4-BE49-F238E27FC236}">
              <a16:creationId xmlns:a16="http://schemas.microsoft.com/office/drawing/2014/main" id="{24C882E8-33DA-4F7E-8029-BC54EBC86A88}"/>
            </a:ext>
          </a:extLst>
        </xdr:cNvPr>
        <xdr:cNvSpPr txBox="1"/>
      </xdr:nvSpPr>
      <xdr:spPr>
        <a:xfrm>
          <a:off x="76264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129920</xdr:rowOff>
    </xdr:from>
    <xdr:ext cx="469744" cy="259045"/>
    <xdr:sp macro="" textlink="">
      <xdr:nvSpPr>
        <xdr:cNvPr id="145" name="n_4aveValue【図書館】&#10;一人当たり面積">
          <a:extLst>
            <a:ext uri="{FF2B5EF4-FFF2-40B4-BE49-F238E27FC236}">
              <a16:creationId xmlns:a16="http://schemas.microsoft.com/office/drawing/2014/main" id="{77E77255-D275-450D-8EA3-A3F705668B2E}"/>
            </a:ext>
          </a:extLst>
        </xdr:cNvPr>
        <xdr:cNvSpPr txBox="1"/>
      </xdr:nvSpPr>
      <xdr:spPr>
        <a:xfrm>
          <a:off x="6737427" y="647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22877</xdr:rowOff>
    </xdr:from>
    <xdr:ext cx="469744" cy="259045"/>
    <xdr:sp macro="" textlink="">
      <xdr:nvSpPr>
        <xdr:cNvPr id="146" name="n_1mainValue【図書館】&#10;一人当たり面積">
          <a:extLst>
            <a:ext uri="{FF2B5EF4-FFF2-40B4-BE49-F238E27FC236}">
              <a16:creationId xmlns:a16="http://schemas.microsoft.com/office/drawing/2014/main" id="{5F7C97D4-0B47-44C8-B002-7C3CED153584}"/>
            </a:ext>
          </a:extLst>
        </xdr:cNvPr>
        <xdr:cNvSpPr txBox="1"/>
      </xdr:nvSpPr>
      <xdr:spPr>
        <a:xfrm>
          <a:off x="93917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22877</xdr:rowOff>
    </xdr:from>
    <xdr:ext cx="469744" cy="259045"/>
    <xdr:sp macro="" textlink="">
      <xdr:nvSpPr>
        <xdr:cNvPr id="147" name="n_2mainValue【図書館】&#10;一人当たり面積">
          <a:extLst>
            <a:ext uri="{FF2B5EF4-FFF2-40B4-BE49-F238E27FC236}">
              <a16:creationId xmlns:a16="http://schemas.microsoft.com/office/drawing/2014/main" id="{F43C5754-A7A7-4EE8-A0F9-27C9C3308827}"/>
            </a:ext>
          </a:extLst>
        </xdr:cNvPr>
        <xdr:cNvSpPr txBox="1"/>
      </xdr:nvSpPr>
      <xdr:spPr>
        <a:xfrm>
          <a:off x="8515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22877</xdr:rowOff>
    </xdr:from>
    <xdr:ext cx="469744" cy="259045"/>
    <xdr:sp macro="" textlink="">
      <xdr:nvSpPr>
        <xdr:cNvPr id="148" name="n_3mainValue【図書館】&#10;一人当たり面積">
          <a:extLst>
            <a:ext uri="{FF2B5EF4-FFF2-40B4-BE49-F238E27FC236}">
              <a16:creationId xmlns:a16="http://schemas.microsoft.com/office/drawing/2014/main" id="{691C9007-ED2A-4EBF-B531-AA586FD6D75B}"/>
            </a:ext>
          </a:extLst>
        </xdr:cNvPr>
        <xdr:cNvSpPr txBox="1"/>
      </xdr:nvSpPr>
      <xdr:spPr>
        <a:xfrm>
          <a:off x="7626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9" name="n_4mainValue【図書館】&#10;一人当たり面積">
          <a:extLst>
            <a:ext uri="{FF2B5EF4-FFF2-40B4-BE49-F238E27FC236}">
              <a16:creationId xmlns:a16="http://schemas.microsoft.com/office/drawing/2014/main" id="{A6E2424D-915C-4BD6-B927-F5A5A3939DA2}"/>
            </a:ext>
          </a:extLst>
        </xdr:cNvPr>
        <xdr:cNvSpPr txBox="1"/>
      </xdr:nvSpPr>
      <xdr:spPr>
        <a:xfrm>
          <a:off x="6737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A9B0FF30-503F-4B66-AAF8-CAC5F7FA4BE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82360449-61D3-46AF-8500-649F60DD5D0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D5B35CD9-2D7D-4460-9FAC-8E18619E5AB2}"/>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01006184-4DCD-4DFF-8649-EE37ACE2279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59405563-DEED-4C88-9483-64D02BDD71F8}"/>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132B683B-D00F-4EA2-9257-8C98B58CFCD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AE6C0C5E-92BA-4B01-86E3-0BC58E207D3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D704B2A7-73AE-4C4D-970A-8EBEDD7B183F}"/>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72762830-2473-4480-AA67-90F04B11A79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8451F269-9A97-4994-88C9-B2AC948D117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A9181660-6B02-4362-A302-97D3B825FA6A}"/>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a:extLst>
            <a:ext uri="{FF2B5EF4-FFF2-40B4-BE49-F238E27FC236}">
              <a16:creationId xmlns:a16="http://schemas.microsoft.com/office/drawing/2014/main" id="{3F3EF841-B1D5-47D8-85FF-8A039A4C9F86}"/>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a:extLst>
            <a:ext uri="{FF2B5EF4-FFF2-40B4-BE49-F238E27FC236}">
              <a16:creationId xmlns:a16="http://schemas.microsoft.com/office/drawing/2014/main" id="{11F6E4C3-4BF5-435C-B260-67CAD1B0A241}"/>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a:extLst>
            <a:ext uri="{FF2B5EF4-FFF2-40B4-BE49-F238E27FC236}">
              <a16:creationId xmlns:a16="http://schemas.microsoft.com/office/drawing/2014/main" id="{2D4C4C8E-7EDA-4775-ACE6-A6D3F75D984A}"/>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a:extLst>
            <a:ext uri="{FF2B5EF4-FFF2-40B4-BE49-F238E27FC236}">
              <a16:creationId xmlns:a16="http://schemas.microsoft.com/office/drawing/2014/main" id="{6EC45D84-1D49-4388-B8CC-E5DD8B4A6BA4}"/>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a:extLst>
            <a:ext uri="{FF2B5EF4-FFF2-40B4-BE49-F238E27FC236}">
              <a16:creationId xmlns:a16="http://schemas.microsoft.com/office/drawing/2014/main" id="{0B310F14-D8B8-40C6-85AD-4C6FF013CB7E}"/>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a:extLst>
            <a:ext uri="{FF2B5EF4-FFF2-40B4-BE49-F238E27FC236}">
              <a16:creationId xmlns:a16="http://schemas.microsoft.com/office/drawing/2014/main" id="{307709DF-71E0-4F17-BE01-430A849D0F6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a:extLst>
            <a:ext uri="{FF2B5EF4-FFF2-40B4-BE49-F238E27FC236}">
              <a16:creationId xmlns:a16="http://schemas.microsoft.com/office/drawing/2014/main" id="{EA0EBEC8-83C6-434B-A689-37FD22B3721A}"/>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a:extLst>
            <a:ext uri="{FF2B5EF4-FFF2-40B4-BE49-F238E27FC236}">
              <a16:creationId xmlns:a16="http://schemas.microsoft.com/office/drawing/2014/main" id="{3ADAAEC6-F4D5-400C-85BB-79F4CECF1D17}"/>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a:extLst>
            <a:ext uri="{FF2B5EF4-FFF2-40B4-BE49-F238E27FC236}">
              <a16:creationId xmlns:a16="http://schemas.microsoft.com/office/drawing/2014/main" id="{5767FB3C-A84A-4861-BA8B-9FEA0CFE6CBF}"/>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a:extLst>
            <a:ext uri="{FF2B5EF4-FFF2-40B4-BE49-F238E27FC236}">
              <a16:creationId xmlns:a16="http://schemas.microsoft.com/office/drawing/2014/main" id="{102C6090-7E7B-4734-8BA3-E7B7CE149CAC}"/>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a:extLst>
            <a:ext uri="{FF2B5EF4-FFF2-40B4-BE49-F238E27FC236}">
              <a16:creationId xmlns:a16="http://schemas.microsoft.com/office/drawing/2014/main" id="{FF616345-501C-4DBA-B1CF-EFA79CC7C65B}"/>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a:extLst>
            <a:ext uri="{FF2B5EF4-FFF2-40B4-BE49-F238E27FC236}">
              <a16:creationId xmlns:a16="http://schemas.microsoft.com/office/drawing/2014/main" id="{A1CF340C-3918-4DEE-BE99-AD53DF47FB32}"/>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4018F358-E7F1-4996-B7E6-E2BCCDE129B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BB20209E-1B1F-44BD-9AE6-3E3263BB762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29391</xdr:rowOff>
    </xdr:from>
    <xdr:to>
      <xdr:col>24</xdr:col>
      <xdr:colOff>62865</xdr:colOff>
      <xdr:row>64</xdr:row>
      <xdr:rowOff>84909</xdr:rowOff>
    </xdr:to>
    <xdr:cxnSp macro="">
      <xdr:nvCxnSpPr>
        <xdr:cNvPr id="175" name="直線コネクタ 174">
          <a:extLst>
            <a:ext uri="{FF2B5EF4-FFF2-40B4-BE49-F238E27FC236}">
              <a16:creationId xmlns:a16="http://schemas.microsoft.com/office/drawing/2014/main" id="{FA380E1B-EB02-451F-BCBF-BC7ACABDB32F}"/>
            </a:ext>
          </a:extLst>
        </xdr:cNvPr>
        <xdr:cNvCxnSpPr/>
      </xdr:nvCxnSpPr>
      <xdr:spPr>
        <a:xfrm flipV="1">
          <a:off x="4634865" y="9630591"/>
          <a:ext cx="0" cy="1427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079871CC-CAE4-41BB-9DBC-0C101A8931CB}"/>
            </a:ext>
          </a:extLst>
        </xdr:cNvPr>
        <xdr:cNvSpPr txBox="1"/>
      </xdr:nvSpPr>
      <xdr:spPr>
        <a:xfrm>
          <a:off x="4673600" y="11061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a:extLst>
            <a:ext uri="{FF2B5EF4-FFF2-40B4-BE49-F238E27FC236}">
              <a16:creationId xmlns:a16="http://schemas.microsoft.com/office/drawing/2014/main" id="{36F568FE-0281-4D0E-B179-EAF0B60CECD1}"/>
            </a:ext>
          </a:extLst>
        </xdr:cNvPr>
        <xdr:cNvCxnSpPr/>
      </xdr:nvCxnSpPr>
      <xdr:spPr>
        <a:xfrm>
          <a:off x="4546600" y="1105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147518</xdr:rowOff>
    </xdr:from>
    <xdr:ext cx="340478" cy="259045"/>
    <xdr:sp macro="" textlink="">
      <xdr:nvSpPr>
        <xdr:cNvPr id="178" name="【体育館・プール】&#10;有形固定資産減価償却率最大値テキスト">
          <a:extLst>
            <a:ext uri="{FF2B5EF4-FFF2-40B4-BE49-F238E27FC236}">
              <a16:creationId xmlns:a16="http://schemas.microsoft.com/office/drawing/2014/main" id="{3BA4D14A-4137-4E34-93CC-0DAF81C98440}"/>
            </a:ext>
          </a:extLst>
        </xdr:cNvPr>
        <xdr:cNvSpPr txBox="1"/>
      </xdr:nvSpPr>
      <xdr:spPr>
        <a:xfrm>
          <a:off x="4673600" y="94058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29391</xdr:rowOff>
    </xdr:from>
    <xdr:to>
      <xdr:col>24</xdr:col>
      <xdr:colOff>152400</xdr:colOff>
      <xdr:row>56</xdr:row>
      <xdr:rowOff>29391</xdr:rowOff>
    </xdr:to>
    <xdr:cxnSp macro="">
      <xdr:nvCxnSpPr>
        <xdr:cNvPr id="179" name="直線コネクタ 178">
          <a:extLst>
            <a:ext uri="{FF2B5EF4-FFF2-40B4-BE49-F238E27FC236}">
              <a16:creationId xmlns:a16="http://schemas.microsoft.com/office/drawing/2014/main" id="{7068E211-1524-4B4E-A646-94A47841771C}"/>
            </a:ext>
          </a:extLst>
        </xdr:cNvPr>
        <xdr:cNvCxnSpPr/>
      </xdr:nvCxnSpPr>
      <xdr:spPr>
        <a:xfrm>
          <a:off x="4546600" y="9630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135362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4ED01A36-0186-4B40-BD7B-0D3C5FF36A86}"/>
            </a:ext>
          </a:extLst>
        </xdr:cNvPr>
        <xdr:cNvSpPr txBox="1"/>
      </xdr:nvSpPr>
      <xdr:spPr>
        <a:xfrm>
          <a:off x="4673600" y="10250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112485</xdr:rowOff>
    </xdr:from>
    <xdr:to>
      <xdr:col>24</xdr:col>
      <xdr:colOff>114300</xdr:colOff>
      <xdr:row>61</xdr:row>
      <xdr:rowOff>42635</xdr:rowOff>
    </xdr:to>
    <xdr:sp macro="" textlink="">
      <xdr:nvSpPr>
        <xdr:cNvPr id="181" name="フローチャート: 判断 180">
          <a:extLst>
            <a:ext uri="{FF2B5EF4-FFF2-40B4-BE49-F238E27FC236}">
              <a16:creationId xmlns:a16="http://schemas.microsoft.com/office/drawing/2014/main" id="{642BAB2B-7D2C-4039-BC35-D60A277A39BD}"/>
            </a:ext>
          </a:extLst>
        </xdr:cNvPr>
        <xdr:cNvSpPr/>
      </xdr:nvSpPr>
      <xdr:spPr>
        <a:xfrm>
          <a:off x="45847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159838</xdr:rowOff>
    </xdr:from>
    <xdr:to>
      <xdr:col>20</xdr:col>
      <xdr:colOff>38100</xdr:colOff>
      <xdr:row>61</xdr:row>
      <xdr:rowOff>89988</xdr:rowOff>
    </xdr:to>
    <xdr:sp macro="" textlink="">
      <xdr:nvSpPr>
        <xdr:cNvPr id="182" name="フローチャート: 判断 181">
          <a:extLst>
            <a:ext uri="{FF2B5EF4-FFF2-40B4-BE49-F238E27FC236}">
              <a16:creationId xmlns:a16="http://schemas.microsoft.com/office/drawing/2014/main" id="{7E10F137-6132-4C48-A3D2-6F946FDC1B02}"/>
            </a:ext>
          </a:extLst>
        </xdr:cNvPr>
        <xdr:cNvSpPr/>
      </xdr:nvSpPr>
      <xdr:spPr>
        <a:xfrm>
          <a:off x="3746500" y="104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164737</xdr:rowOff>
    </xdr:from>
    <xdr:to>
      <xdr:col>15</xdr:col>
      <xdr:colOff>101600</xdr:colOff>
      <xdr:row>61</xdr:row>
      <xdr:rowOff>94887</xdr:rowOff>
    </xdr:to>
    <xdr:sp macro="" textlink="">
      <xdr:nvSpPr>
        <xdr:cNvPr id="183" name="フローチャート: 判断 182">
          <a:extLst>
            <a:ext uri="{FF2B5EF4-FFF2-40B4-BE49-F238E27FC236}">
              <a16:creationId xmlns:a16="http://schemas.microsoft.com/office/drawing/2014/main" id="{3F1B7174-ED3F-4CF1-AA12-C8BDB11BDDA2}"/>
            </a:ext>
          </a:extLst>
        </xdr:cNvPr>
        <xdr:cNvSpPr/>
      </xdr:nvSpPr>
      <xdr:spPr>
        <a:xfrm>
          <a:off x="2857500" y="1045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151674</xdr:rowOff>
    </xdr:from>
    <xdr:to>
      <xdr:col>10</xdr:col>
      <xdr:colOff>165100</xdr:colOff>
      <xdr:row>61</xdr:row>
      <xdr:rowOff>81824</xdr:rowOff>
    </xdr:to>
    <xdr:sp macro="" textlink="">
      <xdr:nvSpPr>
        <xdr:cNvPr id="184" name="フローチャート: 判断 183">
          <a:extLst>
            <a:ext uri="{FF2B5EF4-FFF2-40B4-BE49-F238E27FC236}">
              <a16:creationId xmlns:a16="http://schemas.microsoft.com/office/drawing/2014/main" id="{968DD567-DD80-4F3B-93F5-0999C871A93D}"/>
            </a:ext>
          </a:extLst>
        </xdr:cNvPr>
        <xdr:cNvSpPr/>
      </xdr:nvSpPr>
      <xdr:spPr>
        <a:xfrm>
          <a:off x="1968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169635</xdr:rowOff>
    </xdr:from>
    <xdr:to>
      <xdr:col>6</xdr:col>
      <xdr:colOff>38100</xdr:colOff>
      <xdr:row>61</xdr:row>
      <xdr:rowOff>99785</xdr:rowOff>
    </xdr:to>
    <xdr:sp macro="" textlink="">
      <xdr:nvSpPr>
        <xdr:cNvPr id="185" name="フローチャート: 判断 184">
          <a:extLst>
            <a:ext uri="{FF2B5EF4-FFF2-40B4-BE49-F238E27FC236}">
              <a16:creationId xmlns:a16="http://schemas.microsoft.com/office/drawing/2014/main" id="{278CA3D2-BF16-4849-BE29-8541C76E2D34}"/>
            </a:ext>
          </a:extLst>
        </xdr:cNvPr>
        <xdr:cNvSpPr/>
      </xdr:nvSpPr>
      <xdr:spPr>
        <a:xfrm>
          <a:off x="1079500" y="1045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038587A-654F-4080-87BB-F5D1926653E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28E0AAB-D0EB-49CE-8A96-450B5A1EE633}"/>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85A4FD13-847C-4496-8FE8-9124BDB6EC6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9777E99C-9AF9-4686-8391-AF94CEA6839A}"/>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8F4BDE5A-5413-4DA7-B043-A3EE75D944D8}"/>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94524</xdr:rowOff>
    </xdr:from>
    <xdr:to>
      <xdr:col>24</xdr:col>
      <xdr:colOff>114300</xdr:colOff>
      <xdr:row>62</xdr:row>
      <xdr:rowOff>24674</xdr:rowOff>
    </xdr:to>
    <xdr:sp macro="" textlink="">
      <xdr:nvSpPr>
        <xdr:cNvPr id="191" name="楕円 190">
          <a:extLst>
            <a:ext uri="{FF2B5EF4-FFF2-40B4-BE49-F238E27FC236}">
              <a16:creationId xmlns:a16="http://schemas.microsoft.com/office/drawing/2014/main" id="{68BF2133-542B-4FEE-813F-361E1CE3DF83}"/>
            </a:ext>
          </a:extLst>
        </xdr:cNvPr>
        <xdr:cNvSpPr/>
      </xdr:nvSpPr>
      <xdr:spPr>
        <a:xfrm>
          <a:off x="4584700" y="1055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72951</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524D90FE-F85F-4DF3-958F-5FA3BF81208D}"/>
            </a:ext>
          </a:extLst>
        </xdr:cNvPr>
        <xdr:cNvSpPr txBox="1"/>
      </xdr:nvSpPr>
      <xdr:spPr>
        <a:xfrm>
          <a:off x="4673600"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58601</xdr:rowOff>
    </xdr:from>
    <xdr:to>
      <xdr:col>20</xdr:col>
      <xdr:colOff>38100</xdr:colOff>
      <xdr:row>61</xdr:row>
      <xdr:rowOff>160201</xdr:rowOff>
    </xdr:to>
    <xdr:sp macro="" textlink="">
      <xdr:nvSpPr>
        <xdr:cNvPr id="193" name="楕円 192">
          <a:extLst>
            <a:ext uri="{FF2B5EF4-FFF2-40B4-BE49-F238E27FC236}">
              <a16:creationId xmlns:a16="http://schemas.microsoft.com/office/drawing/2014/main" id="{6A887373-E3EA-4802-B2EF-564BB230BCD7}"/>
            </a:ext>
          </a:extLst>
        </xdr:cNvPr>
        <xdr:cNvSpPr/>
      </xdr:nvSpPr>
      <xdr:spPr>
        <a:xfrm>
          <a:off x="3746500" y="1051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109401</xdr:rowOff>
    </xdr:from>
    <xdr:to>
      <xdr:col>24</xdr:col>
      <xdr:colOff>63500</xdr:colOff>
      <xdr:row>61</xdr:row>
      <xdr:rowOff>145324</xdr:rowOff>
    </xdr:to>
    <xdr:cxnSp macro="">
      <xdr:nvCxnSpPr>
        <xdr:cNvPr id="194" name="直線コネクタ 193">
          <a:extLst>
            <a:ext uri="{FF2B5EF4-FFF2-40B4-BE49-F238E27FC236}">
              <a16:creationId xmlns:a16="http://schemas.microsoft.com/office/drawing/2014/main" id="{AB0C27D7-7BD7-4E2A-B88D-C2132E331730}"/>
            </a:ext>
          </a:extLst>
        </xdr:cNvPr>
        <xdr:cNvCxnSpPr/>
      </xdr:nvCxnSpPr>
      <xdr:spPr>
        <a:xfrm>
          <a:off x="3797300" y="10567851"/>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22678</xdr:rowOff>
    </xdr:from>
    <xdr:to>
      <xdr:col>15</xdr:col>
      <xdr:colOff>101600</xdr:colOff>
      <xdr:row>61</xdr:row>
      <xdr:rowOff>124278</xdr:rowOff>
    </xdr:to>
    <xdr:sp macro="" textlink="">
      <xdr:nvSpPr>
        <xdr:cNvPr id="195" name="楕円 194">
          <a:extLst>
            <a:ext uri="{FF2B5EF4-FFF2-40B4-BE49-F238E27FC236}">
              <a16:creationId xmlns:a16="http://schemas.microsoft.com/office/drawing/2014/main" id="{7D48CB96-BD16-49D5-AEB0-46E63F2C3A2B}"/>
            </a:ext>
          </a:extLst>
        </xdr:cNvPr>
        <xdr:cNvSpPr/>
      </xdr:nvSpPr>
      <xdr:spPr>
        <a:xfrm>
          <a:off x="2857500" y="1048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73478</xdr:rowOff>
    </xdr:from>
    <xdr:to>
      <xdr:col>19</xdr:col>
      <xdr:colOff>177800</xdr:colOff>
      <xdr:row>61</xdr:row>
      <xdr:rowOff>109401</xdr:rowOff>
    </xdr:to>
    <xdr:cxnSp macro="">
      <xdr:nvCxnSpPr>
        <xdr:cNvPr id="196" name="直線コネクタ 195">
          <a:extLst>
            <a:ext uri="{FF2B5EF4-FFF2-40B4-BE49-F238E27FC236}">
              <a16:creationId xmlns:a16="http://schemas.microsoft.com/office/drawing/2014/main" id="{AA879EC2-D1C6-4712-85F1-66F65DB9FA7D}"/>
            </a:ext>
          </a:extLst>
        </xdr:cNvPr>
        <xdr:cNvCxnSpPr/>
      </xdr:nvCxnSpPr>
      <xdr:spPr>
        <a:xfrm>
          <a:off x="2908300" y="1053192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158206</xdr:rowOff>
    </xdr:from>
    <xdr:to>
      <xdr:col>10</xdr:col>
      <xdr:colOff>165100</xdr:colOff>
      <xdr:row>61</xdr:row>
      <xdr:rowOff>88356</xdr:rowOff>
    </xdr:to>
    <xdr:sp macro="" textlink="">
      <xdr:nvSpPr>
        <xdr:cNvPr id="197" name="楕円 196">
          <a:extLst>
            <a:ext uri="{FF2B5EF4-FFF2-40B4-BE49-F238E27FC236}">
              <a16:creationId xmlns:a16="http://schemas.microsoft.com/office/drawing/2014/main" id="{D3982FE9-ED5B-4D2E-9E55-D6B91164A7ED}"/>
            </a:ext>
          </a:extLst>
        </xdr:cNvPr>
        <xdr:cNvSpPr/>
      </xdr:nvSpPr>
      <xdr:spPr>
        <a:xfrm>
          <a:off x="1968500" y="1044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37556</xdr:rowOff>
    </xdr:from>
    <xdr:to>
      <xdr:col>15</xdr:col>
      <xdr:colOff>50800</xdr:colOff>
      <xdr:row>61</xdr:row>
      <xdr:rowOff>73478</xdr:rowOff>
    </xdr:to>
    <xdr:cxnSp macro="">
      <xdr:nvCxnSpPr>
        <xdr:cNvPr id="198" name="直線コネクタ 197">
          <a:extLst>
            <a:ext uri="{FF2B5EF4-FFF2-40B4-BE49-F238E27FC236}">
              <a16:creationId xmlns:a16="http://schemas.microsoft.com/office/drawing/2014/main" id="{BB5EA9ED-41B0-48D6-8CD0-7B6DB71F9DE8}"/>
            </a:ext>
          </a:extLst>
        </xdr:cNvPr>
        <xdr:cNvCxnSpPr/>
      </xdr:nvCxnSpPr>
      <xdr:spPr>
        <a:xfrm>
          <a:off x="2019300" y="1049600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122283</xdr:rowOff>
    </xdr:from>
    <xdr:to>
      <xdr:col>6</xdr:col>
      <xdr:colOff>38100</xdr:colOff>
      <xdr:row>61</xdr:row>
      <xdr:rowOff>52433</xdr:rowOff>
    </xdr:to>
    <xdr:sp macro="" textlink="">
      <xdr:nvSpPr>
        <xdr:cNvPr id="199" name="楕円 198">
          <a:extLst>
            <a:ext uri="{FF2B5EF4-FFF2-40B4-BE49-F238E27FC236}">
              <a16:creationId xmlns:a16="http://schemas.microsoft.com/office/drawing/2014/main" id="{434F3DA6-2213-44CA-82AF-C0C9E1E3F619}"/>
            </a:ext>
          </a:extLst>
        </xdr:cNvPr>
        <xdr:cNvSpPr/>
      </xdr:nvSpPr>
      <xdr:spPr>
        <a:xfrm>
          <a:off x="107950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1633</xdr:rowOff>
    </xdr:from>
    <xdr:to>
      <xdr:col>10</xdr:col>
      <xdr:colOff>114300</xdr:colOff>
      <xdr:row>61</xdr:row>
      <xdr:rowOff>37556</xdr:rowOff>
    </xdr:to>
    <xdr:cxnSp macro="">
      <xdr:nvCxnSpPr>
        <xdr:cNvPr id="200" name="直線コネクタ 199">
          <a:extLst>
            <a:ext uri="{FF2B5EF4-FFF2-40B4-BE49-F238E27FC236}">
              <a16:creationId xmlns:a16="http://schemas.microsoft.com/office/drawing/2014/main" id="{C55A2892-BA03-45F4-B96B-965A07A9306B}"/>
            </a:ext>
          </a:extLst>
        </xdr:cNvPr>
        <xdr:cNvCxnSpPr/>
      </xdr:nvCxnSpPr>
      <xdr:spPr>
        <a:xfrm>
          <a:off x="1130300" y="1046008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106515</xdr:rowOff>
    </xdr:from>
    <xdr:ext cx="405111" cy="259045"/>
    <xdr:sp macro="" textlink="">
      <xdr:nvSpPr>
        <xdr:cNvPr id="201" name="n_1aveValue【体育館・プール】&#10;有形固定資産減価償却率">
          <a:extLst>
            <a:ext uri="{FF2B5EF4-FFF2-40B4-BE49-F238E27FC236}">
              <a16:creationId xmlns:a16="http://schemas.microsoft.com/office/drawing/2014/main" id="{3BC280D1-DD51-4EE1-AB90-48C6A3F7E970}"/>
            </a:ext>
          </a:extLst>
        </xdr:cNvPr>
        <xdr:cNvSpPr txBox="1"/>
      </xdr:nvSpPr>
      <xdr:spPr>
        <a:xfrm>
          <a:off x="3582044" y="1022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111414</xdr:rowOff>
    </xdr:from>
    <xdr:ext cx="405111" cy="259045"/>
    <xdr:sp macro="" textlink="">
      <xdr:nvSpPr>
        <xdr:cNvPr id="202" name="n_2aveValue【体育館・プール】&#10;有形固定資産減価償却率">
          <a:extLst>
            <a:ext uri="{FF2B5EF4-FFF2-40B4-BE49-F238E27FC236}">
              <a16:creationId xmlns:a16="http://schemas.microsoft.com/office/drawing/2014/main" id="{4A0E9FCE-6C7D-425A-A452-FDF5971EFB58}"/>
            </a:ext>
          </a:extLst>
        </xdr:cNvPr>
        <xdr:cNvSpPr txBox="1"/>
      </xdr:nvSpPr>
      <xdr:spPr>
        <a:xfrm>
          <a:off x="2705744" y="1022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98351</xdr:rowOff>
    </xdr:from>
    <xdr:ext cx="405111" cy="259045"/>
    <xdr:sp macro="" textlink="">
      <xdr:nvSpPr>
        <xdr:cNvPr id="203" name="n_3aveValue【体育館・プール】&#10;有形固定資産減価償却率">
          <a:extLst>
            <a:ext uri="{FF2B5EF4-FFF2-40B4-BE49-F238E27FC236}">
              <a16:creationId xmlns:a16="http://schemas.microsoft.com/office/drawing/2014/main" id="{2A33A47D-6A8D-493C-ADC7-13F8C7C5851B}"/>
            </a:ext>
          </a:extLst>
        </xdr:cNvPr>
        <xdr:cNvSpPr txBox="1"/>
      </xdr:nvSpPr>
      <xdr:spPr>
        <a:xfrm>
          <a:off x="1816744" y="1021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90912</xdr:rowOff>
    </xdr:from>
    <xdr:ext cx="405111" cy="259045"/>
    <xdr:sp macro="" textlink="">
      <xdr:nvSpPr>
        <xdr:cNvPr id="204" name="n_4aveValue【体育館・プール】&#10;有形固定資産減価償却率">
          <a:extLst>
            <a:ext uri="{FF2B5EF4-FFF2-40B4-BE49-F238E27FC236}">
              <a16:creationId xmlns:a16="http://schemas.microsoft.com/office/drawing/2014/main" id="{3625636D-1BF2-4FED-80BE-A92B0DB709BA}"/>
            </a:ext>
          </a:extLst>
        </xdr:cNvPr>
        <xdr:cNvSpPr txBox="1"/>
      </xdr:nvSpPr>
      <xdr:spPr>
        <a:xfrm>
          <a:off x="927744" y="10549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151328</xdr:rowOff>
    </xdr:from>
    <xdr:ext cx="405111" cy="259045"/>
    <xdr:sp macro="" textlink="">
      <xdr:nvSpPr>
        <xdr:cNvPr id="205" name="n_1mainValue【体育館・プール】&#10;有形固定資産減価償却率">
          <a:extLst>
            <a:ext uri="{FF2B5EF4-FFF2-40B4-BE49-F238E27FC236}">
              <a16:creationId xmlns:a16="http://schemas.microsoft.com/office/drawing/2014/main" id="{BD014D0B-5831-4619-8401-627D7C6C619F}"/>
            </a:ext>
          </a:extLst>
        </xdr:cNvPr>
        <xdr:cNvSpPr txBox="1"/>
      </xdr:nvSpPr>
      <xdr:spPr>
        <a:xfrm>
          <a:off x="3582044" y="1060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115405</xdr:rowOff>
    </xdr:from>
    <xdr:ext cx="405111" cy="259045"/>
    <xdr:sp macro="" textlink="">
      <xdr:nvSpPr>
        <xdr:cNvPr id="206" name="n_2mainValue【体育館・プール】&#10;有形固定資産減価償却率">
          <a:extLst>
            <a:ext uri="{FF2B5EF4-FFF2-40B4-BE49-F238E27FC236}">
              <a16:creationId xmlns:a16="http://schemas.microsoft.com/office/drawing/2014/main" id="{060694BE-B80C-4440-95F3-0DFFB86F3DA1}"/>
            </a:ext>
          </a:extLst>
        </xdr:cNvPr>
        <xdr:cNvSpPr txBox="1"/>
      </xdr:nvSpPr>
      <xdr:spPr>
        <a:xfrm>
          <a:off x="2705744" y="1057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79483</xdr:rowOff>
    </xdr:from>
    <xdr:ext cx="405111" cy="259045"/>
    <xdr:sp macro="" textlink="">
      <xdr:nvSpPr>
        <xdr:cNvPr id="207" name="n_3mainValue【体育館・プール】&#10;有形固定資産減価償却率">
          <a:extLst>
            <a:ext uri="{FF2B5EF4-FFF2-40B4-BE49-F238E27FC236}">
              <a16:creationId xmlns:a16="http://schemas.microsoft.com/office/drawing/2014/main" id="{D6FE40A0-6358-4276-BF75-91E3041D94A0}"/>
            </a:ext>
          </a:extLst>
        </xdr:cNvPr>
        <xdr:cNvSpPr txBox="1"/>
      </xdr:nvSpPr>
      <xdr:spPr>
        <a:xfrm>
          <a:off x="1816744" y="1053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68960</xdr:rowOff>
    </xdr:from>
    <xdr:ext cx="405111" cy="259045"/>
    <xdr:sp macro="" textlink="">
      <xdr:nvSpPr>
        <xdr:cNvPr id="208" name="n_4mainValue【体育館・プール】&#10;有形固定資産減価償却率">
          <a:extLst>
            <a:ext uri="{FF2B5EF4-FFF2-40B4-BE49-F238E27FC236}">
              <a16:creationId xmlns:a16="http://schemas.microsoft.com/office/drawing/2014/main" id="{7E10EC80-2A75-43BF-97C0-639B43DBC867}"/>
            </a:ext>
          </a:extLst>
        </xdr:cNvPr>
        <xdr:cNvSpPr txBox="1"/>
      </xdr:nvSpPr>
      <xdr:spPr>
        <a:xfrm>
          <a:off x="927744" y="10184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D8DA87B8-B53C-40DC-9D25-2EB192B0761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E1CA8B9-E031-4A71-9DD7-5728FDD992D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26346909-FD66-45B8-8CFC-7CDA30C1762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C8DCFFC2-9053-4FE8-B6F1-DA8A69AED4A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ED02D61F-7200-4598-B793-CC110A2B2C5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6F0B0D1D-B842-4CEC-B5AC-78E709DA31E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4A58BAF9-7585-45CF-8235-F63CE0F2FD7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283398CA-2AFB-4C32-AD09-D02B52AD994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970C3388-9831-448C-A435-272C60C7B14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661C8EC7-03F7-4572-B2AF-417978CF2E8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823436A7-3D62-4D3D-8D57-F50A2C90B912}"/>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696997A8-495C-44D9-910F-3CF2DEBDE7F1}"/>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E5BC5E56-DF4B-475E-B03D-8308EDF7ED6D}"/>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BAF78B0D-90DC-43EE-807F-2BA7AEBBC33D}"/>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22F28773-18F3-4946-B7B3-B8017FFEA09B}"/>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320CE667-E0FE-49AC-9F70-DBAAFD958C3A}"/>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A67C1768-5471-467A-AEEC-80293A89E079}"/>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C4733018-A061-465A-B700-593D3C7F991D}"/>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4E9C5660-8DC7-4B95-8A22-5FBB5A5343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4FDFC57D-7DA8-4107-8012-0698E583496D}"/>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B31ACD01-DE92-4BF7-81B7-36381CFE82F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B20BCDCB-B226-4FE4-BFC3-D86B0C04EC13}"/>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DA3E6F77-3D44-4710-8E32-A95272F9DC9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63</xdr:row>
      <xdr:rowOff>129540</xdr:rowOff>
    </xdr:to>
    <xdr:cxnSp macro="">
      <xdr:nvCxnSpPr>
        <xdr:cNvPr id="232" name="直線コネクタ 231">
          <a:extLst>
            <a:ext uri="{FF2B5EF4-FFF2-40B4-BE49-F238E27FC236}">
              <a16:creationId xmlns:a16="http://schemas.microsoft.com/office/drawing/2014/main" id="{6CBF46E7-98D7-43D9-82A9-7B9DDF524BF7}"/>
            </a:ext>
          </a:extLst>
        </xdr:cNvPr>
        <xdr:cNvCxnSpPr/>
      </xdr:nvCxnSpPr>
      <xdr:spPr>
        <a:xfrm flipV="1">
          <a:off x="10476865" y="974217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133367</xdr:rowOff>
    </xdr:from>
    <xdr:ext cx="469744" cy="259045"/>
    <xdr:sp macro="" textlink="">
      <xdr:nvSpPr>
        <xdr:cNvPr id="233" name="【体育館・プール】&#10;一人当たり面積最小値テキスト">
          <a:extLst>
            <a:ext uri="{FF2B5EF4-FFF2-40B4-BE49-F238E27FC236}">
              <a16:creationId xmlns:a16="http://schemas.microsoft.com/office/drawing/2014/main" id="{D981CA16-E1E8-4B2E-8C30-CFBAF838DBF4}"/>
            </a:ext>
          </a:extLst>
        </xdr:cNvPr>
        <xdr:cNvSpPr txBox="1"/>
      </xdr:nvSpPr>
      <xdr:spPr>
        <a:xfrm>
          <a:off x="10515600" y="1093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129540</xdr:rowOff>
    </xdr:from>
    <xdr:to>
      <xdr:col>55</xdr:col>
      <xdr:colOff>88900</xdr:colOff>
      <xdr:row>63</xdr:row>
      <xdr:rowOff>129540</xdr:rowOff>
    </xdr:to>
    <xdr:cxnSp macro="">
      <xdr:nvCxnSpPr>
        <xdr:cNvPr id="234" name="直線コネクタ 233">
          <a:extLst>
            <a:ext uri="{FF2B5EF4-FFF2-40B4-BE49-F238E27FC236}">
              <a16:creationId xmlns:a16="http://schemas.microsoft.com/office/drawing/2014/main" id="{ECF5A25A-4E40-48A4-9B89-3B1DAC2FBDF7}"/>
            </a:ext>
          </a:extLst>
        </xdr:cNvPr>
        <xdr:cNvCxnSpPr/>
      </xdr:nvCxnSpPr>
      <xdr:spPr>
        <a:xfrm>
          <a:off x="10388600" y="1093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5" name="【体育館・プール】&#10;一人当たり面積最大値テキスト">
          <a:extLst>
            <a:ext uri="{FF2B5EF4-FFF2-40B4-BE49-F238E27FC236}">
              <a16:creationId xmlns:a16="http://schemas.microsoft.com/office/drawing/2014/main" id="{6695124A-F510-44AC-9270-1AE4BC44AF97}"/>
            </a:ext>
          </a:extLst>
        </xdr:cNvPr>
        <xdr:cNvSpPr txBox="1"/>
      </xdr:nvSpPr>
      <xdr:spPr>
        <a:xfrm>
          <a:off x="10515600" y="951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6" name="直線コネクタ 235">
          <a:extLst>
            <a:ext uri="{FF2B5EF4-FFF2-40B4-BE49-F238E27FC236}">
              <a16:creationId xmlns:a16="http://schemas.microsoft.com/office/drawing/2014/main" id="{3BFFD372-5266-4B6C-BAC4-E0A0A5A00FCB}"/>
            </a:ext>
          </a:extLst>
        </xdr:cNvPr>
        <xdr:cNvCxnSpPr/>
      </xdr:nvCxnSpPr>
      <xdr:spPr>
        <a:xfrm>
          <a:off x="10388600" y="974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105427</xdr:rowOff>
    </xdr:from>
    <xdr:ext cx="469744" cy="259045"/>
    <xdr:sp macro="" textlink="">
      <xdr:nvSpPr>
        <xdr:cNvPr id="237" name="【体育館・プール】&#10;一人当たり面積平均値テキスト">
          <a:extLst>
            <a:ext uri="{FF2B5EF4-FFF2-40B4-BE49-F238E27FC236}">
              <a16:creationId xmlns:a16="http://schemas.microsoft.com/office/drawing/2014/main" id="{3977B45B-B838-4BD4-974C-A18A9E117F7E}"/>
            </a:ext>
          </a:extLst>
        </xdr:cNvPr>
        <xdr:cNvSpPr txBox="1"/>
      </xdr:nvSpPr>
      <xdr:spPr>
        <a:xfrm>
          <a:off x="10515600" y="1039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82550</xdr:rowOff>
    </xdr:from>
    <xdr:to>
      <xdr:col>55</xdr:col>
      <xdr:colOff>50800</xdr:colOff>
      <xdr:row>62</xdr:row>
      <xdr:rowOff>12700</xdr:rowOff>
    </xdr:to>
    <xdr:sp macro="" textlink="">
      <xdr:nvSpPr>
        <xdr:cNvPr id="238" name="フローチャート: 判断 237">
          <a:extLst>
            <a:ext uri="{FF2B5EF4-FFF2-40B4-BE49-F238E27FC236}">
              <a16:creationId xmlns:a16="http://schemas.microsoft.com/office/drawing/2014/main" id="{4BB8C097-B430-46F9-A21A-95199A80FDF3}"/>
            </a:ext>
          </a:extLst>
        </xdr:cNvPr>
        <xdr:cNvSpPr/>
      </xdr:nvSpPr>
      <xdr:spPr>
        <a:xfrm>
          <a:off x="104267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74930</xdr:rowOff>
    </xdr:from>
    <xdr:to>
      <xdr:col>50</xdr:col>
      <xdr:colOff>165100</xdr:colOff>
      <xdr:row>62</xdr:row>
      <xdr:rowOff>5080</xdr:rowOff>
    </xdr:to>
    <xdr:sp macro="" textlink="">
      <xdr:nvSpPr>
        <xdr:cNvPr id="239" name="フローチャート: 判断 238">
          <a:extLst>
            <a:ext uri="{FF2B5EF4-FFF2-40B4-BE49-F238E27FC236}">
              <a16:creationId xmlns:a16="http://schemas.microsoft.com/office/drawing/2014/main" id="{8170ED76-C101-4E14-924C-CA81D9E73752}"/>
            </a:ext>
          </a:extLst>
        </xdr:cNvPr>
        <xdr:cNvSpPr/>
      </xdr:nvSpPr>
      <xdr:spPr>
        <a:xfrm>
          <a:off x="9588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78740</xdr:rowOff>
    </xdr:from>
    <xdr:to>
      <xdr:col>46</xdr:col>
      <xdr:colOff>38100</xdr:colOff>
      <xdr:row>62</xdr:row>
      <xdr:rowOff>8890</xdr:rowOff>
    </xdr:to>
    <xdr:sp macro="" textlink="">
      <xdr:nvSpPr>
        <xdr:cNvPr id="240" name="フローチャート: 判断 239">
          <a:extLst>
            <a:ext uri="{FF2B5EF4-FFF2-40B4-BE49-F238E27FC236}">
              <a16:creationId xmlns:a16="http://schemas.microsoft.com/office/drawing/2014/main" id="{BC73560B-F8A7-4C9D-BA36-B53690B7F242}"/>
            </a:ext>
          </a:extLst>
        </xdr:cNvPr>
        <xdr:cNvSpPr/>
      </xdr:nvSpPr>
      <xdr:spPr>
        <a:xfrm>
          <a:off x="86995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90170</xdr:rowOff>
    </xdr:from>
    <xdr:to>
      <xdr:col>41</xdr:col>
      <xdr:colOff>101600</xdr:colOff>
      <xdr:row>62</xdr:row>
      <xdr:rowOff>20320</xdr:rowOff>
    </xdr:to>
    <xdr:sp macro="" textlink="">
      <xdr:nvSpPr>
        <xdr:cNvPr id="241" name="フローチャート: 判断 240">
          <a:extLst>
            <a:ext uri="{FF2B5EF4-FFF2-40B4-BE49-F238E27FC236}">
              <a16:creationId xmlns:a16="http://schemas.microsoft.com/office/drawing/2014/main" id="{C8CD4F9E-5515-45F5-B1AC-7AD6CF562029}"/>
            </a:ext>
          </a:extLst>
        </xdr:cNvPr>
        <xdr:cNvSpPr/>
      </xdr:nvSpPr>
      <xdr:spPr>
        <a:xfrm>
          <a:off x="7810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59</xdr:row>
      <xdr:rowOff>154940</xdr:rowOff>
    </xdr:from>
    <xdr:to>
      <xdr:col>36</xdr:col>
      <xdr:colOff>165100</xdr:colOff>
      <xdr:row>60</xdr:row>
      <xdr:rowOff>85090</xdr:rowOff>
    </xdr:to>
    <xdr:sp macro="" textlink="">
      <xdr:nvSpPr>
        <xdr:cNvPr id="242" name="フローチャート: 判断 241">
          <a:extLst>
            <a:ext uri="{FF2B5EF4-FFF2-40B4-BE49-F238E27FC236}">
              <a16:creationId xmlns:a16="http://schemas.microsoft.com/office/drawing/2014/main" id="{D28F64EE-6151-42FB-9271-28FF35721FFC}"/>
            </a:ext>
          </a:extLst>
        </xdr:cNvPr>
        <xdr:cNvSpPr/>
      </xdr:nvSpPr>
      <xdr:spPr>
        <a:xfrm>
          <a:off x="6921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662C53F-A592-4E60-B37E-F6543FF3AE98}"/>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7B637AE6-0144-4AB7-9B47-56221984A6A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9CA5C191-B771-48DF-B831-5EA04D2E0FD3}"/>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B7B4147D-8AAD-40F3-B431-3647826E25F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F8078EB9-C86C-46F3-B986-FC4C0A6E063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139700</xdr:rowOff>
    </xdr:from>
    <xdr:to>
      <xdr:col>55</xdr:col>
      <xdr:colOff>50800</xdr:colOff>
      <xdr:row>62</xdr:row>
      <xdr:rowOff>69850</xdr:rowOff>
    </xdr:to>
    <xdr:sp macro="" textlink="">
      <xdr:nvSpPr>
        <xdr:cNvPr id="248" name="楕円 247">
          <a:extLst>
            <a:ext uri="{FF2B5EF4-FFF2-40B4-BE49-F238E27FC236}">
              <a16:creationId xmlns:a16="http://schemas.microsoft.com/office/drawing/2014/main" id="{943BCE34-B0FC-4694-ACE9-A6A71D7EEE31}"/>
            </a:ext>
          </a:extLst>
        </xdr:cNvPr>
        <xdr:cNvSpPr/>
      </xdr:nvSpPr>
      <xdr:spPr>
        <a:xfrm>
          <a:off x="104267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118127</xdr:rowOff>
    </xdr:from>
    <xdr:ext cx="469744" cy="259045"/>
    <xdr:sp macro="" textlink="">
      <xdr:nvSpPr>
        <xdr:cNvPr id="249" name="【体育館・プール】&#10;一人当たり面積該当値テキスト">
          <a:extLst>
            <a:ext uri="{FF2B5EF4-FFF2-40B4-BE49-F238E27FC236}">
              <a16:creationId xmlns:a16="http://schemas.microsoft.com/office/drawing/2014/main" id="{AEAD0055-C883-4A7B-A283-F2E4A04EC960}"/>
            </a:ext>
          </a:extLst>
        </xdr:cNvPr>
        <xdr:cNvSpPr txBox="1"/>
      </xdr:nvSpPr>
      <xdr:spPr>
        <a:xfrm>
          <a:off x="10515600" y="1057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143510</xdr:rowOff>
    </xdr:from>
    <xdr:to>
      <xdr:col>50</xdr:col>
      <xdr:colOff>165100</xdr:colOff>
      <xdr:row>62</xdr:row>
      <xdr:rowOff>73660</xdr:rowOff>
    </xdr:to>
    <xdr:sp macro="" textlink="">
      <xdr:nvSpPr>
        <xdr:cNvPr id="250" name="楕円 249">
          <a:extLst>
            <a:ext uri="{FF2B5EF4-FFF2-40B4-BE49-F238E27FC236}">
              <a16:creationId xmlns:a16="http://schemas.microsoft.com/office/drawing/2014/main" id="{F0B63F6A-E169-4E63-A53A-286D98A07096}"/>
            </a:ext>
          </a:extLst>
        </xdr:cNvPr>
        <xdr:cNvSpPr/>
      </xdr:nvSpPr>
      <xdr:spPr>
        <a:xfrm>
          <a:off x="9588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19050</xdr:rowOff>
    </xdr:from>
    <xdr:to>
      <xdr:col>55</xdr:col>
      <xdr:colOff>0</xdr:colOff>
      <xdr:row>62</xdr:row>
      <xdr:rowOff>22860</xdr:rowOff>
    </xdr:to>
    <xdr:cxnSp macro="">
      <xdr:nvCxnSpPr>
        <xdr:cNvPr id="251" name="直線コネクタ 250">
          <a:extLst>
            <a:ext uri="{FF2B5EF4-FFF2-40B4-BE49-F238E27FC236}">
              <a16:creationId xmlns:a16="http://schemas.microsoft.com/office/drawing/2014/main" id="{65F3B7C4-3B39-4B5E-BF92-8F5E5ED1B522}"/>
            </a:ext>
          </a:extLst>
        </xdr:cNvPr>
        <xdr:cNvCxnSpPr/>
      </xdr:nvCxnSpPr>
      <xdr:spPr>
        <a:xfrm flipV="1">
          <a:off x="9639300" y="1064895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143510</xdr:rowOff>
    </xdr:from>
    <xdr:to>
      <xdr:col>46</xdr:col>
      <xdr:colOff>38100</xdr:colOff>
      <xdr:row>62</xdr:row>
      <xdr:rowOff>73660</xdr:rowOff>
    </xdr:to>
    <xdr:sp macro="" textlink="">
      <xdr:nvSpPr>
        <xdr:cNvPr id="252" name="楕円 251">
          <a:extLst>
            <a:ext uri="{FF2B5EF4-FFF2-40B4-BE49-F238E27FC236}">
              <a16:creationId xmlns:a16="http://schemas.microsoft.com/office/drawing/2014/main" id="{0C6BC737-AD25-40E6-AFA5-30962C97137C}"/>
            </a:ext>
          </a:extLst>
        </xdr:cNvPr>
        <xdr:cNvSpPr/>
      </xdr:nvSpPr>
      <xdr:spPr>
        <a:xfrm>
          <a:off x="8699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22860</xdr:rowOff>
    </xdr:from>
    <xdr:to>
      <xdr:col>50</xdr:col>
      <xdr:colOff>114300</xdr:colOff>
      <xdr:row>62</xdr:row>
      <xdr:rowOff>22860</xdr:rowOff>
    </xdr:to>
    <xdr:cxnSp macro="">
      <xdr:nvCxnSpPr>
        <xdr:cNvPr id="253" name="直線コネクタ 252">
          <a:extLst>
            <a:ext uri="{FF2B5EF4-FFF2-40B4-BE49-F238E27FC236}">
              <a16:creationId xmlns:a16="http://schemas.microsoft.com/office/drawing/2014/main" id="{F6502B91-BAEC-42EC-9D3A-B0F8F16EF91F}"/>
            </a:ext>
          </a:extLst>
        </xdr:cNvPr>
        <xdr:cNvCxnSpPr/>
      </xdr:nvCxnSpPr>
      <xdr:spPr>
        <a:xfrm>
          <a:off x="8750300" y="10652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143510</xdr:rowOff>
    </xdr:from>
    <xdr:to>
      <xdr:col>41</xdr:col>
      <xdr:colOff>101600</xdr:colOff>
      <xdr:row>62</xdr:row>
      <xdr:rowOff>73660</xdr:rowOff>
    </xdr:to>
    <xdr:sp macro="" textlink="">
      <xdr:nvSpPr>
        <xdr:cNvPr id="254" name="楕円 253">
          <a:extLst>
            <a:ext uri="{FF2B5EF4-FFF2-40B4-BE49-F238E27FC236}">
              <a16:creationId xmlns:a16="http://schemas.microsoft.com/office/drawing/2014/main" id="{ABCC50D2-7692-4B07-BAB1-B0A7FD39203B}"/>
            </a:ext>
          </a:extLst>
        </xdr:cNvPr>
        <xdr:cNvSpPr/>
      </xdr:nvSpPr>
      <xdr:spPr>
        <a:xfrm>
          <a:off x="7810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22860</xdr:rowOff>
    </xdr:from>
    <xdr:to>
      <xdr:col>45</xdr:col>
      <xdr:colOff>177800</xdr:colOff>
      <xdr:row>62</xdr:row>
      <xdr:rowOff>22860</xdr:rowOff>
    </xdr:to>
    <xdr:cxnSp macro="">
      <xdr:nvCxnSpPr>
        <xdr:cNvPr id="255" name="直線コネクタ 254">
          <a:extLst>
            <a:ext uri="{FF2B5EF4-FFF2-40B4-BE49-F238E27FC236}">
              <a16:creationId xmlns:a16="http://schemas.microsoft.com/office/drawing/2014/main" id="{83C9669C-52B6-4EF6-9F14-3A8AF4449F6B}"/>
            </a:ext>
          </a:extLst>
        </xdr:cNvPr>
        <xdr:cNvCxnSpPr/>
      </xdr:nvCxnSpPr>
      <xdr:spPr>
        <a:xfrm>
          <a:off x="7861300" y="10652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143510</xdr:rowOff>
    </xdr:from>
    <xdr:to>
      <xdr:col>36</xdr:col>
      <xdr:colOff>165100</xdr:colOff>
      <xdr:row>62</xdr:row>
      <xdr:rowOff>73660</xdr:rowOff>
    </xdr:to>
    <xdr:sp macro="" textlink="">
      <xdr:nvSpPr>
        <xdr:cNvPr id="256" name="楕円 255">
          <a:extLst>
            <a:ext uri="{FF2B5EF4-FFF2-40B4-BE49-F238E27FC236}">
              <a16:creationId xmlns:a16="http://schemas.microsoft.com/office/drawing/2014/main" id="{8F7E89EC-3B2F-4AA4-836A-902EC4FF15BE}"/>
            </a:ext>
          </a:extLst>
        </xdr:cNvPr>
        <xdr:cNvSpPr/>
      </xdr:nvSpPr>
      <xdr:spPr>
        <a:xfrm>
          <a:off x="6921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22860</xdr:rowOff>
    </xdr:from>
    <xdr:to>
      <xdr:col>41</xdr:col>
      <xdr:colOff>50800</xdr:colOff>
      <xdr:row>62</xdr:row>
      <xdr:rowOff>22860</xdr:rowOff>
    </xdr:to>
    <xdr:cxnSp macro="">
      <xdr:nvCxnSpPr>
        <xdr:cNvPr id="257" name="直線コネクタ 256">
          <a:extLst>
            <a:ext uri="{FF2B5EF4-FFF2-40B4-BE49-F238E27FC236}">
              <a16:creationId xmlns:a16="http://schemas.microsoft.com/office/drawing/2014/main" id="{58994CB0-9A04-4858-8036-FF8DE7AE140A}"/>
            </a:ext>
          </a:extLst>
        </xdr:cNvPr>
        <xdr:cNvCxnSpPr/>
      </xdr:nvCxnSpPr>
      <xdr:spPr>
        <a:xfrm>
          <a:off x="6972300" y="10652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21607</xdr:rowOff>
    </xdr:from>
    <xdr:ext cx="469744" cy="259045"/>
    <xdr:sp macro="" textlink="">
      <xdr:nvSpPr>
        <xdr:cNvPr id="258" name="n_1aveValue【体育館・プール】&#10;一人当たり面積">
          <a:extLst>
            <a:ext uri="{FF2B5EF4-FFF2-40B4-BE49-F238E27FC236}">
              <a16:creationId xmlns:a16="http://schemas.microsoft.com/office/drawing/2014/main" id="{4F8276B5-8359-41A7-B823-B2F13FAB9C00}"/>
            </a:ext>
          </a:extLst>
        </xdr:cNvPr>
        <xdr:cNvSpPr txBox="1"/>
      </xdr:nvSpPr>
      <xdr:spPr>
        <a:xfrm>
          <a:off x="9391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25417</xdr:rowOff>
    </xdr:from>
    <xdr:ext cx="469744" cy="259045"/>
    <xdr:sp macro="" textlink="">
      <xdr:nvSpPr>
        <xdr:cNvPr id="259" name="n_2aveValue【体育館・プール】&#10;一人当たり面積">
          <a:extLst>
            <a:ext uri="{FF2B5EF4-FFF2-40B4-BE49-F238E27FC236}">
              <a16:creationId xmlns:a16="http://schemas.microsoft.com/office/drawing/2014/main" id="{1A09EAF5-A58C-45EE-9E5B-7F2347CB8016}"/>
            </a:ext>
          </a:extLst>
        </xdr:cNvPr>
        <xdr:cNvSpPr txBox="1"/>
      </xdr:nvSpPr>
      <xdr:spPr>
        <a:xfrm>
          <a:off x="8515427" y="1031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36847</xdr:rowOff>
    </xdr:from>
    <xdr:ext cx="469744" cy="259045"/>
    <xdr:sp macro="" textlink="">
      <xdr:nvSpPr>
        <xdr:cNvPr id="260" name="n_3aveValue【体育館・プール】&#10;一人当たり面積">
          <a:extLst>
            <a:ext uri="{FF2B5EF4-FFF2-40B4-BE49-F238E27FC236}">
              <a16:creationId xmlns:a16="http://schemas.microsoft.com/office/drawing/2014/main" id="{7CC0D66C-8337-43F7-BA5B-41EA99E34AC0}"/>
            </a:ext>
          </a:extLst>
        </xdr:cNvPr>
        <xdr:cNvSpPr txBox="1"/>
      </xdr:nvSpPr>
      <xdr:spPr>
        <a:xfrm>
          <a:off x="76264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101617</xdr:rowOff>
    </xdr:from>
    <xdr:ext cx="469744" cy="259045"/>
    <xdr:sp macro="" textlink="">
      <xdr:nvSpPr>
        <xdr:cNvPr id="261" name="n_4aveValue【体育館・プール】&#10;一人当たり面積">
          <a:extLst>
            <a:ext uri="{FF2B5EF4-FFF2-40B4-BE49-F238E27FC236}">
              <a16:creationId xmlns:a16="http://schemas.microsoft.com/office/drawing/2014/main" id="{5F55D3F5-7AFE-47EE-893E-6BDCB6D3028E}"/>
            </a:ext>
          </a:extLst>
        </xdr:cNvPr>
        <xdr:cNvSpPr txBox="1"/>
      </xdr:nvSpPr>
      <xdr:spPr>
        <a:xfrm>
          <a:off x="6737427" y="1004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64787</xdr:rowOff>
    </xdr:from>
    <xdr:ext cx="469744" cy="259045"/>
    <xdr:sp macro="" textlink="">
      <xdr:nvSpPr>
        <xdr:cNvPr id="262" name="n_1mainValue【体育館・プール】&#10;一人当たり面積">
          <a:extLst>
            <a:ext uri="{FF2B5EF4-FFF2-40B4-BE49-F238E27FC236}">
              <a16:creationId xmlns:a16="http://schemas.microsoft.com/office/drawing/2014/main" id="{9C354D35-9A1B-4139-B8D9-1C369EB2CD01}"/>
            </a:ext>
          </a:extLst>
        </xdr:cNvPr>
        <xdr:cNvSpPr txBox="1"/>
      </xdr:nvSpPr>
      <xdr:spPr>
        <a:xfrm>
          <a:off x="93917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64787</xdr:rowOff>
    </xdr:from>
    <xdr:ext cx="469744" cy="259045"/>
    <xdr:sp macro="" textlink="">
      <xdr:nvSpPr>
        <xdr:cNvPr id="263" name="n_2mainValue【体育館・プール】&#10;一人当たり面積">
          <a:extLst>
            <a:ext uri="{FF2B5EF4-FFF2-40B4-BE49-F238E27FC236}">
              <a16:creationId xmlns:a16="http://schemas.microsoft.com/office/drawing/2014/main" id="{C1E784B2-D3F0-43FD-807B-3C5CD2436624}"/>
            </a:ext>
          </a:extLst>
        </xdr:cNvPr>
        <xdr:cNvSpPr txBox="1"/>
      </xdr:nvSpPr>
      <xdr:spPr>
        <a:xfrm>
          <a:off x="8515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64787</xdr:rowOff>
    </xdr:from>
    <xdr:ext cx="469744" cy="259045"/>
    <xdr:sp macro="" textlink="">
      <xdr:nvSpPr>
        <xdr:cNvPr id="264" name="n_3mainValue【体育館・プール】&#10;一人当たり面積">
          <a:extLst>
            <a:ext uri="{FF2B5EF4-FFF2-40B4-BE49-F238E27FC236}">
              <a16:creationId xmlns:a16="http://schemas.microsoft.com/office/drawing/2014/main" id="{974648AC-A4C3-4F2B-972E-313189E3F680}"/>
            </a:ext>
          </a:extLst>
        </xdr:cNvPr>
        <xdr:cNvSpPr txBox="1"/>
      </xdr:nvSpPr>
      <xdr:spPr>
        <a:xfrm>
          <a:off x="7626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64787</xdr:rowOff>
    </xdr:from>
    <xdr:ext cx="469744" cy="259045"/>
    <xdr:sp macro="" textlink="">
      <xdr:nvSpPr>
        <xdr:cNvPr id="265" name="n_4mainValue【体育館・プール】&#10;一人当たり面積">
          <a:extLst>
            <a:ext uri="{FF2B5EF4-FFF2-40B4-BE49-F238E27FC236}">
              <a16:creationId xmlns:a16="http://schemas.microsoft.com/office/drawing/2014/main" id="{B22D6ACB-7895-452C-A296-9E1C10021ED0}"/>
            </a:ext>
          </a:extLst>
        </xdr:cNvPr>
        <xdr:cNvSpPr txBox="1"/>
      </xdr:nvSpPr>
      <xdr:spPr>
        <a:xfrm>
          <a:off x="6737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7EC5D4E4-7A3A-4C44-AFC7-33B247488C9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54B2E0F3-A484-4829-9378-B9E483D628F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E74D4A54-85E7-4B85-AAFD-39234C55B9E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479886A2-CFAB-42F8-93E6-8B704FE1D99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A50F66AE-263C-4931-B80E-C206288D34D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25D6515D-4B5D-454D-9DFB-9BD398BB983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15F44E4C-7DC9-47D1-9BAD-95ACD3D47B2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F203A2BF-E954-4F99-B6BC-C6DA020F90F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D67076C6-19A0-46B1-9C57-DC6411057988}"/>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CD377CD1-F3E3-43B8-9558-B855B51DCEF3}"/>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819E6693-4F91-46C8-9CE2-6C874C6B63BC}"/>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2FF95656-F75B-4CFF-8AB9-E1F3BA4B48E4}"/>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a:extLst>
            <a:ext uri="{FF2B5EF4-FFF2-40B4-BE49-F238E27FC236}">
              <a16:creationId xmlns:a16="http://schemas.microsoft.com/office/drawing/2014/main" id="{CDFD2E48-C70C-49F8-BBF5-1AF2BE366C16}"/>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392C684C-616E-4C10-BC0A-704B90B5DF79}"/>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B30B1F0C-DB43-467E-8DE5-B2AA707B2D2F}"/>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28416E45-A954-4BEC-BE0A-D07ECC350133}"/>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CF00F729-84DE-4AA9-A912-6DE8CC6B9DFE}"/>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2DCA0309-327D-4E5F-B933-8161FCB5B41D}"/>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EC58D96E-5503-45CD-9214-94DEFA3E362D}"/>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50C38C30-60F3-4A90-84AF-5012733BDC6C}"/>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5DF861A2-8ED3-4469-AC9A-CACBF22EAA1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16FAB1C6-BCAB-4FA3-8DD4-AC25EC0BA213}"/>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a:extLst>
            <a:ext uri="{FF2B5EF4-FFF2-40B4-BE49-F238E27FC236}">
              <a16:creationId xmlns:a16="http://schemas.microsoft.com/office/drawing/2014/main" id="{85F2C77A-F010-4CDD-A18F-3EEAEB3E5D92}"/>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a:extLst>
            <a:ext uri="{FF2B5EF4-FFF2-40B4-BE49-F238E27FC236}">
              <a16:creationId xmlns:a16="http://schemas.microsoft.com/office/drawing/2014/main" id="{B52D0229-62D3-4819-ABD8-CD20869E158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80</xdr:row>
      <xdr:rowOff>70486</xdr:rowOff>
    </xdr:from>
    <xdr:to>
      <xdr:col>24</xdr:col>
      <xdr:colOff>62865</xdr:colOff>
      <xdr:row>86</xdr:row>
      <xdr:rowOff>114300</xdr:rowOff>
    </xdr:to>
    <xdr:cxnSp macro="">
      <xdr:nvCxnSpPr>
        <xdr:cNvPr id="290" name="直線コネクタ 289">
          <a:extLst>
            <a:ext uri="{FF2B5EF4-FFF2-40B4-BE49-F238E27FC236}">
              <a16:creationId xmlns:a16="http://schemas.microsoft.com/office/drawing/2014/main" id="{7C4E549F-A69D-41A1-BEC9-F19F9AC69203}"/>
            </a:ext>
          </a:extLst>
        </xdr:cNvPr>
        <xdr:cNvCxnSpPr/>
      </xdr:nvCxnSpPr>
      <xdr:spPr>
        <a:xfrm flipV="1">
          <a:off x="4634865" y="13786486"/>
          <a:ext cx="0" cy="1072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1" name="【福祉施設】&#10;有形固定資産減価償却率最小値テキスト">
          <a:extLst>
            <a:ext uri="{FF2B5EF4-FFF2-40B4-BE49-F238E27FC236}">
              <a16:creationId xmlns:a16="http://schemas.microsoft.com/office/drawing/2014/main" id="{0B7BBF7F-BF85-4065-936D-87B3B6BC6738}"/>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2" name="直線コネクタ 291">
          <a:extLst>
            <a:ext uri="{FF2B5EF4-FFF2-40B4-BE49-F238E27FC236}">
              <a16:creationId xmlns:a16="http://schemas.microsoft.com/office/drawing/2014/main" id="{56F8D41E-B2AF-4FB9-86D1-5CBA50F07736}"/>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17163</xdr:rowOff>
    </xdr:from>
    <xdr:ext cx="405111" cy="259045"/>
    <xdr:sp macro="" textlink="">
      <xdr:nvSpPr>
        <xdr:cNvPr id="293" name="【福祉施設】&#10;有形固定資産減価償却率最大値テキスト">
          <a:extLst>
            <a:ext uri="{FF2B5EF4-FFF2-40B4-BE49-F238E27FC236}">
              <a16:creationId xmlns:a16="http://schemas.microsoft.com/office/drawing/2014/main" id="{047FCE31-0521-4F58-8931-26254AC4C8EB}"/>
            </a:ext>
          </a:extLst>
        </xdr:cNvPr>
        <xdr:cNvSpPr txBox="1"/>
      </xdr:nvSpPr>
      <xdr:spPr>
        <a:xfrm>
          <a:off x="4673600" y="13561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80</xdr:row>
      <xdr:rowOff>70486</xdr:rowOff>
    </xdr:from>
    <xdr:to>
      <xdr:col>24</xdr:col>
      <xdr:colOff>152400</xdr:colOff>
      <xdr:row>80</xdr:row>
      <xdr:rowOff>70486</xdr:rowOff>
    </xdr:to>
    <xdr:cxnSp macro="">
      <xdr:nvCxnSpPr>
        <xdr:cNvPr id="294" name="直線コネクタ 293">
          <a:extLst>
            <a:ext uri="{FF2B5EF4-FFF2-40B4-BE49-F238E27FC236}">
              <a16:creationId xmlns:a16="http://schemas.microsoft.com/office/drawing/2014/main" id="{07772085-EDC4-422E-A4AE-74CC03DCA74C}"/>
            </a:ext>
          </a:extLst>
        </xdr:cNvPr>
        <xdr:cNvCxnSpPr/>
      </xdr:nvCxnSpPr>
      <xdr:spPr>
        <a:xfrm>
          <a:off x="4546600" y="1378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140988</xdr:rowOff>
    </xdr:from>
    <xdr:ext cx="405111" cy="259045"/>
    <xdr:sp macro="" textlink="">
      <xdr:nvSpPr>
        <xdr:cNvPr id="295" name="【福祉施設】&#10;有形固定資産減価償却率平均値テキスト">
          <a:extLst>
            <a:ext uri="{FF2B5EF4-FFF2-40B4-BE49-F238E27FC236}">
              <a16:creationId xmlns:a16="http://schemas.microsoft.com/office/drawing/2014/main" id="{23CB148D-E7BE-48C9-9FDC-899A745228B6}"/>
            </a:ext>
          </a:extLst>
        </xdr:cNvPr>
        <xdr:cNvSpPr txBox="1"/>
      </xdr:nvSpPr>
      <xdr:spPr>
        <a:xfrm>
          <a:off x="4673600" y="140284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162561</xdr:rowOff>
    </xdr:from>
    <xdr:to>
      <xdr:col>24</xdr:col>
      <xdr:colOff>114300</xdr:colOff>
      <xdr:row>82</xdr:row>
      <xdr:rowOff>92711</xdr:rowOff>
    </xdr:to>
    <xdr:sp macro="" textlink="">
      <xdr:nvSpPr>
        <xdr:cNvPr id="296" name="フローチャート: 判断 295">
          <a:extLst>
            <a:ext uri="{FF2B5EF4-FFF2-40B4-BE49-F238E27FC236}">
              <a16:creationId xmlns:a16="http://schemas.microsoft.com/office/drawing/2014/main" id="{C5A2FCB5-4006-4E54-8AEC-48D5032DA1CD}"/>
            </a:ext>
          </a:extLst>
        </xdr:cNvPr>
        <xdr:cNvSpPr/>
      </xdr:nvSpPr>
      <xdr:spPr>
        <a:xfrm>
          <a:off x="4584700"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154939</xdr:rowOff>
    </xdr:from>
    <xdr:to>
      <xdr:col>20</xdr:col>
      <xdr:colOff>38100</xdr:colOff>
      <xdr:row>82</xdr:row>
      <xdr:rowOff>85089</xdr:rowOff>
    </xdr:to>
    <xdr:sp macro="" textlink="">
      <xdr:nvSpPr>
        <xdr:cNvPr id="297" name="フローチャート: 判断 296">
          <a:extLst>
            <a:ext uri="{FF2B5EF4-FFF2-40B4-BE49-F238E27FC236}">
              <a16:creationId xmlns:a16="http://schemas.microsoft.com/office/drawing/2014/main" id="{CFEBB078-F7C8-4BE3-933A-10C36385AB3D}"/>
            </a:ext>
          </a:extLst>
        </xdr:cNvPr>
        <xdr:cNvSpPr/>
      </xdr:nvSpPr>
      <xdr:spPr>
        <a:xfrm>
          <a:off x="3746500" y="1404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154939</xdr:rowOff>
    </xdr:from>
    <xdr:to>
      <xdr:col>15</xdr:col>
      <xdr:colOff>101600</xdr:colOff>
      <xdr:row>82</xdr:row>
      <xdr:rowOff>85089</xdr:rowOff>
    </xdr:to>
    <xdr:sp macro="" textlink="">
      <xdr:nvSpPr>
        <xdr:cNvPr id="298" name="フローチャート: 判断 297">
          <a:extLst>
            <a:ext uri="{FF2B5EF4-FFF2-40B4-BE49-F238E27FC236}">
              <a16:creationId xmlns:a16="http://schemas.microsoft.com/office/drawing/2014/main" id="{7CBEC969-2B31-4EAF-AC0F-258CD101484A}"/>
            </a:ext>
          </a:extLst>
        </xdr:cNvPr>
        <xdr:cNvSpPr/>
      </xdr:nvSpPr>
      <xdr:spPr>
        <a:xfrm>
          <a:off x="2857500" y="1404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128270</xdr:rowOff>
    </xdr:from>
    <xdr:to>
      <xdr:col>10</xdr:col>
      <xdr:colOff>165100</xdr:colOff>
      <xdr:row>82</xdr:row>
      <xdr:rowOff>58420</xdr:rowOff>
    </xdr:to>
    <xdr:sp macro="" textlink="">
      <xdr:nvSpPr>
        <xdr:cNvPr id="299" name="フローチャート: 判断 298">
          <a:extLst>
            <a:ext uri="{FF2B5EF4-FFF2-40B4-BE49-F238E27FC236}">
              <a16:creationId xmlns:a16="http://schemas.microsoft.com/office/drawing/2014/main" id="{665A898C-349B-4C1C-9A85-6DEA4B34FAC2}"/>
            </a:ext>
          </a:extLst>
        </xdr:cNvPr>
        <xdr:cNvSpPr/>
      </xdr:nvSpPr>
      <xdr:spPr>
        <a:xfrm>
          <a:off x="1968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63500</xdr:rowOff>
    </xdr:from>
    <xdr:to>
      <xdr:col>6</xdr:col>
      <xdr:colOff>38100</xdr:colOff>
      <xdr:row>81</xdr:row>
      <xdr:rowOff>165100</xdr:rowOff>
    </xdr:to>
    <xdr:sp macro="" textlink="">
      <xdr:nvSpPr>
        <xdr:cNvPr id="300" name="フローチャート: 判断 299">
          <a:extLst>
            <a:ext uri="{FF2B5EF4-FFF2-40B4-BE49-F238E27FC236}">
              <a16:creationId xmlns:a16="http://schemas.microsoft.com/office/drawing/2014/main" id="{3C2A7C0D-4ABE-4D8C-9DC6-3BC5D829A481}"/>
            </a:ext>
          </a:extLst>
        </xdr:cNvPr>
        <xdr:cNvSpPr/>
      </xdr:nvSpPr>
      <xdr:spPr>
        <a:xfrm>
          <a:off x="1079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4F3B3FA8-3319-4470-8BA1-C198D1EDC27C}"/>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D027193F-2857-4BEA-AFE8-8BCFBD2DC76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35977702-893F-4E69-8EBA-DD13617BB61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C823C85B-188F-47E8-A24E-0CE89F7BFF1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8B1A17D0-FAF7-4CFB-A79C-4146B007B11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23495</xdr:rowOff>
    </xdr:from>
    <xdr:to>
      <xdr:col>24</xdr:col>
      <xdr:colOff>114300</xdr:colOff>
      <xdr:row>80</xdr:row>
      <xdr:rowOff>125095</xdr:rowOff>
    </xdr:to>
    <xdr:sp macro="" textlink="">
      <xdr:nvSpPr>
        <xdr:cNvPr id="306" name="楕円 305">
          <a:extLst>
            <a:ext uri="{FF2B5EF4-FFF2-40B4-BE49-F238E27FC236}">
              <a16:creationId xmlns:a16="http://schemas.microsoft.com/office/drawing/2014/main" id="{E1062F4C-4262-4597-A1C4-BF6843BDE0AA}"/>
            </a:ext>
          </a:extLst>
        </xdr:cNvPr>
        <xdr:cNvSpPr/>
      </xdr:nvSpPr>
      <xdr:spPr>
        <a:xfrm>
          <a:off x="4584700" y="1373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144162</xdr:rowOff>
    </xdr:from>
    <xdr:ext cx="405111" cy="259045"/>
    <xdr:sp macro="" textlink="">
      <xdr:nvSpPr>
        <xdr:cNvPr id="307" name="【福祉施設】&#10;有形固定資産減価償却率該当値テキスト">
          <a:extLst>
            <a:ext uri="{FF2B5EF4-FFF2-40B4-BE49-F238E27FC236}">
              <a16:creationId xmlns:a16="http://schemas.microsoft.com/office/drawing/2014/main" id="{7D424E65-F910-41B3-A166-FFB7036651E6}"/>
            </a:ext>
          </a:extLst>
        </xdr:cNvPr>
        <xdr:cNvSpPr txBox="1"/>
      </xdr:nvSpPr>
      <xdr:spPr>
        <a:xfrm>
          <a:off x="4673600" y="13688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130175</xdr:rowOff>
    </xdr:from>
    <xdr:to>
      <xdr:col>20</xdr:col>
      <xdr:colOff>38100</xdr:colOff>
      <xdr:row>81</xdr:row>
      <xdr:rowOff>60325</xdr:rowOff>
    </xdr:to>
    <xdr:sp macro="" textlink="">
      <xdr:nvSpPr>
        <xdr:cNvPr id="308" name="楕円 307">
          <a:extLst>
            <a:ext uri="{FF2B5EF4-FFF2-40B4-BE49-F238E27FC236}">
              <a16:creationId xmlns:a16="http://schemas.microsoft.com/office/drawing/2014/main" id="{DCA60886-BD97-4FF3-93C8-33A31E2DE9A2}"/>
            </a:ext>
          </a:extLst>
        </xdr:cNvPr>
        <xdr:cNvSpPr/>
      </xdr:nvSpPr>
      <xdr:spPr>
        <a:xfrm>
          <a:off x="3746500" y="1384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74295</xdr:rowOff>
    </xdr:from>
    <xdr:to>
      <xdr:col>24</xdr:col>
      <xdr:colOff>63500</xdr:colOff>
      <xdr:row>81</xdr:row>
      <xdr:rowOff>9525</xdr:rowOff>
    </xdr:to>
    <xdr:cxnSp macro="">
      <xdr:nvCxnSpPr>
        <xdr:cNvPr id="309" name="直線コネクタ 308">
          <a:extLst>
            <a:ext uri="{FF2B5EF4-FFF2-40B4-BE49-F238E27FC236}">
              <a16:creationId xmlns:a16="http://schemas.microsoft.com/office/drawing/2014/main" id="{712B8CE4-DFE5-4328-A79A-9FEFE6187272}"/>
            </a:ext>
          </a:extLst>
        </xdr:cNvPr>
        <xdr:cNvCxnSpPr/>
      </xdr:nvCxnSpPr>
      <xdr:spPr>
        <a:xfrm flipV="1">
          <a:off x="3797300" y="13790295"/>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103505</xdr:rowOff>
    </xdr:from>
    <xdr:to>
      <xdr:col>15</xdr:col>
      <xdr:colOff>101600</xdr:colOff>
      <xdr:row>80</xdr:row>
      <xdr:rowOff>33655</xdr:rowOff>
    </xdr:to>
    <xdr:sp macro="" textlink="">
      <xdr:nvSpPr>
        <xdr:cNvPr id="310" name="楕円 309">
          <a:extLst>
            <a:ext uri="{FF2B5EF4-FFF2-40B4-BE49-F238E27FC236}">
              <a16:creationId xmlns:a16="http://schemas.microsoft.com/office/drawing/2014/main" id="{D7E19A41-6D1C-4AD8-A99C-F1D25A0BB148}"/>
            </a:ext>
          </a:extLst>
        </xdr:cNvPr>
        <xdr:cNvSpPr/>
      </xdr:nvSpPr>
      <xdr:spPr>
        <a:xfrm>
          <a:off x="2857500" y="1364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154305</xdr:rowOff>
    </xdr:from>
    <xdr:to>
      <xdr:col>19</xdr:col>
      <xdr:colOff>177800</xdr:colOff>
      <xdr:row>81</xdr:row>
      <xdr:rowOff>9525</xdr:rowOff>
    </xdr:to>
    <xdr:cxnSp macro="">
      <xdr:nvCxnSpPr>
        <xdr:cNvPr id="311" name="直線コネクタ 310">
          <a:extLst>
            <a:ext uri="{FF2B5EF4-FFF2-40B4-BE49-F238E27FC236}">
              <a16:creationId xmlns:a16="http://schemas.microsoft.com/office/drawing/2014/main" id="{96B85728-5283-4232-AFC1-F949E428BB89}"/>
            </a:ext>
          </a:extLst>
        </xdr:cNvPr>
        <xdr:cNvCxnSpPr/>
      </xdr:nvCxnSpPr>
      <xdr:spPr>
        <a:xfrm>
          <a:off x="2908300" y="13698855"/>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13970</xdr:rowOff>
    </xdr:from>
    <xdr:to>
      <xdr:col>10</xdr:col>
      <xdr:colOff>165100</xdr:colOff>
      <xdr:row>79</xdr:row>
      <xdr:rowOff>115570</xdr:rowOff>
    </xdr:to>
    <xdr:sp macro="" textlink="">
      <xdr:nvSpPr>
        <xdr:cNvPr id="312" name="楕円 311">
          <a:extLst>
            <a:ext uri="{FF2B5EF4-FFF2-40B4-BE49-F238E27FC236}">
              <a16:creationId xmlns:a16="http://schemas.microsoft.com/office/drawing/2014/main" id="{B8FE600B-4A48-4423-8A8E-284DF6B4752A}"/>
            </a:ext>
          </a:extLst>
        </xdr:cNvPr>
        <xdr:cNvSpPr/>
      </xdr:nvSpPr>
      <xdr:spPr>
        <a:xfrm>
          <a:off x="1968500" y="1355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64770</xdr:rowOff>
    </xdr:from>
    <xdr:to>
      <xdr:col>15</xdr:col>
      <xdr:colOff>50800</xdr:colOff>
      <xdr:row>79</xdr:row>
      <xdr:rowOff>154305</xdr:rowOff>
    </xdr:to>
    <xdr:cxnSp macro="">
      <xdr:nvCxnSpPr>
        <xdr:cNvPr id="313" name="直線コネクタ 312">
          <a:extLst>
            <a:ext uri="{FF2B5EF4-FFF2-40B4-BE49-F238E27FC236}">
              <a16:creationId xmlns:a16="http://schemas.microsoft.com/office/drawing/2014/main" id="{BFCE3AB4-6A44-495E-8464-0740C11864C5}"/>
            </a:ext>
          </a:extLst>
        </xdr:cNvPr>
        <xdr:cNvCxnSpPr/>
      </xdr:nvCxnSpPr>
      <xdr:spPr>
        <a:xfrm>
          <a:off x="2019300" y="13609320"/>
          <a:ext cx="889000" cy="8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151130</xdr:rowOff>
    </xdr:from>
    <xdr:to>
      <xdr:col>6</xdr:col>
      <xdr:colOff>38100</xdr:colOff>
      <xdr:row>79</xdr:row>
      <xdr:rowOff>81280</xdr:rowOff>
    </xdr:to>
    <xdr:sp macro="" textlink="">
      <xdr:nvSpPr>
        <xdr:cNvPr id="314" name="楕円 313">
          <a:extLst>
            <a:ext uri="{FF2B5EF4-FFF2-40B4-BE49-F238E27FC236}">
              <a16:creationId xmlns:a16="http://schemas.microsoft.com/office/drawing/2014/main" id="{7D0D84E9-F42A-4710-AB18-0FDD91C60AF8}"/>
            </a:ext>
          </a:extLst>
        </xdr:cNvPr>
        <xdr:cNvSpPr/>
      </xdr:nvSpPr>
      <xdr:spPr>
        <a:xfrm>
          <a:off x="1079500" y="1352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30480</xdr:rowOff>
    </xdr:from>
    <xdr:to>
      <xdr:col>10</xdr:col>
      <xdr:colOff>114300</xdr:colOff>
      <xdr:row>79</xdr:row>
      <xdr:rowOff>64770</xdr:rowOff>
    </xdr:to>
    <xdr:cxnSp macro="">
      <xdr:nvCxnSpPr>
        <xdr:cNvPr id="315" name="直線コネクタ 314">
          <a:extLst>
            <a:ext uri="{FF2B5EF4-FFF2-40B4-BE49-F238E27FC236}">
              <a16:creationId xmlns:a16="http://schemas.microsoft.com/office/drawing/2014/main" id="{E61220E7-E95C-40F7-8DD8-4F075725C506}"/>
            </a:ext>
          </a:extLst>
        </xdr:cNvPr>
        <xdr:cNvCxnSpPr/>
      </xdr:nvCxnSpPr>
      <xdr:spPr>
        <a:xfrm>
          <a:off x="1130300" y="135750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76216</xdr:rowOff>
    </xdr:from>
    <xdr:ext cx="405111" cy="259045"/>
    <xdr:sp macro="" textlink="">
      <xdr:nvSpPr>
        <xdr:cNvPr id="316" name="n_1aveValue【福祉施設】&#10;有形固定資産減価償却率">
          <a:extLst>
            <a:ext uri="{FF2B5EF4-FFF2-40B4-BE49-F238E27FC236}">
              <a16:creationId xmlns:a16="http://schemas.microsoft.com/office/drawing/2014/main" id="{817B3AC3-1C49-4060-8B60-EC5D725B5AAD}"/>
            </a:ext>
          </a:extLst>
        </xdr:cNvPr>
        <xdr:cNvSpPr txBox="1"/>
      </xdr:nvSpPr>
      <xdr:spPr>
        <a:xfrm>
          <a:off x="3582044" y="14135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76216</xdr:rowOff>
    </xdr:from>
    <xdr:ext cx="405111" cy="259045"/>
    <xdr:sp macro="" textlink="">
      <xdr:nvSpPr>
        <xdr:cNvPr id="317" name="n_2aveValue【福祉施設】&#10;有形固定資産減価償却率">
          <a:extLst>
            <a:ext uri="{FF2B5EF4-FFF2-40B4-BE49-F238E27FC236}">
              <a16:creationId xmlns:a16="http://schemas.microsoft.com/office/drawing/2014/main" id="{608AA0D4-59E8-449F-8A1E-DF083CBC33AA}"/>
            </a:ext>
          </a:extLst>
        </xdr:cNvPr>
        <xdr:cNvSpPr txBox="1"/>
      </xdr:nvSpPr>
      <xdr:spPr>
        <a:xfrm>
          <a:off x="2705744" y="14135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49547</xdr:rowOff>
    </xdr:from>
    <xdr:ext cx="405111" cy="259045"/>
    <xdr:sp macro="" textlink="">
      <xdr:nvSpPr>
        <xdr:cNvPr id="318" name="n_3aveValue【福祉施設】&#10;有形固定資産減価償却率">
          <a:extLst>
            <a:ext uri="{FF2B5EF4-FFF2-40B4-BE49-F238E27FC236}">
              <a16:creationId xmlns:a16="http://schemas.microsoft.com/office/drawing/2014/main" id="{FD21C82A-8DE4-47F8-AF9C-2FEBF338453B}"/>
            </a:ext>
          </a:extLst>
        </xdr:cNvPr>
        <xdr:cNvSpPr txBox="1"/>
      </xdr:nvSpPr>
      <xdr:spPr>
        <a:xfrm>
          <a:off x="1816744" y="1410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156227</xdr:rowOff>
    </xdr:from>
    <xdr:ext cx="405111" cy="259045"/>
    <xdr:sp macro="" textlink="">
      <xdr:nvSpPr>
        <xdr:cNvPr id="319" name="n_4aveValue【福祉施設】&#10;有形固定資産減価償却率">
          <a:extLst>
            <a:ext uri="{FF2B5EF4-FFF2-40B4-BE49-F238E27FC236}">
              <a16:creationId xmlns:a16="http://schemas.microsoft.com/office/drawing/2014/main" id="{288514A0-71B5-4451-8B02-C7812BA9E0EB}"/>
            </a:ext>
          </a:extLst>
        </xdr:cNvPr>
        <xdr:cNvSpPr txBox="1"/>
      </xdr:nvSpPr>
      <xdr:spPr>
        <a:xfrm>
          <a:off x="927744" y="1404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76852</xdr:rowOff>
    </xdr:from>
    <xdr:ext cx="405111" cy="259045"/>
    <xdr:sp macro="" textlink="">
      <xdr:nvSpPr>
        <xdr:cNvPr id="320" name="n_1mainValue【福祉施設】&#10;有形固定資産減価償却率">
          <a:extLst>
            <a:ext uri="{FF2B5EF4-FFF2-40B4-BE49-F238E27FC236}">
              <a16:creationId xmlns:a16="http://schemas.microsoft.com/office/drawing/2014/main" id="{3C39A3AC-5616-4091-8C5E-FD8AE4CC4EA4}"/>
            </a:ext>
          </a:extLst>
        </xdr:cNvPr>
        <xdr:cNvSpPr txBox="1"/>
      </xdr:nvSpPr>
      <xdr:spPr>
        <a:xfrm>
          <a:off x="3582044" y="1362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50182</xdr:rowOff>
    </xdr:from>
    <xdr:ext cx="405111" cy="259045"/>
    <xdr:sp macro="" textlink="">
      <xdr:nvSpPr>
        <xdr:cNvPr id="321" name="n_2mainValue【福祉施設】&#10;有形固定資産減価償却率">
          <a:extLst>
            <a:ext uri="{FF2B5EF4-FFF2-40B4-BE49-F238E27FC236}">
              <a16:creationId xmlns:a16="http://schemas.microsoft.com/office/drawing/2014/main" id="{E157BB51-1018-496C-A5AF-F9B41272F4A2}"/>
            </a:ext>
          </a:extLst>
        </xdr:cNvPr>
        <xdr:cNvSpPr txBox="1"/>
      </xdr:nvSpPr>
      <xdr:spPr>
        <a:xfrm>
          <a:off x="2705744" y="1342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132097</xdr:rowOff>
    </xdr:from>
    <xdr:ext cx="405111" cy="259045"/>
    <xdr:sp macro="" textlink="">
      <xdr:nvSpPr>
        <xdr:cNvPr id="322" name="n_3mainValue【福祉施設】&#10;有形固定資産減価償却率">
          <a:extLst>
            <a:ext uri="{FF2B5EF4-FFF2-40B4-BE49-F238E27FC236}">
              <a16:creationId xmlns:a16="http://schemas.microsoft.com/office/drawing/2014/main" id="{E31B5C56-7088-423E-AA1D-29A0E8A156C2}"/>
            </a:ext>
          </a:extLst>
        </xdr:cNvPr>
        <xdr:cNvSpPr txBox="1"/>
      </xdr:nvSpPr>
      <xdr:spPr>
        <a:xfrm>
          <a:off x="1816744" y="1333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97807</xdr:rowOff>
    </xdr:from>
    <xdr:ext cx="405111" cy="259045"/>
    <xdr:sp macro="" textlink="">
      <xdr:nvSpPr>
        <xdr:cNvPr id="323" name="n_4mainValue【福祉施設】&#10;有形固定資産減価償却率">
          <a:extLst>
            <a:ext uri="{FF2B5EF4-FFF2-40B4-BE49-F238E27FC236}">
              <a16:creationId xmlns:a16="http://schemas.microsoft.com/office/drawing/2014/main" id="{9F2BE584-9AF5-474F-8EF6-D3F64C58DD31}"/>
            </a:ext>
          </a:extLst>
        </xdr:cNvPr>
        <xdr:cNvSpPr txBox="1"/>
      </xdr:nvSpPr>
      <xdr:spPr>
        <a:xfrm>
          <a:off x="927744" y="1329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876B09F5-EF09-45D6-AD3B-CEE9820BFC3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93A14466-98B3-4D54-A2CE-707E2A3D6177}"/>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CD500F6E-8061-44D6-9DB6-C91D44B99B1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2105D141-13F0-4218-BF6B-96C92C437C7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ED2A2E91-695B-4C18-97C9-C42281EA34F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31677287-D5C8-4B9C-B6EC-E787BC3A28F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AD3E1D07-F574-4D1A-836C-5B3CDB49EAF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F82EB550-4022-44AA-B8EF-6218EC188BE6}"/>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C83616DD-12C2-4AC8-B796-07EA38F8F7BC}"/>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C4035B52-7E90-4D51-A0FF-DBA37216BAF1}"/>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a:extLst>
            <a:ext uri="{FF2B5EF4-FFF2-40B4-BE49-F238E27FC236}">
              <a16:creationId xmlns:a16="http://schemas.microsoft.com/office/drawing/2014/main" id="{401C7326-555F-4337-9FB6-16CCA463EE45}"/>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a:extLst>
            <a:ext uri="{FF2B5EF4-FFF2-40B4-BE49-F238E27FC236}">
              <a16:creationId xmlns:a16="http://schemas.microsoft.com/office/drawing/2014/main" id="{F05E9DDB-9059-417D-8273-2FCDAB13EC5F}"/>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a:extLst>
            <a:ext uri="{FF2B5EF4-FFF2-40B4-BE49-F238E27FC236}">
              <a16:creationId xmlns:a16="http://schemas.microsoft.com/office/drawing/2014/main" id="{1BB830B7-FFBF-4295-B683-2042CB87333B}"/>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a:extLst>
            <a:ext uri="{FF2B5EF4-FFF2-40B4-BE49-F238E27FC236}">
              <a16:creationId xmlns:a16="http://schemas.microsoft.com/office/drawing/2014/main" id="{9A90C43B-55A6-44BB-BAFE-57CD277C0A06}"/>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a:extLst>
            <a:ext uri="{FF2B5EF4-FFF2-40B4-BE49-F238E27FC236}">
              <a16:creationId xmlns:a16="http://schemas.microsoft.com/office/drawing/2014/main" id="{D1DE50F0-741E-469B-83EC-CF35E0C200E1}"/>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a:extLst>
            <a:ext uri="{FF2B5EF4-FFF2-40B4-BE49-F238E27FC236}">
              <a16:creationId xmlns:a16="http://schemas.microsoft.com/office/drawing/2014/main" id="{E30B2FDA-E6FA-4A76-93AB-8987CC4A6ECB}"/>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a:extLst>
            <a:ext uri="{FF2B5EF4-FFF2-40B4-BE49-F238E27FC236}">
              <a16:creationId xmlns:a16="http://schemas.microsoft.com/office/drawing/2014/main" id="{D6151A7C-3CD2-4D9D-A9E8-F85861ACE0EF}"/>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a:extLst>
            <a:ext uri="{FF2B5EF4-FFF2-40B4-BE49-F238E27FC236}">
              <a16:creationId xmlns:a16="http://schemas.microsoft.com/office/drawing/2014/main" id="{DE27D7EC-0E52-4B47-B01B-26F398A1C6D9}"/>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a:extLst>
            <a:ext uri="{FF2B5EF4-FFF2-40B4-BE49-F238E27FC236}">
              <a16:creationId xmlns:a16="http://schemas.microsoft.com/office/drawing/2014/main" id="{8CE2933E-A519-45FC-98EC-C9CBA434911B}"/>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a:extLst>
            <a:ext uri="{FF2B5EF4-FFF2-40B4-BE49-F238E27FC236}">
              <a16:creationId xmlns:a16="http://schemas.microsoft.com/office/drawing/2014/main" id="{2ED0B2ED-8CCF-4F19-8A9C-3BCB6A38CB9D}"/>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a:extLst>
            <a:ext uri="{FF2B5EF4-FFF2-40B4-BE49-F238E27FC236}">
              <a16:creationId xmlns:a16="http://schemas.microsoft.com/office/drawing/2014/main" id="{0DD534AB-183A-4BAB-9B9F-C2F445075905}"/>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a:extLst>
            <a:ext uri="{FF2B5EF4-FFF2-40B4-BE49-F238E27FC236}">
              <a16:creationId xmlns:a16="http://schemas.microsoft.com/office/drawing/2014/main" id="{258A58BD-29D0-45E1-AA0C-01CEB5E39F2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06FB4030-6EF8-4F36-884A-BF3573E2DDEF}"/>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4B62E10B-8668-4838-8945-866C7ED243AC}"/>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a:extLst>
            <a:ext uri="{FF2B5EF4-FFF2-40B4-BE49-F238E27FC236}">
              <a16:creationId xmlns:a16="http://schemas.microsoft.com/office/drawing/2014/main" id="{F4D0A426-6EE7-4292-877B-96A3FAAC2CA3}"/>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59871</xdr:rowOff>
    </xdr:from>
    <xdr:to>
      <xdr:col>54</xdr:col>
      <xdr:colOff>189865</xdr:colOff>
      <xdr:row>86</xdr:row>
      <xdr:rowOff>114300</xdr:rowOff>
    </xdr:to>
    <xdr:cxnSp macro="">
      <xdr:nvCxnSpPr>
        <xdr:cNvPr id="349" name="直線コネクタ 348">
          <a:extLst>
            <a:ext uri="{FF2B5EF4-FFF2-40B4-BE49-F238E27FC236}">
              <a16:creationId xmlns:a16="http://schemas.microsoft.com/office/drawing/2014/main" id="{60DBAC29-47E4-4DE9-84FE-61025AE40119}"/>
            </a:ext>
          </a:extLst>
        </xdr:cNvPr>
        <xdr:cNvCxnSpPr/>
      </xdr:nvCxnSpPr>
      <xdr:spPr>
        <a:xfrm flipV="1">
          <a:off x="10476865" y="13432971"/>
          <a:ext cx="0" cy="1426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50" name="【福祉施設】&#10;一人当たり面積最小値テキスト">
          <a:extLst>
            <a:ext uri="{FF2B5EF4-FFF2-40B4-BE49-F238E27FC236}">
              <a16:creationId xmlns:a16="http://schemas.microsoft.com/office/drawing/2014/main" id="{F4D7F695-8A44-4107-99CE-39FD7143E347}"/>
            </a:ext>
          </a:extLst>
        </xdr:cNvPr>
        <xdr:cNvSpPr txBox="1"/>
      </xdr:nvSpPr>
      <xdr:spPr>
        <a:xfrm>
          <a:off x="10515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51" name="直線コネクタ 350">
          <a:extLst>
            <a:ext uri="{FF2B5EF4-FFF2-40B4-BE49-F238E27FC236}">
              <a16:creationId xmlns:a16="http://schemas.microsoft.com/office/drawing/2014/main" id="{3E90E617-31D8-4F94-A2C4-2E00A129BA65}"/>
            </a:ext>
          </a:extLst>
        </xdr:cNvPr>
        <xdr:cNvCxnSpPr/>
      </xdr:nvCxnSpPr>
      <xdr:spPr>
        <a:xfrm>
          <a:off x="10388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6548</xdr:rowOff>
    </xdr:from>
    <xdr:ext cx="469744" cy="259045"/>
    <xdr:sp macro="" textlink="">
      <xdr:nvSpPr>
        <xdr:cNvPr id="352" name="【福祉施設】&#10;一人当たり面積最大値テキスト">
          <a:extLst>
            <a:ext uri="{FF2B5EF4-FFF2-40B4-BE49-F238E27FC236}">
              <a16:creationId xmlns:a16="http://schemas.microsoft.com/office/drawing/2014/main" id="{F69F09F6-F312-4BEF-AE15-FFE45685C67B}"/>
            </a:ext>
          </a:extLst>
        </xdr:cNvPr>
        <xdr:cNvSpPr txBox="1"/>
      </xdr:nvSpPr>
      <xdr:spPr>
        <a:xfrm>
          <a:off x="10515600" y="13208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59871</xdr:rowOff>
    </xdr:from>
    <xdr:to>
      <xdr:col>55</xdr:col>
      <xdr:colOff>88900</xdr:colOff>
      <xdr:row>78</xdr:row>
      <xdr:rowOff>59871</xdr:rowOff>
    </xdr:to>
    <xdr:cxnSp macro="">
      <xdr:nvCxnSpPr>
        <xdr:cNvPr id="353" name="直線コネクタ 352">
          <a:extLst>
            <a:ext uri="{FF2B5EF4-FFF2-40B4-BE49-F238E27FC236}">
              <a16:creationId xmlns:a16="http://schemas.microsoft.com/office/drawing/2014/main" id="{FD1399F2-DEB1-4D46-9A9D-AC3BB345F6FA}"/>
            </a:ext>
          </a:extLst>
        </xdr:cNvPr>
        <xdr:cNvCxnSpPr/>
      </xdr:nvCxnSpPr>
      <xdr:spPr>
        <a:xfrm>
          <a:off x="10388600" y="13432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67327</xdr:rowOff>
    </xdr:from>
    <xdr:ext cx="469744" cy="259045"/>
    <xdr:sp macro="" textlink="">
      <xdr:nvSpPr>
        <xdr:cNvPr id="354" name="【福祉施設】&#10;一人当たり面積平均値テキスト">
          <a:extLst>
            <a:ext uri="{FF2B5EF4-FFF2-40B4-BE49-F238E27FC236}">
              <a16:creationId xmlns:a16="http://schemas.microsoft.com/office/drawing/2014/main" id="{52EAE9EA-32B1-4BCA-B5FD-FCBFF5BCBEA9}"/>
            </a:ext>
          </a:extLst>
        </xdr:cNvPr>
        <xdr:cNvSpPr txBox="1"/>
      </xdr:nvSpPr>
      <xdr:spPr>
        <a:xfrm>
          <a:off x="10515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44450</xdr:rowOff>
    </xdr:from>
    <xdr:to>
      <xdr:col>55</xdr:col>
      <xdr:colOff>50800</xdr:colOff>
      <xdr:row>83</xdr:row>
      <xdr:rowOff>146050</xdr:rowOff>
    </xdr:to>
    <xdr:sp macro="" textlink="">
      <xdr:nvSpPr>
        <xdr:cNvPr id="355" name="フローチャート: 判断 354">
          <a:extLst>
            <a:ext uri="{FF2B5EF4-FFF2-40B4-BE49-F238E27FC236}">
              <a16:creationId xmlns:a16="http://schemas.microsoft.com/office/drawing/2014/main" id="{D7B7A265-1990-42F8-B713-56B91926E614}"/>
            </a:ext>
          </a:extLst>
        </xdr:cNvPr>
        <xdr:cNvSpPr/>
      </xdr:nvSpPr>
      <xdr:spPr>
        <a:xfrm>
          <a:off x="10426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356" name="フローチャート: 判断 355">
          <a:extLst>
            <a:ext uri="{FF2B5EF4-FFF2-40B4-BE49-F238E27FC236}">
              <a16:creationId xmlns:a16="http://schemas.microsoft.com/office/drawing/2014/main" id="{F1BD415D-FF39-4878-A44E-BDC34FECC729}"/>
            </a:ext>
          </a:extLst>
        </xdr:cNvPr>
        <xdr:cNvSpPr/>
      </xdr:nvSpPr>
      <xdr:spPr>
        <a:xfrm>
          <a:off x="9588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77107</xdr:rowOff>
    </xdr:from>
    <xdr:to>
      <xdr:col>46</xdr:col>
      <xdr:colOff>38100</xdr:colOff>
      <xdr:row>84</xdr:row>
      <xdr:rowOff>7257</xdr:rowOff>
    </xdr:to>
    <xdr:sp macro="" textlink="">
      <xdr:nvSpPr>
        <xdr:cNvPr id="357" name="フローチャート: 判断 356">
          <a:extLst>
            <a:ext uri="{FF2B5EF4-FFF2-40B4-BE49-F238E27FC236}">
              <a16:creationId xmlns:a16="http://schemas.microsoft.com/office/drawing/2014/main" id="{87BB994A-6F4A-4388-9CE7-66F580C77670}"/>
            </a:ext>
          </a:extLst>
        </xdr:cNvPr>
        <xdr:cNvSpPr/>
      </xdr:nvSpPr>
      <xdr:spPr>
        <a:xfrm>
          <a:off x="8699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87993</xdr:rowOff>
    </xdr:from>
    <xdr:to>
      <xdr:col>41</xdr:col>
      <xdr:colOff>101600</xdr:colOff>
      <xdr:row>84</xdr:row>
      <xdr:rowOff>18143</xdr:rowOff>
    </xdr:to>
    <xdr:sp macro="" textlink="">
      <xdr:nvSpPr>
        <xdr:cNvPr id="358" name="フローチャート: 判断 357">
          <a:extLst>
            <a:ext uri="{FF2B5EF4-FFF2-40B4-BE49-F238E27FC236}">
              <a16:creationId xmlns:a16="http://schemas.microsoft.com/office/drawing/2014/main" id="{686A4E51-A1CC-46DD-B2E0-A107E21937C3}"/>
            </a:ext>
          </a:extLst>
        </xdr:cNvPr>
        <xdr:cNvSpPr/>
      </xdr:nvSpPr>
      <xdr:spPr>
        <a:xfrm>
          <a:off x="7810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98879</xdr:rowOff>
    </xdr:from>
    <xdr:to>
      <xdr:col>36</xdr:col>
      <xdr:colOff>165100</xdr:colOff>
      <xdr:row>84</xdr:row>
      <xdr:rowOff>29029</xdr:rowOff>
    </xdr:to>
    <xdr:sp macro="" textlink="">
      <xdr:nvSpPr>
        <xdr:cNvPr id="359" name="フローチャート: 判断 358">
          <a:extLst>
            <a:ext uri="{FF2B5EF4-FFF2-40B4-BE49-F238E27FC236}">
              <a16:creationId xmlns:a16="http://schemas.microsoft.com/office/drawing/2014/main" id="{1C7A257D-AE30-4664-B49A-8688070EB466}"/>
            </a:ext>
          </a:extLst>
        </xdr:cNvPr>
        <xdr:cNvSpPr/>
      </xdr:nvSpPr>
      <xdr:spPr>
        <a:xfrm>
          <a:off x="69215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6364263D-2C47-43F2-8A39-914F1976739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2A3D943A-6422-4462-9F17-8BC0A992013E}"/>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3200D432-2676-40CE-A5C8-46BD7A95ECF9}"/>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D9ECF3D-AFD0-4A6D-B0B6-1C75A3BA7EE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DD862369-A00E-4F94-BC37-FA65E37878F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145143</xdr:rowOff>
    </xdr:from>
    <xdr:to>
      <xdr:col>55</xdr:col>
      <xdr:colOff>50800</xdr:colOff>
      <xdr:row>85</xdr:row>
      <xdr:rowOff>75293</xdr:rowOff>
    </xdr:to>
    <xdr:sp macro="" textlink="">
      <xdr:nvSpPr>
        <xdr:cNvPr id="365" name="楕円 364">
          <a:extLst>
            <a:ext uri="{FF2B5EF4-FFF2-40B4-BE49-F238E27FC236}">
              <a16:creationId xmlns:a16="http://schemas.microsoft.com/office/drawing/2014/main" id="{23B9128C-57AD-4B00-9497-D4510EEDD6B2}"/>
            </a:ext>
          </a:extLst>
        </xdr:cNvPr>
        <xdr:cNvSpPr/>
      </xdr:nvSpPr>
      <xdr:spPr>
        <a:xfrm>
          <a:off x="10426700" y="1454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123570</xdr:rowOff>
    </xdr:from>
    <xdr:ext cx="469744" cy="259045"/>
    <xdr:sp macro="" textlink="">
      <xdr:nvSpPr>
        <xdr:cNvPr id="366" name="【福祉施設】&#10;一人当たり面積該当値テキスト">
          <a:extLst>
            <a:ext uri="{FF2B5EF4-FFF2-40B4-BE49-F238E27FC236}">
              <a16:creationId xmlns:a16="http://schemas.microsoft.com/office/drawing/2014/main" id="{919766CC-D836-4B96-97BF-A1A75303DF73}"/>
            </a:ext>
          </a:extLst>
        </xdr:cNvPr>
        <xdr:cNvSpPr txBox="1"/>
      </xdr:nvSpPr>
      <xdr:spPr>
        <a:xfrm>
          <a:off x="10515600" y="14525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145143</xdr:rowOff>
    </xdr:from>
    <xdr:to>
      <xdr:col>50</xdr:col>
      <xdr:colOff>165100</xdr:colOff>
      <xdr:row>85</xdr:row>
      <xdr:rowOff>75293</xdr:rowOff>
    </xdr:to>
    <xdr:sp macro="" textlink="">
      <xdr:nvSpPr>
        <xdr:cNvPr id="367" name="楕円 366">
          <a:extLst>
            <a:ext uri="{FF2B5EF4-FFF2-40B4-BE49-F238E27FC236}">
              <a16:creationId xmlns:a16="http://schemas.microsoft.com/office/drawing/2014/main" id="{9A9258AF-4ED0-4826-8D2E-7E4A3F8FDC9E}"/>
            </a:ext>
          </a:extLst>
        </xdr:cNvPr>
        <xdr:cNvSpPr/>
      </xdr:nvSpPr>
      <xdr:spPr>
        <a:xfrm>
          <a:off x="9588500" y="1454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24493</xdr:rowOff>
    </xdr:from>
    <xdr:to>
      <xdr:col>55</xdr:col>
      <xdr:colOff>0</xdr:colOff>
      <xdr:row>85</xdr:row>
      <xdr:rowOff>24493</xdr:rowOff>
    </xdr:to>
    <xdr:cxnSp macro="">
      <xdr:nvCxnSpPr>
        <xdr:cNvPr id="368" name="直線コネクタ 367">
          <a:extLst>
            <a:ext uri="{FF2B5EF4-FFF2-40B4-BE49-F238E27FC236}">
              <a16:creationId xmlns:a16="http://schemas.microsoft.com/office/drawing/2014/main" id="{85D8D073-F2F1-477A-AB54-EFF17F24CDAF}"/>
            </a:ext>
          </a:extLst>
        </xdr:cNvPr>
        <xdr:cNvCxnSpPr/>
      </xdr:nvCxnSpPr>
      <xdr:spPr>
        <a:xfrm>
          <a:off x="9639300" y="145977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145143</xdr:rowOff>
    </xdr:from>
    <xdr:to>
      <xdr:col>46</xdr:col>
      <xdr:colOff>38100</xdr:colOff>
      <xdr:row>85</xdr:row>
      <xdr:rowOff>75293</xdr:rowOff>
    </xdr:to>
    <xdr:sp macro="" textlink="">
      <xdr:nvSpPr>
        <xdr:cNvPr id="369" name="楕円 368">
          <a:extLst>
            <a:ext uri="{FF2B5EF4-FFF2-40B4-BE49-F238E27FC236}">
              <a16:creationId xmlns:a16="http://schemas.microsoft.com/office/drawing/2014/main" id="{5B38BA0D-0A0A-409B-A06C-BD4C8011D2AF}"/>
            </a:ext>
          </a:extLst>
        </xdr:cNvPr>
        <xdr:cNvSpPr/>
      </xdr:nvSpPr>
      <xdr:spPr>
        <a:xfrm>
          <a:off x="8699500" y="1454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24493</xdr:rowOff>
    </xdr:from>
    <xdr:to>
      <xdr:col>50</xdr:col>
      <xdr:colOff>114300</xdr:colOff>
      <xdr:row>85</xdr:row>
      <xdr:rowOff>24493</xdr:rowOff>
    </xdr:to>
    <xdr:cxnSp macro="">
      <xdr:nvCxnSpPr>
        <xdr:cNvPr id="370" name="直線コネクタ 369">
          <a:extLst>
            <a:ext uri="{FF2B5EF4-FFF2-40B4-BE49-F238E27FC236}">
              <a16:creationId xmlns:a16="http://schemas.microsoft.com/office/drawing/2014/main" id="{AACEFDDB-0B54-4EE9-A958-F34E54829759}"/>
            </a:ext>
          </a:extLst>
        </xdr:cNvPr>
        <xdr:cNvCxnSpPr/>
      </xdr:nvCxnSpPr>
      <xdr:spPr>
        <a:xfrm>
          <a:off x="8750300" y="145977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60779</xdr:rowOff>
    </xdr:from>
    <xdr:to>
      <xdr:col>41</xdr:col>
      <xdr:colOff>101600</xdr:colOff>
      <xdr:row>85</xdr:row>
      <xdr:rowOff>162379</xdr:rowOff>
    </xdr:to>
    <xdr:sp macro="" textlink="">
      <xdr:nvSpPr>
        <xdr:cNvPr id="371" name="楕円 370">
          <a:extLst>
            <a:ext uri="{FF2B5EF4-FFF2-40B4-BE49-F238E27FC236}">
              <a16:creationId xmlns:a16="http://schemas.microsoft.com/office/drawing/2014/main" id="{0C3D5C98-EA30-4B14-A08B-26F2A07FB20E}"/>
            </a:ext>
          </a:extLst>
        </xdr:cNvPr>
        <xdr:cNvSpPr/>
      </xdr:nvSpPr>
      <xdr:spPr>
        <a:xfrm>
          <a:off x="7810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24493</xdr:rowOff>
    </xdr:from>
    <xdr:to>
      <xdr:col>45</xdr:col>
      <xdr:colOff>177800</xdr:colOff>
      <xdr:row>85</xdr:row>
      <xdr:rowOff>111579</xdr:rowOff>
    </xdr:to>
    <xdr:cxnSp macro="">
      <xdr:nvCxnSpPr>
        <xdr:cNvPr id="372" name="直線コネクタ 371">
          <a:extLst>
            <a:ext uri="{FF2B5EF4-FFF2-40B4-BE49-F238E27FC236}">
              <a16:creationId xmlns:a16="http://schemas.microsoft.com/office/drawing/2014/main" id="{C7824533-3BD0-4296-8D9E-B736E5390A85}"/>
            </a:ext>
          </a:extLst>
        </xdr:cNvPr>
        <xdr:cNvCxnSpPr/>
      </xdr:nvCxnSpPr>
      <xdr:spPr>
        <a:xfrm flipV="1">
          <a:off x="7861300" y="14597743"/>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60779</xdr:rowOff>
    </xdr:from>
    <xdr:to>
      <xdr:col>36</xdr:col>
      <xdr:colOff>165100</xdr:colOff>
      <xdr:row>85</xdr:row>
      <xdr:rowOff>162379</xdr:rowOff>
    </xdr:to>
    <xdr:sp macro="" textlink="">
      <xdr:nvSpPr>
        <xdr:cNvPr id="373" name="楕円 372">
          <a:extLst>
            <a:ext uri="{FF2B5EF4-FFF2-40B4-BE49-F238E27FC236}">
              <a16:creationId xmlns:a16="http://schemas.microsoft.com/office/drawing/2014/main" id="{CD22A4FD-B66D-4C6B-92CD-9265C168EE62}"/>
            </a:ext>
          </a:extLst>
        </xdr:cNvPr>
        <xdr:cNvSpPr/>
      </xdr:nvSpPr>
      <xdr:spPr>
        <a:xfrm>
          <a:off x="6921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111579</xdr:rowOff>
    </xdr:from>
    <xdr:to>
      <xdr:col>41</xdr:col>
      <xdr:colOff>50800</xdr:colOff>
      <xdr:row>85</xdr:row>
      <xdr:rowOff>111579</xdr:rowOff>
    </xdr:to>
    <xdr:cxnSp macro="">
      <xdr:nvCxnSpPr>
        <xdr:cNvPr id="374" name="直線コネクタ 373">
          <a:extLst>
            <a:ext uri="{FF2B5EF4-FFF2-40B4-BE49-F238E27FC236}">
              <a16:creationId xmlns:a16="http://schemas.microsoft.com/office/drawing/2014/main" id="{6DA74E6D-ADDB-41AD-AE51-F1F91A1B199C}"/>
            </a:ext>
          </a:extLst>
        </xdr:cNvPr>
        <xdr:cNvCxnSpPr/>
      </xdr:nvCxnSpPr>
      <xdr:spPr>
        <a:xfrm>
          <a:off x="6972300" y="146848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23784</xdr:rowOff>
    </xdr:from>
    <xdr:ext cx="469744" cy="259045"/>
    <xdr:sp macro="" textlink="">
      <xdr:nvSpPr>
        <xdr:cNvPr id="375" name="n_1aveValue【福祉施設】&#10;一人当たり面積">
          <a:extLst>
            <a:ext uri="{FF2B5EF4-FFF2-40B4-BE49-F238E27FC236}">
              <a16:creationId xmlns:a16="http://schemas.microsoft.com/office/drawing/2014/main" id="{3E8AFAFF-981C-44DD-8CDF-8185850EA965}"/>
            </a:ext>
          </a:extLst>
        </xdr:cNvPr>
        <xdr:cNvSpPr txBox="1"/>
      </xdr:nvSpPr>
      <xdr:spPr>
        <a:xfrm>
          <a:off x="93917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23784</xdr:rowOff>
    </xdr:from>
    <xdr:ext cx="469744" cy="259045"/>
    <xdr:sp macro="" textlink="">
      <xdr:nvSpPr>
        <xdr:cNvPr id="376" name="n_2aveValue【福祉施設】&#10;一人当たり面積">
          <a:extLst>
            <a:ext uri="{FF2B5EF4-FFF2-40B4-BE49-F238E27FC236}">
              <a16:creationId xmlns:a16="http://schemas.microsoft.com/office/drawing/2014/main" id="{7B25F90B-01D0-46F9-8A90-1B76C2DDB581}"/>
            </a:ext>
          </a:extLst>
        </xdr:cNvPr>
        <xdr:cNvSpPr txBox="1"/>
      </xdr:nvSpPr>
      <xdr:spPr>
        <a:xfrm>
          <a:off x="85154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34670</xdr:rowOff>
    </xdr:from>
    <xdr:ext cx="469744" cy="259045"/>
    <xdr:sp macro="" textlink="">
      <xdr:nvSpPr>
        <xdr:cNvPr id="377" name="n_3aveValue【福祉施設】&#10;一人当たり面積">
          <a:extLst>
            <a:ext uri="{FF2B5EF4-FFF2-40B4-BE49-F238E27FC236}">
              <a16:creationId xmlns:a16="http://schemas.microsoft.com/office/drawing/2014/main" id="{63A54202-023C-4C2A-83E0-208EFC3ACDE8}"/>
            </a:ext>
          </a:extLst>
        </xdr:cNvPr>
        <xdr:cNvSpPr txBox="1"/>
      </xdr:nvSpPr>
      <xdr:spPr>
        <a:xfrm>
          <a:off x="76264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45556</xdr:rowOff>
    </xdr:from>
    <xdr:ext cx="469744" cy="259045"/>
    <xdr:sp macro="" textlink="">
      <xdr:nvSpPr>
        <xdr:cNvPr id="378" name="n_4aveValue【福祉施設】&#10;一人当たり面積">
          <a:extLst>
            <a:ext uri="{FF2B5EF4-FFF2-40B4-BE49-F238E27FC236}">
              <a16:creationId xmlns:a16="http://schemas.microsoft.com/office/drawing/2014/main" id="{480439B7-1106-447F-85F5-FF06199C5A85}"/>
            </a:ext>
          </a:extLst>
        </xdr:cNvPr>
        <xdr:cNvSpPr txBox="1"/>
      </xdr:nvSpPr>
      <xdr:spPr>
        <a:xfrm>
          <a:off x="6737427" y="1410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66420</xdr:rowOff>
    </xdr:from>
    <xdr:ext cx="469744" cy="259045"/>
    <xdr:sp macro="" textlink="">
      <xdr:nvSpPr>
        <xdr:cNvPr id="379" name="n_1mainValue【福祉施設】&#10;一人当たり面積">
          <a:extLst>
            <a:ext uri="{FF2B5EF4-FFF2-40B4-BE49-F238E27FC236}">
              <a16:creationId xmlns:a16="http://schemas.microsoft.com/office/drawing/2014/main" id="{73652857-9BB4-47BA-9EC6-8F38CDB601E4}"/>
            </a:ext>
          </a:extLst>
        </xdr:cNvPr>
        <xdr:cNvSpPr txBox="1"/>
      </xdr:nvSpPr>
      <xdr:spPr>
        <a:xfrm>
          <a:off x="9391727" y="14639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66420</xdr:rowOff>
    </xdr:from>
    <xdr:ext cx="469744" cy="259045"/>
    <xdr:sp macro="" textlink="">
      <xdr:nvSpPr>
        <xdr:cNvPr id="380" name="n_2mainValue【福祉施設】&#10;一人当たり面積">
          <a:extLst>
            <a:ext uri="{FF2B5EF4-FFF2-40B4-BE49-F238E27FC236}">
              <a16:creationId xmlns:a16="http://schemas.microsoft.com/office/drawing/2014/main" id="{1C149272-F0C3-4E17-856A-C4C507F42A4C}"/>
            </a:ext>
          </a:extLst>
        </xdr:cNvPr>
        <xdr:cNvSpPr txBox="1"/>
      </xdr:nvSpPr>
      <xdr:spPr>
        <a:xfrm>
          <a:off x="8515427" y="14639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153506</xdr:rowOff>
    </xdr:from>
    <xdr:ext cx="469744" cy="259045"/>
    <xdr:sp macro="" textlink="">
      <xdr:nvSpPr>
        <xdr:cNvPr id="381" name="n_3mainValue【福祉施設】&#10;一人当たり面積">
          <a:extLst>
            <a:ext uri="{FF2B5EF4-FFF2-40B4-BE49-F238E27FC236}">
              <a16:creationId xmlns:a16="http://schemas.microsoft.com/office/drawing/2014/main" id="{38E6F9C0-A96B-4297-9D7E-7F4FF094FF6F}"/>
            </a:ext>
          </a:extLst>
        </xdr:cNvPr>
        <xdr:cNvSpPr txBox="1"/>
      </xdr:nvSpPr>
      <xdr:spPr>
        <a:xfrm>
          <a:off x="7626427" y="147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153506</xdr:rowOff>
    </xdr:from>
    <xdr:ext cx="469744" cy="259045"/>
    <xdr:sp macro="" textlink="">
      <xdr:nvSpPr>
        <xdr:cNvPr id="382" name="n_4mainValue【福祉施設】&#10;一人当たり面積">
          <a:extLst>
            <a:ext uri="{FF2B5EF4-FFF2-40B4-BE49-F238E27FC236}">
              <a16:creationId xmlns:a16="http://schemas.microsoft.com/office/drawing/2014/main" id="{E861D463-C3B5-4575-8721-38912A7B2D4E}"/>
            </a:ext>
          </a:extLst>
        </xdr:cNvPr>
        <xdr:cNvSpPr txBox="1"/>
      </xdr:nvSpPr>
      <xdr:spPr>
        <a:xfrm>
          <a:off x="6737427" y="147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EB8D045B-C42B-4B43-8401-7D7C73FD4F5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D7B5AC87-6311-4932-B6D7-B80A546CC0C1}"/>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CB8B877A-8E1E-46FC-A547-446A257C8FB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71467CA2-DEE4-4837-8847-C4CF63D4405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91B5CCD6-BF5E-4306-BB22-AEC27E3775C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63137F80-F593-47F5-8F63-A0E50AEF833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14B111A5-D1E8-4203-A0CF-29213F15B02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CD57CFA8-149D-4C71-BE96-2B73EF6F36F4}"/>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a:extLst>
            <a:ext uri="{FF2B5EF4-FFF2-40B4-BE49-F238E27FC236}">
              <a16:creationId xmlns:a16="http://schemas.microsoft.com/office/drawing/2014/main" id="{B350D938-C938-4246-ADD8-AA2C9722B5B2}"/>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a:extLst>
            <a:ext uri="{FF2B5EF4-FFF2-40B4-BE49-F238E27FC236}">
              <a16:creationId xmlns:a16="http://schemas.microsoft.com/office/drawing/2014/main" id="{841C7BF2-4EA1-410D-AE60-CF492BAC0447}"/>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a:extLst>
            <a:ext uri="{FF2B5EF4-FFF2-40B4-BE49-F238E27FC236}">
              <a16:creationId xmlns:a16="http://schemas.microsoft.com/office/drawing/2014/main" id="{EF553DDA-3C42-4A66-8BF0-E6C0C80643F9}"/>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a:extLst>
            <a:ext uri="{FF2B5EF4-FFF2-40B4-BE49-F238E27FC236}">
              <a16:creationId xmlns:a16="http://schemas.microsoft.com/office/drawing/2014/main" id="{647CF18F-BEA3-41BC-B9A3-A52F71D2BD03}"/>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5" name="テキスト ボックス 394">
          <a:extLst>
            <a:ext uri="{FF2B5EF4-FFF2-40B4-BE49-F238E27FC236}">
              <a16:creationId xmlns:a16="http://schemas.microsoft.com/office/drawing/2014/main" id="{84D2DBEA-35C7-415B-8C96-7D837ACFDFEF}"/>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a:extLst>
            <a:ext uri="{FF2B5EF4-FFF2-40B4-BE49-F238E27FC236}">
              <a16:creationId xmlns:a16="http://schemas.microsoft.com/office/drawing/2014/main" id="{DBEFF00D-71B9-487D-AF5E-8A542BAB470B}"/>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a:extLst>
            <a:ext uri="{FF2B5EF4-FFF2-40B4-BE49-F238E27FC236}">
              <a16:creationId xmlns:a16="http://schemas.microsoft.com/office/drawing/2014/main" id="{62991EE1-83B1-40F1-9AB3-A507BE2C696C}"/>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a:extLst>
            <a:ext uri="{FF2B5EF4-FFF2-40B4-BE49-F238E27FC236}">
              <a16:creationId xmlns:a16="http://schemas.microsoft.com/office/drawing/2014/main" id="{B712D100-6BD3-4826-B0A8-C761FA6107A1}"/>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a:extLst>
            <a:ext uri="{FF2B5EF4-FFF2-40B4-BE49-F238E27FC236}">
              <a16:creationId xmlns:a16="http://schemas.microsoft.com/office/drawing/2014/main" id="{54DD8575-B521-4C47-87EB-ADF66B61668B}"/>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a:extLst>
            <a:ext uri="{FF2B5EF4-FFF2-40B4-BE49-F238E27FC236}">
              <a16:creationId xmlns:a16="http://schemas.microsoft.com/office/drawing/2014/main" id="{A4ABE325-0785-4A14-B0E7-494A58896084}"/>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a:extLst>
            <a:ext uri="{FF2B5EF4-FFF2-40B4-BE49-F238E27FC236}">
              <a16:creationId xmlns:a16="http://schemas.microsoft.com/office/drawing/2014/main" id="{82D7158A-E1D1-40B5-A339-6BA2D5708B35}"/>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a:extLst>
            <a:ext uri="{FF2B5EF4-FFF2-40B4-BE49-F238E27FC236}">
              <a16:creationId xmlns:a16="http://schemas.microsoft.com/office/drawing/2014/main" id="{204A94E7-FE6D-4935-AEAC-0B9738A40ECA}"/>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3" name="テキスト ボックス 402">
          <a:extLst>
            <a:ext uri="{FF2B5EF4-FFF2-40B4-BE49-F238E27FC236}">
              <a16:creationId xmlns:a16="http://schemas.microsoft.com/office/drawing/2014/main" id="{F92E5F98-8ABA-4F8E-8A01-D5BD03B488A7}"/>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a:extLst>
            <a:ext uri="{FF2B5EF4-FFF2-40B4-BE49-F238E27FC236}">
              <a16:creationId xmlns:a16="http://schemas.microsoft.com/office/drawing/2014/main" id="{819AEC51-AF05-46FF-AB0D-2EA183CF4A38}"/>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5" name="テキスト ボックス 404">
          <a:extLst>
            <a:ext uri="{FF2B5EF4-FFF2-40B4-BE49-F238E27FC236}">
              <a16:creationId xmlns:a16="http://schemas.microsoft.com/office/drawing/2014/main" id="{82FD41D6-C468-4DFE-8A35-1718ED0D184C}"/>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6" name="【市民会館】&#10;有形固定資産減価償却率グラフ枠">
          <a:extLst>
            <a:ext uri="{FF2B5EF4-FFF2-40B4-BE49-F238E27FC236}">
              <a16:creationId xmlns:a16="http://schemas.microsoft.com/office/drawing/2014/main" id="{A6C7B9D2-5C62-4350-AFF0-09B342304285}"/>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125730</xdr:rowOff>
    </xdr:from>
    <xdr:to>
      <xdr:col>24</xdr:col>
      <xdr:colOff>62865</xdr:colOff>
      <xdr:row>108</xdr:row>
      <xdr:rowOff>120014</xdr:rowOff>
    </xdr:to>
    <xdr:cxnSp macro="">
      <xdr:nvCxnSpPr>
        <xdr:cNvPr id="407" name="直線コネクタ 406">
          <a:extLst>
            <a:ext uri="{FF2B5EF4-FFF2-40B4-BE49-F238E27FC236}">
              <a16:creationId xmlns:a16="http://schemas.microsoft.com/office/drawing/2014/main" id="{8DD3C00C-C97E-4BBE-9402-18D05B90C5A3}"/>
            </a:ext>
          </a:extLst>
        </xdr:cNvPr>
        <xdr:cNvCxnSpPr/>
      </xdr:nvCxnSpPr>
      <xdr:spPr>
        <a:xfrm flipV="1">
          <a:off x="4634865" y="17099280"/>
          <a:ext cx="0" cy="1537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123841</xdr:rowOff>
    </xdr:from>
    <xdr:ext cx="405111" cy="259045"/>
    <xdr:sp macro="" textlink="">
      <xdr:nvSpPr>
        <xdr:cNvPr id="408" name="【市民会館】&#10;有形固定資産減価償却率最小値テキスト">
          <a:extLst>
            <a:ext uri="{FF2B5EF4-FFF2-40B4-BE49-F238E27FC236}">
              <a16:creationId xmlns:a16="http://schemas.microsoft.com/office/drawing/2014/main" id="{ED16452D-8B6D-4498-B317-D7CB90305BD5}"/>
            </a:ext>
          </a:extLst>
        </xdr:cNvPr>
        <xdr:cNvSpPr txBox="1"/>
      </xdr:nvSpPr>
      <xdr:spPr>
        <a:xfrm>
          <a:off x="4673600" y="1864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120014</xdr:rowOff>
    </xdr:from>
    <xdr:to>
      <xdr:col>24</xdr:col>
      <xdr:colOff>152400</xdr:colOff>
      <xdr:row>108</xdr:row>
      <xdr:rowOff>120014</xdr:rowOff>
    </xdr:to>
    <xdr:cxnSp macro="">
      <xdr:nvCxnSpPr>
        <xdr:cNvPr id="409" name="直線コネクタ 408">
          <a:extLst>
            <a:ext uri="{FF2B5EF4-FFF2-40B4-BE49-F238E27FC236}">
              <a16:creationId xmlns:a16="http://schemas.microsoft.com/office/drawing/2014/main" id="{798A18B7-DF64-4F7F-9099-26CFD7AA8428}"/>
            </a:ext>
          </a:extLst>
        </xdr:cNvPr>
        <xdr:cNvCxnSpPr/>
      </xdr:nvCxnSpPr>
      <xdr:spPr>
        <a:xfrm>
          <a:off x="4546600" y="1863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72407</xdr:rowOff>
    </xdr:from>
    <xdr:ext cx="405111" cy="259045"/>
    <xdr:sp macro="" textlink="">
      <xdr:nvSpPr>
        <xdr:cNvPr id="410" name="【市民会館】&#10;有形固定資産減価償却率最大値テキスト">
          <a:extLst>
            <a:ext uri="{FF2B5EF4-FFF2-40B4-BE49-F238E27FC236}">
              <a16:creationId xmlns:a16="http://schemas.microsoft.com/office/drawing/2014/main" id="{F66E4B32-2A77-4F3B-B83C-5BB755B9BE51}"/>
            </a:ext>
          </a:extLst>
        </xdr:cNvPr>
        <xdr:cNvSpPr txBox="1"/>
      </xdr:nvSpPr>
      <xdr:spPr>
        <a:xfrm>
          <a:off x="4673600" y="1687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125730</xdr:rowOff>
    </xdr:from>
    <xdr:to>
      <xdr:col>24</xdr:col>
      <xdr:colOff>152400</xdr:colOff>
      <xdr:row>99</xdr:row>
      <xdr:rowOff>125730</xdr:rowOff>
    </xdr:to>
    <xdr:cxnSp macro="">
      <xdr:nvCxnSpPr>
        <xdr:cNvPr id="411" name="直線コネクタ 410">
          <a:extLst>
            <a:ext uri="{FF2B5EF4-FFF2-40B4-BE49-F238E27FC236}">
              <a16:creationId xmlns:a16="http://schemas.microsoft.com/office/drawing/2014/main" id="{4FEB461D-10D8-4363-B32E-6114B9E4930D}"/>
            </a:ext>
          </a:extLst>
        </xdr:cNvPr>
        <xdr:cNvCxnSpPr/>
      </xdr:nvCxnSpPr>
      <xdr:spPr>
        <a:xfrm>
          <a:off x="4546600" y="1709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104791</xdr:rowOff>
    </xdr:from>
    <xdr:ext cx="405111" cy="259045"/>
    <xdr:sp macro="" textlink="">
      <xdr:nvSpPr>
        <xdr:cNvPr id="412" name="【市民会館】&#10;有形固定資産減価償却率平均値テキスト">
          <a:extLst>
            <a:ext uri="{FF2B5EF4-FFF2-40B4-BE49-F238E27FC236}">
              <a16:creationId xmlns:a16="http://schemas.microsoft.com/office/drawing/2014/main" id="{8DCD4331-EF28-4956-A226-0168099DEA07}"/>
            </a:ext>
          </a:extLst>
        </xdr:cNvPr>
        <xdr:cNvSpPr txBox="1"/>
      </xdr:nvSpPr>
      <xdr:spPr>
        <a:xfrm>
          <a:off x="4673600" y="177641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126364</xdr:rowOff>
    </xdr:from>
    <xdr:to>
      <xdr:col>24</xdr:col>
      <xdr:colOff>114300</xdr:colOff>
      <xdr:row>104</xdr:row>
      <xdr:rowOff>56514</xdr:rowOff>
    </xdr:to>
    <xdr:sp macro="" textlink="">
      <xdr:nvSpPr>
        <xdr:cNvPr id="413" name="フローチャート: 判断 412">
          <a:extLst>
            <a:ext uri="{FF2B5EF4-FFF2-40B4-BE49-F238E27FC236}">
              <a16:creationId xmlns:a16="http://schemas.microsoft.com/office/drawing/2014/main" id="{C0D40BAB-744C-4CDE-93E6-6DA86D5C110C}"/>
            </a:ext>
          </a:extLst>
        </xdr:cNvPr>
        <xdr:cNvSpPr/>
      </xdr:nvSpPr>
      <xdr:spPr>
        <a:xfrm>
          <a:off x="4584700" y="1778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105411</xdr:rowOff>
    </xdr:from>
    <xdr:to>
      <xdr:col>20</xdr:col>
      <xdr:colOff>38100</xdr:colOff>
      <xdr:row>104</xdr:row>
      <xdr:rowOff>35561</xdr:rowOff>
    </xdr:to>
    <xdr:sp macro="" textlink="">
      <xdr:nvSpPr>
        <xdr:cNvPr id="414" name="フローチャート: 判断 413">
          <a:extLst>
            <a:ext uri="{FF2B5EF4-FFF2-40B4-BE49-F238E27FC236}">
              <a16:creationId xmlns:a16="http://schemas.microsoft.com/office/drawing/2014/main" id="{681FAEE2-5FE0-44B1-82F0-318DFFE8318A}"/>
            </a:ext>
          </a:extLst>
        </xdr:cNvPr>
        <xdr:cNvSpPr/>
      </xdr:nvSpPr>
      <xdr:spPr>
        <a:xfrm>
          <a:off x="3746500" y="1776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88264</xdr:rowOff>
    </xdr:from>
    <xdr:to>
      <xdr:col>15</xdr:col>
      <xdr:colOff>101600</xdr:colOff>
      <xdr:row>104</xdr:row>
      <xdr:rowOff>18414</xdr:rowOff>
    </xdr:to>
    <xdr:sp macro="" textlink="">
      <xdr:nvSpPr>
        <xdr:cNvPr id="415" name="フローチャート: 判断 414">
          <a:extLst>
            <a:ext uri="{FF2B5EF4-FFF2-40B4-BE49-F238E27FC236}">
              <a16:creationId xmlns:a16="http://schemas.microsoft.com/office/drawing/2014/main" id="{17B9E8D0-BE37-445C-83DD-20506B54EAB0}"/>
            </a:ext>
          </a:extLst>
        </xdr:cNvPr>
        <xdr:cNvSpPr/>
      </xdr:nvSpPr>
      <xdr:spPr>
        <a:xfrm>
          <a:off x="2857500" y="1774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69214</xdr:rowOff>
    </xdr:from>
    <xdr:to>
      <xdr:col>10</xdr:col>
      <xdr:colOff>165100</xdr:colOff>
      <xdr:row>103</xdr:row>
      <xdr:rowOff>170814</xdr:rowOff>
    </xdr:to>
    <xdr:sp macro="" textlink="">
      <xdr:nvSpPr>
        <xdr:cNvPr id="416" name="フローチャート: 判断 415">
          <a:extLst>
            <a:ext uri="{FF2B5EF4-FFF2-40B4-BE49-F238E27FC236}">
              <a16:creationId xmlns:a16="http://schemas.microsoft.com/office/drawing/2014/main" id="{D50AD46D-9F64-4308-80BF-B49C39B31134}"/>
            </a:ext>
          </a:extLst>
        </xdr:cNvPr>
        <xdr:cNvSpPr/>
      </xdr:nvSpPr>
      <xdr:spPr>
        <a:xfrm>
          <a:off x="1968500" y="177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7" name="フローチャート: 判断 416">
          <a:extLst>
            <a:ext uri="{FF2B5EF4-FFF2-40B4-BE49-F238E27FC236}">
              <a16:creationId xmlns:a16="http://schemas.microsoft.com/office/drawing/2014/main" id="{80F0D306-9185-499F-9F62-DED7F4AB0477}"/>
            </a:ext>
          </a:extLst>
        </xdr:cNvPr>
        <xdr:cNvSpPr/>
      </xdr:nvSpPr>
      <xdr:spPr>
        <a:xfrm>
          <a:off x="1079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4AECF0DC-D0F6-4F8D-AAF7-EB40B43A1811}"/>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809E0E39-FBC4-496D-9638-AF5C1036C471}"/>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A5345125-0D32-43C7-9D97-A4C8E71387F9}"/>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3BF6BCF0-2DA9-4A63-B3A5-2F9A1A89BA2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EF83D10E-EC73-41D2-B566-465B6FABE32B}"/>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139700</xdr:rowOff>
    </xdr:from>
    <xdr:to>
      <xdr:col>24</xdr:col>
      <xdr:colOff>114300</xdr:colOff>
      <xdr:row>102</xdr:row>
      <xdr:rowOff>69850</xdr:rowOff>
    </xdr:to>
    <xdr:sp macro="" textlink="">
      <xdr:nvSpPr>
        <xdr:cNvPr id="423" name="楕円 422">
          <a:extLst>
            <a:ext uri="{FF2B5EF4-FFF2-40B4-BE49-F238E27FC236}">
              <a16:creationId xmlns:a16="http://schemas.microsoft.com/office/drawing/2014/main" id="{CA6B8E74-D615-4485-90B3-453BA2CF1544}"/>
            </a:ext>
          </a:extLst>
        </xdr:cNvPr>
        <xdr:cNvSpPr/>
      </xdr:nvSpPr>
      <xdr:spPr>
        <a:xfrm>
          <a:off x="4584700" y="1745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162577</xdr:rowOff>
    </xdr:from>
    <xdr:ext cx="405111" cy="259045"/>
    <xdr:sp macro="" textlink="">
      <xdr:nvSpPr>
        <xdr:cNvPr id="424" name="【市民会館】&#10;有形固定資産減価償却率該当値テキスト">
          <a:extLst>
            <a:ext uri="{FF2B5EF4-FFF2-40B4-BE49-F238E27FC236}">
              <a16:creationId xmlns:a16="http://schemas.microsoft.com/office/drawing/2014/main" id="{D13CD5E4-B081-4933-AB6A-46F86EF8414B}"/>
            </a:ext>
          </a:extLst>
        </xdr:cNvPr>
        <xdr:cNvSpPr txBox="1"/>
      </xdr:nvSpPr>
      <xdr:spPr>
        <a:xfrm>
          <a:off x="4673600" y="1730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97789</xdr:rowOff>
    </xdr:from>
    <xdr:to>
      <xdr:col>20</xdr:col>
      <xdr:colOff>38100</xdr:colOff>
      <xdr:row>102</xdr:row>
      <xdr:rowOff>27939</xdr:rowOff>
    </xdr:to>
    <xdr:sp macro="" textlink="">
      <xdr:nvSpPr>
        <xdr:cNvPr id="425" name="楕円 424">
          <a:extLst>
            <a:ext uri="{FF2B5EF4-FFF2-40B4-BE49-F238E27FC236}">
              <a16:creationId xmlns:a16="http://schemas.microsoft.com/office/drawing/2014/main" id="{D0534DA4-6C8C-4E11-8987-6BB74A4D7FF7}"/>
            </a:ext>
          </a:extLst>
        </xdr:cNvPr>
        <xdr:cNvSpPr/>
      </xdr:nvSpPr>
      <xdr:spPr>
        <a:xfrm>
          <a:off x="3746500" y="17414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148589</xdr:rowOff>
    </xdr:from>
    <xdr:to>
      <xdr:col>24</xdr:col>
      <xdr:colOff>63500</xdr:colOff>
      <xdr:row>102</xdr:row>
      <xdr:rowOff>19050</xdr:rowOff>
    </xdr:to>
    <xdr:cxnSp macro="">
      <xdr:nvCxnSpPr>
        <xdr:cNvPr id="426" name="直線コネクタ 425">
          <a:extLst>
            <a:ext uri="{FF2B5EF4-FFF2-40B4-BE49-F238E27FC236}">
              <a16:creationId xmlns:a16="http://schemas.microsoft.com/office/drawing/2014/main" id="{7976B3D4-C33E-4114-B2C6-4E57E4B62A93}"/>
            </a:ext>
          </a:extLst>
        </xdr:cNvPr>
        <xdr:cNvCxnSpPr/>
      </xdr:nvCxnSpPr>
      <xdr:spPr>
        <a:xfrm>
          <a:off x="3797300" y="17465039"/>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53975</xdr:rowOff>
    </xdr:from>
    <xdr:to>
      <xdr:col>15</xdr:col>
      <xdr:colOff>101600</xdr:colOff>
      <xdr:row>101</xdr:row>
      <xdr:rowOff>155575</xdr:rowOff>
    </xdr:to>
    <xdr:sp macro="" textlink="">
      <xdr:nvSpPr>
        <xdr:cNvPr id="427" name="楕円 426">
          <a:extLst>
            <a:ext uri="{FF2B5EF4-FFF2-40B4-BE49-F238E27FC236}">
              <a16:creationId xmlns:a16="http://schemas.microsoft.com/office/drawing/2014/main" id="{36CE5089-27AC-45E4-947A-CC91FC0AF6E6}"/>
            </a:ext>
          </a:extLst>
        </xdr:cNvPr>
        <xdr:cNvSpPr/>
      </xdr:nvSpPr>
      <xdr:spPr>
        <a:xfrm>
          <a:off x="2857500" y="1737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104775</xdr:rowOff>
    </xdr:from>
    <xdr:to>
      <xdr:col>19</xdr:col>
      <xdr:colOff>177800</xdr:colOff>
      <xdr:row>101</xdr:row>
      <xdr:rowOff>148589</xdr:rowOff>
    </xdr:to>
    <xdr:cxnSp macro="">
      <xdr:nvCxnSpPr>
        <xdr:cNvPr id="428" name="直線コネクタ 427">
          <a:extLst>
            <a:ext uri="{FF2B5EF4-FFF2-40B4-BE49-F238E27FC236}">
              <a16:creationId xmlns:a16="http://schemas.microsoft.com/office/drawing/2014/main" id="{2CE54A2D-A542-4551-8282-996B61C75AF8}"/>
            </a:ext>
          </a:extLst>
        </xdr:cNvPr>
        <xdr:cNvCxnSpPr/>
      </xdr:nvCxnSpPr>
      <xdr:spPr>
        <a:xfrm>
          <a:off x="2908300" y="1742122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12064</xdr:rowOff>
    </xdr:from>
    <xdr:to>
      <xdr:col>10</xdr:col>
      <xdr:colOff>165100</xdr:colOff>
      <xdr:row>101</xdr:row>
      <xdr:rowOff>113664</xdr:rowOff>
    </xdr:to>
    <xdr:sp macro="" textlink="">
      <xdr:nvSpPr>
        <xdr:cNvPr id="429" name="楕円 428">
          <a:extLst>
            <a:ext uri="{FF2B5EF4-FFF2-40B4-BE49-F238E27FC236}">
              <a16:creationId xmlns:a16="http://schemas.microsoft.com/office/drawing/2014/main" id="{C6E4AA38-588B-478E-AAF7-E8A72B36DB76}"/>
            </a:ext>
          </a:extLst>
        </xdr:cNvPr>
        <xdr:cNvSpPr/>
      </xdr:nvSpPr>
      <xdr:spPr>
        <a:xfrm>
          <a:off x="1968500" y="1732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62864</xdr:rowOff>
    </xdr:from>
    <xdr:to>
      <xdr:col>15</xdr:col>
      <xdr:colOff>50800</xdr:colOff>
      <xdr:row>101</xdr:row>
      <xdr:rowOff>104775</xdr:rowOff>
    </xdr:to>
    <xdr:cxnSp macro="">
      <xdr:nvCxnSpPr>
        <xdr:cNvPr id="430" name="直線コネクタ 429">
          <a:extLst>
            <a:ext uri="{FF2B5EF4-FFF2-40B4-BE49-F238E27FC236}">
              <a16:creationId xmlns:a16="http://schemas.microsoft.com/office/drawing/2014/main" id="{CB53B173-7566-4A79-9715-F8B9C3965CAC}"/>
            </a:ext>
          </a:extLst>
        </xdr:cNvPr>
        <xdr:cNvCxnSpPr/>
      </xdr:nvCxnSpPr>
      <xdr:spPr>
        <a:xfrm>
          <a:off x="2019300" y="1737931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141605</xdr:rowOff>
    </xdr:from>
    <xdr:to>
      <xdr:col>6</xdr:col>
      <xdr:colOff>38100</xdr:colOff>
      <xdr:row>101</xdr:row>
      <xdr:rowOff>71755</xdr:rowOff>
    </xdr:to>
    <xdr:sp macro="" textlink="">
      <xdr:nvSpPr>
        <xdr:cNvPr id="431" name="楕円 430">
          <a:extLst>
            <a:ext uri="{FF2B5EF4-FFF2-40B4-BE49-F238E27FC236}">
              <a16:creationId xmlns:a16="http://schemas.microsoft.com/office/drawing/2014/main" id="{1BC98D3F-317F-4A1B-9F9C-F21E65EECCF2}"/>
            </a:ext>
          </a:extLst>
        </xdr:cNvPr>
        <xdr:cNvSpPr/>
      </xdr:nvSpPr>
      <xdr:spPr>
        <a:xfrm>
          <a:off x="1079500" y="1728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20955</xdr:rowOff>
    </xdr:from>
    <xdr:to>
      <xdr:col>10</xdr:col>
      <xdr:colOff>114300</xdr:colOff>
      <xdr:row>101</xdr:row>
      <xdr:rowOff>62864</xdr:rowOff>
    </xdr:to>
    <xdr:cxnSp macro="">
      <xdr:nvCxnSpPr>
        <xdr:cNvPr id="432" name="直線コネクタ 431">
          <a:extLst>
            <a:ext uri="{FF2B5EF4-FFF2-40B4-BE49-F238E27FC236}">
              <a16:creationId xmlns:a16="http://schemas.microsoft.com/office/drawing/2014/main" id="{8D524BCB-055C-4BE7-BA8A-9E3801663AE5}"/>
            </a:ext>
          </a:extLst>
        </xdr:cNvPr>
        <xdr:cNvCxnSpPr/>
      </xdr:nvCxnSpPr>
      <xdr:spPr>
        <a:xfrm>
          <a:off x="1130300" y="1733740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26688</xdr:rowOff>
    </xdr:from>
    <xdr:ext cx="405111" cy="259045"/>
    <xdr:sp macro="" textlink="">
      <xdr:nvSpPr>
        <xdr:cNvPr id="433" name="n_1aveValue【市民会館】&#10;有形固定資産減価償却率">
          <a:extLst>
            <a:ext uri="{FF2B5EF4-FFF2-40B4-BE49-F238E27FC236}">
              <a16:creationId xmlns:a16="http://schemas.microsoft.com/office/drawing/2014/main" id="{D5F05E21-05D3-41B2-A90F-B7E4F88B0F98}"/>
            </a:ext>
          </a:extLst>
        </xdr:cNvPr>
        <xdr:cNvSpPr txBox="1"/>
      </xdr:nvSpPr>
      <xdr:spPr>
        <a:xfrm>
          <a:off x="3582044" y="1785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9541</xdr:rowOff>
    </xdr:from>
    <xdr:ext cx="405111" cy="259045"/>
    <xdr:sp macro="" textlink="">
      <xdr:nvSpPr>
        <xdr:cNvPr id="434" name="n_2aveValue【市民会館】&#10;有形固定資産減価償却率">
          <a:extLst>
            <a:ext uri="{FF2B5EF4-FFF2-40B4-BE49-F238E27FC236}">
              <a16:creationId xmlns:a16="http://schemas.microsoft.com/office/drawing/2014/main" id="{4CB8E911-11F9-4BA5-BFD2-48D9539E1EF0}"/>
            </a:ext>
          </a:extLst>
        </xdr:cNvPr>
        <xdr:cNvSpPr txBox="1"/>
      </xdr:nvSpPr>
      <xdr:spPr>
        <a:xfrm>
          <a:off x="2705744" y="17840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161941</xdr:rowOff>
    </xdr:from>
    <xdr:ext cx="405111" cy="259045"/>
    <xdr:sp macro="" textlink="">
      <xdr:nvSpPr>
        <xdr:cNvPr id="435" name="n_3aveValue【市民会館】&#10;有形固定資産減価償却率">
          <a:extLst>
            <a:ext uri="{FF2B5EF4-FFF2-40B4-BE49-F238E27FC236}">
              <a16:creationId xmlns:a16="http://schemas.microsoft.com/office/drawing/2014/main" id="{E6FB9F73-7542-40A5-96F7-0192087F398A}"/>
            </a:ext>
          </a:extLst>
        </xdr:cNvPr>
        <xdr:cNvSpPr txBox="1"/>
      </xdr:nvSpPr>
      <xdr:spPr>
        <a:xfrm>
          <a:off x="1816744" y="17821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137177</xdr:rowOff>
    </xdr:from>
    <xdr:ext cx="405111" cy="259045"/>
    <xdr:sp macro="" textlink="">
      <xdr:nvSpPr>
        <xdr:cNvPr id="436" name="n_4aveValue【市民会館】&#10;有形固定資産減価償却率">
          <a:extLst>
            <a:ext uri="{FF2B5EF4-FFF2-40B4-BE49-F238E27FC236}">
              <a16:creationId xmlns:a16="http://schemas.microsoft.com/office/drawing/2014/main" id="{26CF82D1-4401-416F-BF6E-82FC0EC1BA68}"/>
            </a:ext>
          </a:extLst>
        </xdr:cNvPr>
        <xdr:cNvSpPr txBox="1"/>
      </xdr:nvSpPr>
      <xdr:spPr>
        <a:xfrm>
          <a:off x="927744" y="1779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44466</xdr:rowOff>
    </xdr:from>
    <xdr:ext cx="405111" cy="259045"/>
    <xdr:sp macro="" textlink="">
      <xdr:nvSpPr>
        <xdr:cNvPr id="437" name="n_1mainValue【市民会館】&#10;有形固定資産減価償却率">
          <a:extLst>
            <a:ext uri="{FF2B5EF4-FFF2-40B4-BE49-F238E27FC236}">
              <a16:creationId xmlns:a16="http://schemas.microsoft.com/office/drawing/2014/main" id="{C53EEA08-D2F9-487F-9183-55FF7D2798AC}"/>
            </a:ext>
          </a:extLst>
        </xdr:cNvPr>
        <xdr:cNvSpPr txBox="1"/>
      </xdr:nvSpPr>
      <xdr:spPr>
        <a:xfrm>
          <a:off x="3582044" y="17189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652</xdr:rowOff>
    </xdr:from>
    <xdr:ext cx="405111" cy="259045"/>
    <xdr:sp macro="" textlink="">
      <xdr:nvSpPr>
        <xdr:cNvPr id="438" name="n_2mainValue【市民会館】&#10;有形固定資産減価償却率">
          <a:extLst>
            <a:ext uri="{FF2B5EF4-FFF2-40B4-BE49-F238E27FC236}">
              <a16:creationId xmlns:a16="http://schemas.microsoft.com/office/drawing/2014/main" id="{C2F55695-0BC6-4690-9B07-310A8BAC3FE2}"/>
            </a:ext>
          </a:extLst>
        </xdr:cNvPr>
        <xdr:cNvSpPr txBox="1"/>
      </xdr:nvSpPr>
      <xdr:spPr>
        <a:xfrm>
          <a:off x="2705744" y="1714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130191</xdr:rowOff>
    </xdr:from>
    <xdr:ext cx="405111" cy="259045"/>
    <xdr:sp macro="" textlink="">
      <xdr:nvSpPr>
        <xdr:cNvPr id="439" name="n_3mainValue【市民会館】&#10;有形固定資産減価償却率">
          <a:extLst>
            <a:ext uri="{FF2B5EF4-FFF2-40B4-BE49-F238E27FC236}">
              <a16:creationId xmlns:a16="http://schemas.microsoft.com/office/drawing/2014/main" id="{4B2DD461-A2BE-4590-905D-739B1FC938B7}"/>
            </a:ext>
          </a:extLst>
        </xdr:cNvPr>
        <xdr:cNvSpPr txBox="1"/>
      </xdr:nvSpPr>
      <xdr:spPr>
        <a:xfrm>
          <a:off x="1816744" y="1710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88282</xdr:rowOff>
    </xdr:from>
    <xdr:ext cx="405111" cy="259045"/>
    <xdr:sp macro="" textlink="">
      <xdr:nvSpPr>
        <xdr:cNvPr id="440" name="n_4mainValue【市民会館】&#10;有形固定資産減価償却率">
          <a:extLst>
            <a:ext uri="{FF2B5EF4-FFF2-40B4-BE49-F238E27FC236}">
              <a16:creationId xmlns:a16="http://schemas.microsoft.com/office/drawing/2014/main" id="{D321E7E4-90BA-468D-BBD0-DAE084F9BD9A}"/>
            </a:ext>
          </a:extLst>
        </xdr:cNvPr>
        <xdr:cNvSpPr txBox="1"/>
      </xdr:nvSpPr>
      <xdr:spPr>
        <a:xfrm>
          <a:off x="927744" y="17061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1" name="正方形/長方形 440">
          <a:extLst>
            <a:ext uri="{FF2B5EF4-FFF2-40B4-BE49-F238E27FC236}">
              <a16:creationId xmlns:a16="http://schemas.microsoft.com/office/drawing/2014/main" id="{64CEC17F-15A5-4C0C-A8E1-427875590DF8}"/>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2" name="正方形/長方形 441">
          <a:extLst>
            <a:ext uri="{FF2B5EF4-FFF2-40B4-BE49-F238E27FC236}">
              <a16:creationId xmlns:a16="http://schemas.microsoft.com/office/drawing/2014/main" id="{4AC42282-CC17-47CA-A393-D65B5BF018B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3" name="正方形/長方形 442">
          <a:extLst>
            <a:ext uri="{FF2B5EF4-FFF2-40B4-BE49-F238E27FC236}">
              <a16:creationId xmlns:a16="http://schemas.microsoft.com/office/drawing/2014/main" id="{3D4B5F44-DC68-44C1-B195-9B26E42B5938}"/>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4" name="正方形/長方形 443">
          <a:extLst>
            <a:ext uri="{FF2B5EF4-FFF2-40B4-BE49-F238E27FC236}">
              <a16:creationId xmlns:a16="http://schemas.microsoft.com/office/drawing/2014/main" id="{7ACDEDD1-8E02-4E13-A579-615CF6979C2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5" name="正方形/長方形 444">
          <a:extLst>
            <a:ext uri="{FF2B5EF4-FFF2-40B4-BE49-F238E27FC236}">
              <a16:creationId xmlns:a16="http://schemas.microsoft.com/office/drawing/2014/main" id="{F02C7DF2-F86D-4980-8A98-F6DB7A7DA75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6" name="正方形/長方形 445">
          <a:extLst>
            <a:ext uri="{FF2B5EF4-FFF2-40B4-BE49-F238E27FC236}">
              <a16:creationId xmlns:a16="http://schemas.microsoft.com/office/drawing/2014/main" id="{3FB4F539-396E-4210-8204-B4ED8B9C1B7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7" name="正方形/長方形 446">
          <a:extLst>
            <a:ext uri="{FF2B5EF4-FFF2-40B4-BE49-F238E27FC236}">
              <a16:creationId xmlns:a16="http://schemas.microsoft.com/office/drawing/2014/main" id="{D4D9B7CA-2C0F-4FA3-95EA-0DFEB7FE9D9D}"/>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8" name="正方形/長方形 447">
          <a:extLst>
            <a:ext uri="{FF2B5EF4-FFF2-40B4-BE49-F238E27FC236}">
              <a16:creationId xmlns:a16="http://schemas.microsoft.com/office/drawing/2014/main" id="{51C44422-7CF2-4FA6-B029-41C9B36F4373}"/>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9" name="テキスト ボックス 448">
          <a:extLst>
            <a:ext uri="{FF2B5EF4-FFF2-40B4-BE49-F238E27FC236}">
              <a16:creationId xmlns:a16="http://schemas.microsoft.com/office/drawing/2014/main" id="{2CF96880-8C07-4C2E-9500-095F5B2FBA6A}"/>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0" name="直線コネクタ 449">
          <a:extLst>
            <a:ext uri="{FF2B5EF4-FFF2-40B4-BE49-F238E27FC236}">
              <a16:creationId xmlns:a16="http://schemas.microsoft.com/office/drawing/2014/main" id="{53FEE16D-E5CE-4ECD-AA7E-F8870DF86F76}"/>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1" name="直線コネクタ 450">
          <a:extLst>
            <a:ext uri="{FF2B5EF4-FFF2-40B4-BE49-F238E27FC236}">
              <a16:creationId xmlns:a16="http://schemas.microsoft.com/office/drawing/2014/main" id="{83C25DF3-DA6F-485B-B491-78D61FC82E6C}"/>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2" name="テキスト ボックス 451">
          <a:extLst>
            <a:ext uri="{FF2B5EF4-FFF2-40B4-BE49-F238E27FC236}">
              <a16:creationId xmlns:a16="http://schemas.microsoft.com/office/drawing/2014/main" id="{DA9981D6-53A4-4943-B611-E88213065EB9}"/>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3" name="直線コネクタ 452">
          <a:extLst>
            <a:ext uri="{FF2B5EF4-FFF2-40B4-BE49-F238E27FC236}">
              <a16:creationId xmlns:a16="http://schemas.microsoft.com/office/drawing/2014/main" id="{CEA3DB0C-C50A-46A9-B50C-16810D475F01}"/>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4" name="テキスト ボックス 453">
          <a:extLst>
            <a:ext uri="{FF2B5EF4-FFF2-40B4-BE49-F238E27FC236}">
              <a16:creationId xmlns:a16="http://schemas.microsoft.com/office/drawing/2014/main" id="{37796F69-24CB-4A28-BA20-B818AB688EF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5" name="直線コネクタ 454">
          <a:extLst>
            <a:ext uri="{FF2B5EF4-FFF2-40B4-BE49-F238E27FC236}">
              <a16:creationId xmlns:a16="http://schemas.microsoft.com/office/drawing/2014/main" id="{00EC5140-CA3A-4D6B-92BC-CF1CC923534A}"/>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6" name="テキスト ボックス 455">
          <a:extLst>
            <a:ext uri="{FF2B5EF4-FFF2-40B4-BE49-F238E27FC236}">
              <a16:creationId xmlns:a16="http://schemas.microsoft.com/office/drawing/2014/main" id="{C96E10B8-35F6-4696-B49C-0B525A15606E}"/>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7" name="直線コネクタ 456">
          <a:extLst>
            <a:ext uri="{FF2B5EF4-FFF2-40B4-BE49-F238E27FC236}">
              <a16:creationId xmlns:a16="http://schemas.microsoft.com/office/drawing/2014/main" id="{72192C8A-3793-46BB-9A85-B8BF10628517}"/>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8" name="テキスト ボックス 457">
          <a:extLst>
            <a:ext uri="{FF2B5EF4-FFF2-40B4-BE49-F238E27FC236}">
              <a16:creationId xmlns:a16="http://schemas.microsoft.com/office/drawing/2014/main" id="{CF5AF111-5AE1-4954-B8EF-F2A9A479033E}"/>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a:extLst>
            <a:ext uri="{FF2B5EF4-FFF2-40B4-BE49-F238E27FC236}">
              <a16:creationId xmlns:a16="http://schemas.microsoft.com/office/drawing/2014/main" id="{89FB71D3-AA2C-4113-BF9E-79695B8C0902}"/>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a:extLst>
            <a:ext uri="{FF2B5EF4-FFF2-40B4-BE49-F238E27FC236}">
              <a16:creationId xmlns:a16="http://schemas.microsoft.com/office/drawing/2014/main" id="{604E6A98-C051-434A-A9E3-359AE57422DE}"/>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a:extLst>
            <a:ext uri="{FF2B5EF4-FFF2-40B4-BE49-F238E27FC236}">
              <a16:creationId xmlns:a16="http://schemas.microsoft.com/office/drawing/2014/main" id="{C2D7BA70-9FCA-4784-9EEE-420B2FFED05F}"/>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46482</xdr:rowOff>
    </xdr:from>
    <xdr:to>
      <xdr:col>54</xdr:col>
      <xdr:colOff>189865</xdr:colOff>
      <xdr:row>108</xdr:row>
      <xdr:rowOff>3048</xdr:rowOff>
    </xdr:to>
    <xdr:cxnSp macro="">
      <xdr:nvCxnSpPr>
        <xdr:cNvPr id="462" name="直線コネクタ 461">
          <a:extLst>
            <a:ext uri="{FF2B5EF4-FFF2-40B4-BE49-F238E27FC236}">
              <a16:creationId xmlns:a16="http://schemas.microsoft.com/office/drawing/2014/main" id="{913936DF-B458-4ABC-88DC-E328AE9D9CF6}"/>
            </a:ext>
          </a:extLst>
        </xdr:cNvPr>
        <xdr:cNvCxnSpPr/>
      </xdr:nvCxnSpPr>
      <xdr:spPr>
        <a:xfrm flipV="1">
          <a:off x="10476865" y="17362932"/>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3" name="【市民会館】&#10;一人当たり面積最小値テキスト">
          <a:extLst>
            <a:ext uri="{FF2B5EF4-FFF2-40B4-BE49-F238E27FC236}">
              <a16:creationId xmlns:a16="http://schemas.microsoft.com/office/drawing/2014/main" id="{5BB7D499-3D5D-4D83-8F47-EF205B3A3CD0}"/>
            </a:ext>
          </a:extLst>
        </xdr:cNvPr>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4" name="直線コネクタ 463">
          <a:extLst>
            <a:ext uri="{FF2B5EF4-FFF2-40B4-BE49-F238E27FC236}">
              <a16:creationId xmlns:a16="http://schemas.microsoft.com/office/drawing/2014/main" id="{2FD8249A-219F-400E-B11E-CF6EF0607F50}"/>
            </a:ext>
          </a:extLst>
        </xdr:cNvPr>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164609</xdr:rowOff>
    </xdr:from>
    <xdr:ext cx="469744" cy="259045"/>
    <xdr:sp macro="" textlink="">
      <xdr:nvSpPr>
        <xdr:cNvPr id="465" name="【市民会館】&#10;一人当たり面積最大値テキスト">
          <a:extLst>
            <a:ext uri="{FF2B5EF4-FFF2-40B4-BE49-F238E27FC236}">
              <a16:creationId xmlns:a16="http://schemas.microsoft.com/office/drawing/2014/main" id="{BDE32FD4-3B0A-4D9C-B2D3-52665A818A1F}"/>
            </a:ext>
          </a:extLst>
        </xdr:cNvPr>
        <xdr:cNvSpPr txBox="1"/>
      </xdr:nvSpPr>
      <xdr:spPr>
        <a:xfrm>
          <a:off x="10515600" y="17138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46482</xdr:rowOff>
    </xdr:from>
    <xdr:to>
      <xdr:col>55</xdr:col>
      <xdr:colOff>88900</xdr:colOff>
      <xdr:row>101</xdr:row>
      <xdr:rowOff>46482</xdr:rowOff>
    </xdr:to>
    <xdr:cxnSp macro="">
      <xdr:nvCxnSpPr>
        <xdr:cNvPr id="466" name="直線コネクタ 465">
          <a:extLst>
            <a:ext uri="{FF2B5EF4-FFF2-40B4-BE49-F238E27FC236}">
              <a16:creationId xmlns:a16="http://schemas.microsoft.com/office/drawing/2014/main" id="{60AA3B9F-C784-4724-8026-86865B412851}"/>
            </a:ext>
          </a:extLst>
        </xdr:cNvPr>
        <xdr:cNvCxnSpPr/>
      </xdr:nvCxnSpPr>
      <xdr:spPr>
        <a:xfrm>
          <a:off x="10388600" y="17362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33545</xdr:rowOff>
    </xdr:from>
    <xdr:ext cx="469744" cy="259045"/>
    <xdr:sp macro="" textlink="">
      <xdr:nvSpPr>
        <xdr:cNvPr id="467" name="【市民会館】&#10;一人当たり面積平均値テキスト">
          <a:extLst>
            <a:ext uri="{FF2B5EF4-FFF2-40B4-BE49-F238E27FC236}">
              <a16:creationId xmlns:a16="http://schemas.microsoft.com/office/drawing/2014/main" id="{FFC11933-4573-48CB-A504-D3941F7FC3D0}"/>
            </a:ext>
          </a:extLst>
        </xdr:cNvPr>
        <xdr:cNvSpPr txBox="1"/>
      </xdr:nvSpPr>
      <xdr:spPr>
        <a:xfrm>
          <a:off x="10515600" y="180357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55118</xdr:rowOff>
    </xdr:from>
    <xdr:to>
      <xdr:col>55</xdr:col>
      <xdr:colOff>50800</xdr:colOff>
      <xdr:row>105</xdr:row>
      <xdr:rowOff>156718</xdr:rowOff>
    </xdr:to>
    <xdr:sp macro="" textlink="">
      <xdr:nvSpPr>
        <xdr:cNvPr id="468" name="フローチャート: 判断 467">
          <a:extLst>
            <a:ext uri="{FF2B5EF4-FFF2-40B4-BE49-F238E27FC236}">
              <a16:creationId xmlns:a16="http://schemas.microsoft.com/office/drawing/2014/main" id="{217C2ED1-9412-4F97-9F0B-915F2E4CBA77}"/>
            </a:ext>
          </a:extLst>
        </xdr:cNvPr>
        <xdr:cNvSpPr/>
      </xdr:nvSpPr>
      <xdr:spPr>
        <a:xfrm>
          <a:off x="10426700" y="1805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50546</xdr:rowOff>
    </xdr:from>
    <xdr:to>
      <xdr:col>50</xdr:col>
      <xdr:colOff>165100</xdr:colOff>
      <xdr:row>105</xdr:row>
      <xdr:rowOff>152146</xdr:rowOff>
    </xdr:to>
    <xdr:sp macro="" textlink="">
      <xdr:nvSpPr>
        <xdr:cNvPr id="469" name="フローチャート: 判断 468">
          <a:extLst>
            <a:ext uri="{FF2B5EF4-FFF2-40B4-BE49-F238E27FC236}">
              <a16:creationId xmlns:a16="http://schemas.microsoft.com/office/drawing/2014/main" id="{D1F858E4-EB86-4F8E-9342-5E36D966E43B}"/>
            </a:ext>
          </a:extLst>
        </xdr:cNvPr>
        <xdr:cNvSpPr/>
      </xdr:nvSpPr>
      <xdr:spPr>
        <a:xfrm>
          <a:off x="9588500" y="1805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59689</xdr:rowOff>
    </xdr:from>
    <xdr:to>
      <xdr:col>46</xdr:col>
      <xdr:colOff>38100</xdr:colOff>
      <xdr:row>105</xdr:row>
      <xdr:rowOff>161289</xdr:rowOff>
    </xdr:to>
    <xdr:sp macro="" textlink="">
      <xdr:nvSpPr>
        <xdr:cNvPr id="470" name="フローチャート: 判断 469">
          <a:extLst>
            <a:ext uri="{FF2B5EF4-FFF2-40B4-BE49-F238E27FC236}">
              <a16:creationId xmlns:a16="http://schemas.microsoft.com/office/drawing/2014/main" id="{5D993366-BFE9-46F2-88D2-E70FE3A3A146}"/>
            </a:ext>
          </a:extLst>
        </xdr:cNvPr>
        <xdr:cNvSpPr/>
      </xdr:nvSpPr>
      <xdr:spPr>
        <a:xfrm>
          <a:off x="8699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68835</xdr:rowOff>
    </xdr:from>
    <xdr:to>
      <xdr:col>41</xdr:col>
      <xdr:colOff>101600</xdr:colOff>
      <xdr:row>105</xdr:row>
      <xdr:rowOff>170435</xdr:rowOff>
    </xdr:to>
    <xdr:sp macro="" textlink="">
      <xdr:nvSpPr>
        <xdr:cNvPr id="471" name="フローチャート: 判断 470">
          <a:extLst>
            <a:ext uri="{FF2B5EF4-FFF2-40B4-BE49-F238E27FC236}">
              <a16:creationId xmlns:a16="http://schemas.microsoft.com/office/drawing/2014/main" id="{433290A1-7256-485D-88DB-EA7087BFDD8E}"/>
            </a:ext>
          </a:extLst>
        </xdr:cNvPr>
        <xdr:cNvSpPr/>
      </xdr:nvSpPr>
      <xdr:spPr>
        <a:xfrm>
          <a:off x="78105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87122</xdr:rowOff>
    </xdr:from>
    <xdr:to>
      <xdr:col>36</xdr:col>
      <xdr:colOff>165100</xdr:colOff>
      <xdr:row>106</xdr:row>
      <xdr:rowOff>17272</xdr:rowOff>
    </xdr:to>
    <xdr:sp macro="" textlink="">
      <xdr:nvSpPr>
        <xdr:cNvPr id="472" name="フローチャート: 判断 471">
          <a:extLst>
            <a:ext uri="{FF2B5EF4-FFF2-40B4-BE49-F238E27FC236}">
              <a16:creationId xmlns:a16="http://schemas.microsoft.com/office/drawing/2014/main" id="{47299EA2-6983-4162-AB65-CF6F35AF6138}"/>
            </a:ext>
          </a:extLst>
        </xdr:cNvPr>
        <xdr:cNvSpPr/>
      </xdr:nvSpPr>
      <xdr:spPr>
        <a:xfrm>
          <a:off x="6921500" y="1808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90D877AC-57EB-4D39-B588-69255EF636B1}"/>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AAE95EA5-9B41-45F2-9DF2-44EFFDF07F9B}"/>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764CA1B6-EB2C-43F1-918D-64BF19060225}"/>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A1FE193A-90C2-4BDC-AAC0-6AF8E949825C}"/>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77EE6073-6B65-43E3-AAF6-B870506F708B}"/>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13970</xdr:rowOff>
    </xdr:from>
    <xdr:to>
      <xdr:col>55</xdr:col>
      <xdr:colOff>50800</xdr:colOff>
      <xdr:row>105</xdr:row>
      <xdr:rowOff>115570</xdr:rowOff>
    </xdr:to>
    <xdr:sp macro="" textlink="">
      <xdr:nvSpPr>
        <xdr:cNvPr id="478" name="楕円 477">
          <a:extLst>
            <a:ext uri="{FF2B5EF4-FFF2-40B4-BE49-F238E27FC236}">
              <a16:creationId xmlns:a16="http://schemas.microsoft.com/office/drawing/2014/main" id="{49C9540F-F697-4F02-92FC-75574767DD32}"/>
            </a:ext>
          </a:extLst>
        </xdr:cNvPr>
        <xdr:cNvSpPr/>
      </xdr:nvSpPr>
      <xdr:spPr>
        <a:xfrm>
          <a:off x="104267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36847</xdr:rowOff>
    </xdr:from>
    <xdr:ext cx="469744" cy="259045"/>
    <xdr:sp macro="" textlink="">
      <xdr:nvSpPr>
        <xdr:cNvPr id="479" name="【市民会館】&#10;一人当たり面積該当値テキスト">
          <a:extLst>
            <a:ext uri="{FF2B5EF4-FFF2-40B4-BE49-F238E27FC236}">
              <a16:creationId xmlns:a16="http://schemas.microsoft.com/office/drawing/2014/main" id="{79FC3C7F-31F2-4317-88D7-EB4B1BDDF46A}"/>
            </a:ext>
          </a:extLst>
        </xdr:cNvPr>
        <xdr:cNvSpPr txBox="1"/>
      </xdr:nvSpPr>
      <xdr:spPr>
        <a:xfrm>
          <a:off x="10515600"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13970</xdr:rowOff>
    </xdr:from>
    <xdr:to>
      <xdr:col>50</xdr:col>
      <xdr:colOff>165100</xdr:colOff>
      <xdr:row>105</xdr:row>
      <xdr:rowOff>115570</xdr:rowOff>
    </xdr:to>
    <xdr:sp macro="" textlink="">
      <xdr:nvSpPr>
        <xdr:cNvPr id="480" name="楕円 479">
          <a:extLst>
            <a:ext uri="{FF2B5EF4-FFF2-40B4-BE49-F238E27FC236}">
              <a16:creationId xmlns:a16="http://schemas.microsoft.com/office/drawing/2014/main" id="{FB18FC6E-C3C5-43DE-ABA5-C77DBF08DD22}"/>
            </a:ext>
          </a:extLst>
        </xdr:cNvPr>
        <xdr:cNvSpPr/>
      </xdr:nvSpPr>
      <xdr:spPr>
        <a:xfrm>
          <a:off x="9588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64770</xdr:rowOff>
    </xdr:from>
    <xdr:to>
      <xdr:col>55</xdr:col>
      <xdr:colOff>0</xdr:colOff>
      <xdr:row>105</xdr:row>
      <xdr:rowOff>64770</xdr:rowOff>
    </xdr:to>
    <xdr:cxnSp macro="">
      <xdr:nvCxnSpPr>
        <xdr:cNvPr id="481" name="直線コネクタ 480">
          <a:extLst>
            <a:ext uri="{FF2B5EF4-FFF2-40B4-BE49-F238E27FC236}">
              <a16:creationId xmlns:a16="http://schemas.microsoft.com/office/drawing/2014/main" id="{72B761F5-15AD-41CC-BD8D-0F03A92382E7}"/>
            </a:ext>
          </a:extLst>
        </xdr:cNvPr>
        <xdr:cNvCxnSpPr/>
      </xdr:nvCxnSpPr>
      <xdr:spPr>
        <a:xfrm>
          <a:off x="9639300" y="180670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18542</xdr:rowOff>
    </xdr:from>
    <xdr:to>
      <xdr:col>46</xdr:col>
      <xdr:colOff>38100</xdr:colOff>
      <xdr:row>105</xdr:row>
      <xdr:rowOff>120142</xdr:rowOff>
    </xdr:to>
    <xdr:sp macro="" textlink="">
      <xdr:nvSpPr>
        <xdr:cNvPr id="482" name="楕円 481">
          <a:extLst>
            <a:ext uri="{FF2B5EF4-FFF2-40B4-BE49-F238E27FC236}">
              <a16:creationId xmlns:a16="http://schemas.microsoft.com/office/drawing/2014/main" id="{56E6DE04-1D45-47E9-ACF9-67E2F87A58DD}"/>
            </a:ext>
          </a:extLst>
        </xdr:cNvPr>
        <xdr:cNvSpPr/>
      </xdr:nvSpPr>
      <xdr:spPr>
        <a:xfrm>
          <a:off x="8699500" y="1802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64770</xdr:rowOff>
    </xdr:from>
    <xdr:to>
      <xdr:col>50</xdr:col>
      <xdr:colOff>114300</xdr:colOff>
      <xdr:row>105</xdr:row>
      <xdr:rowOff>69342</xdr:rowOff>
    </xdr:to>
    <xdr:cxnSp macro="">
      <xdr:nvCxnSpPr>
        <xdr:cNvPr id="483" name="直線コネクタ 482">
          <a:extLst>
            <a:ext uri="{FF2B5EF4-FFF2-40B4-BE49-F238E27FC236}">
              <a16:creationId xmlns:a16="http://schemas.microsoft.com/office/drawing/2014/main" id="{1489E2EE-91F1-4274-84F7-B37B2E59E0DA}"/>
            </a:ext>
          </a:extLst>
        </xdr:cNvPr>
        <xdr:cNvCxnSpPr/>
      </xdr:nvCxnSpPr>
      <xdr:spPr>
        <a:xfrm flipV="1">
          <a:off x="8750300" y="180670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18542</xdr:rowOff>
    </xdr:from>
    <xdr:to>
      <xdr:col>41</xdr:col>
      <xdr:colOff>101600</xdr:colOff>
      <xdr:row>105</xdr:row>
      <xdr:rowOff>120142</xdr:rowOff>
    </xdr:to>
    <xdr:sp macro="" textlink="">
      <xdr:nvSpPr>
        <xdr:cNvPr id="484" name="楕円 483">
          <a:extLst>
            <a:ext uri="{FF2B5EF4-FFF2-40B4-BE49-F238E27FC236}">
              <a16:creationId xmlns:a16="http://schemas.microsoft.com/office/drawing/2014/main" id="{A8F1E200-7B85-42BC-AC49-546B9FF65611}"/>
            </a:ext>
          </a:extLst>
        </xdr:cNvPr>
        <xdr:cNvSpPr/>
      </xdr:nvSpPr>
      <xdr:spPr>
        <a:xfrm>
          <a:off x="7810500" y="1802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69342</xdr:rowOff>
    </xdr:from>
    <xdr:to>
      <xdr:col>45</xdr:col>
      <xdr:colOff>177800</xdr:colOff>
      <xdr:row>105</xdr:row>
      <xdr:rowOff>69342</xdr:rowOff>
    </xdr:to>
    <xdr:cxnSp macro="">
      <xdr:nvCxnSpPr>
        <xdr:cNvPr id="485" name="直線コネクタ 484">
          <a:extLst>
            <a:ext uri="{FF2B5EF4-FFF2-40B4-BE49-F238E27FC236}">
              <a16:creationId xmlns:a16="http://schemas.microsoft.com/office/drawing/2014/main" id="{C50AB409-5F34-4F1A-94BC-C846945E63B8}"/>
            </a:ext>
          </a:extLst>
        </xdr:cNvPr>
        <xdr:cNvCxnSpPr/>
      </xdr:nvCxnSpPr>
      <xdr:spPr>
        <a:xfrm>
          <a:off x="7861300" y="180715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18542</xdr:rowOff>
    </xdr:from>
    <xdr:to>
      <xdr:col>36</xdr:col>
      <xdr:colOff>165100</xdr:colOff>
      <xdr:row>105</xdr:row>
      <xdr:rowOff>120142</xdr:rowOff>
    </xdr:to>
    <xdr:sp macro="" textlink="">
      <xdr:nvSpPr>
        <xdr:cNvPr id="486" name="楕円 485">
          <a:extLst>
            <a:ext uri="{FF2B5EF4-FFF2-40B4-BE49-F238E27FC236}">
              <a16:creationId xmlns:a16="http://schemas.microsoft.com/office/drawing/2014/main" id="{4A406E98-3C2A-4A22-8734-1929764781E9}"/>
            </a:ext>
          </a:extLst>
        </xdr:cNvPr>
        <xdr:cNvSpPr/>
      </xdr:nvSpPr>
      <xdr:spPr>
        <a:xfrm>
          <a:off x="6921500" y="1802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69342</xdr:rowOff>
    </xdr:from>
    <xdr:to>
      <xdr:col>41</xdr:col>
      <xdr:colOff>50800</xdr:colOff>
      <xdr:row>105</xdr:row>
      <xdr:rowOff>69342</xdr:rowOff>
    </xdr:to>
    <xdr:cxnSp macro="">
      <xdr:nvCxnSpPr>
        <xdr:cNvPr id="487" name="直線コネクタ 486">
          <a:extLst>
            <a:ext uri="{FF2B5EF4-FFF2-40B4-BE49-F238E27FC236}">
              <a16:creationId xmlns:a16="http://schemas.microsoft.com/office/drawing/2014/main" id="{FB025D67-826E-410F-93E1-F7B92040D1AD}"/>
            </a:ext>
          </a:extLst>
        </xdr:cNvPr>
        <xdr:cNvCxnSpPr/>
      </xdr:nvCxnSpPr>
      <xdr:spPr>
        <a:xfrm>
          <a:off x="6972300" y="180715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143273</xdr:rowOff>
    </xdr:from>
    <xdr:ext cx="469744" cy="259045"/>
    <xdr:sp macro="" textlink="">
      <xdr:nvSpPr>
        <xdr:cNvPr id="488" name="n_1aveValue【市民会館】&#10;一人当たり面積">
          <a:extLst>
            <a:ext uri="{FF2B5EF4-FFF2-40B4-BE49-F238E27FC236}">
              <a16:creationId xmlns:a16="http://schemas.microsoft.com/office/drawing/2014/main" id="{F524F7DF-2CDD-4F00-AA43-6F2DD7E1302A}"/>
            </a:ext>
          </a:extLst>
        </xdr:cNvPr>
        <xdr:cNvSpPr txBox="1"/>
      </xdr:nvSpPr>
      <xdr:spPr>
        <a:xfrm>
          <a:off x="9391727" y="1814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152416</xdr:rowOff>
    </xdr:from>
    <xdr:ext cx="469744" cy="259045"/>
    <xdr:sp macro="" textlink="">
      <xdr:nvSpPr>
        <xdr:cNvPr id="489" name="n_2aveValue【市民会館】&#10;一人当たり面積">
          <a:extLst>
            <a:ext uri="{FF2B5EF4-FFF2-40B4-BE49-F238E27FC236}">
              <a16:creationId xmlns:a16="http://schemas.microsoft.com/office/drawing/2014/main" id="{7D6382F5-F54C-4CC8-A4CC-021D0B746868}"/>
            </a:ext>
          </a:extLst>
        </xdr:cNvPr>
        <xdr:cNvSpPr txBox="1"/>
      </xdr:nvSpPr>
      <xdr:spPr>
        <a:xfrm>
          <a:off x="85154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161562</xdr:rowOff>
    </xdr:from>
    <xdr:ext cx="469744" cy="259045"/>
    <xdr:sp macro="" textlink="">
      <xdr:nvSpPr>
        <xdr:cNvPr id="490" name="n_3aveValue【市民会館】&#10;一人当たり面積">
          <a:extLst>
            <a:ext uri="{FF2B5EF4-FFF2-40B4-BE49-F238E27FC236}">
              <a16:creationId xmlns:a16="http://schemas.microsoft.com/office/drawing/2014/main" id="{CB826002-649D-4DEE-B1FA-BDA0C4100734}"/>
            </a:ext>
          </a:extLst>
        </xdr:cNvPr>
        <xdr:cNvSpPr txBox="1"/>
      </xdr:nvSpPr>
      <xdr:spPr>
        <a:xfrm>
          <a:off x="76264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8399</xdr:rowOff>
    </xdr:from>
    <xdr:ext cx="469744" cy="259045"/>
    <xdr:sp macro="" textlink="">
      <xdr:nvSpPr>
        <xdr:cNvPr id="491" name="n_4aveValue【市民会館】&#10;一人当たり面積">
          <a:extLst>
            <a:ext uri="{FF2B5EF4-FFF2-40B4-BE49-F238E27FC236}">
              <a16:creationId xmlns:a16="http://schemas.microsoft.com/office/drawing/2014/main" id="{683D679A-71C3-4990-A42E-7F2F80EC7A0B}"/>
            </a:ext>
          </a:extLst>
        </xdr:cNvPr>
        <xdr:cNvSpPr txBox="1"/>
      </xdr:nvSpPr>
      <xdr:spPr>
        <a:xfrm>
          <a:off x="6737427" y="1818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132097</xdr:rowOff>
    </xdr:from>
    <xdr:ext cx="469744" cy="259045"/>
    <xdr:sp macro="" textlink="">
      <xdr:nvSpPr>
        <xdr:cNvPr id="492" name="n_1mainValue【市民会館】&#10;一人当たり面積">
          <a:extLst>
            <a:ext uri="{FF2B5EF4-FFF2-40B4-BE49-F238E27FC236}">
              <a16:creationId xmlns:a16="http://schemas.microsoft.com/office/drawing/2014/main" id="{3FA35C69-A550-4C85-96AC-833C6240254A}"/>
            </a:ext>
          </a:extLst>
        </xdr:cNvPr>
        <xdr:cNvSpPr txBox="1"/>
      </xdr:nvSpPr>
      <xdr:spPr>
        <a:xfrm>
          <a:off x="93917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136669</xdr:rowOff>
    </xdr:from>
    <xdr:ext cx="469744" cy="259045"/>
    <xdr:sp macro="" textlink="">
      <xdr:nvSpPr>
        <xdr:cNvPr id="493" name="n_2mainValue【市民会館】&#10;一人当たり面積">
          <a:extLst>
            <a:ext uri="{FF2B5EF4-FFF2-40B4-BE49-F238E27FC236}">
              <a16:creationId xmlns:a16="http://schemas.microsoft.com/office/drawing/2014/main" id="{43A43E90-259C-4042-AC00-98C76AD75DE9}"/>
            </a:ext>
          </a:extLst>
        </xdr:cNvPr>
        <xdr:cNvSpPr txBox="1"/>
      </xdr:nvSpPr>
      <xdr:spPr>
        <a:xfrm>
          <a:off x="8515427" y="1779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136669</xdr:rowOff>
    </xdr:from>
    <xdr:ext cx="469744" cy="259045"/>
    <xdr:sp macro="" textlink="">
      <xdr:nvSpPr>
        <xdr:cNvPr id="494" name="n_3mainValue【市民会館】&#10;一人当たり面積">
          <a:extLst>
            <a:ext uri="{FF2B5EF4-FFF2-40B4-BE49-F238E27FC236}">
              <a16:creationId xmlns:a16="http://schemas.microsoft.com/office/drawing/2014/main" id="{355BEAC4-7702-46A8-9F13-7E35498ACC7D}"/>
            </a:ext>
          </a:extLst>
        </xdr:cNvPr>
        <xdr:cNvSpPr txBox="1"/>
      </xdr:nvSpPr>
      <xdr:spPr>
        <a:xfrm>
          <a:off x="7626427" y="1779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136669</xdr:rowOff>
    </xdr:from>
    <xdr:ext cx="469744" cy="259045"/>
    <xdr:sp macro="" textlink="">
      <xdr:nvSpPr>
        <xdr:cNvPr id="495" name="n_4mainValue【市民会館】&#10;一人当たり面積">
          <a:extLst>
            <a:ext uri="{FF2B5EF4-FFF2-40B4-BE49-F238E27FC236}">
              <a16:creationId xmlns:a16="http://schemas.microsoft.com/office/drawing/2014/main" id="{633ABC43-522A-43DA-B595-656B6F75AD87}"/>
            </a:ext>
          </a:extLst>
        </xdr:cNvPr>
        <xdr:cNvSpPr txBox="1"/>
      </xdr:nvSpPr>
      <xdr:spPr>
        <a:xfrm>
          <a:off x="6737427" y="1779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a:extLst>
            <a:ext uri="{FF2B5EF4-FFF2-40B4-BE49-F238E27FC236}">
              <a16:creationId xmlns:a16="http://schemas.microsoft.com/office/drawing/2014/main" id="{0AF012E2-781D-46D2-A5C9-2F84CEFBA7FC}"/>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a:extLst>
            <a:ext uri="{FF2B5EF4-FFF2-40B4-BE49-F238E27FC236}">
              <a16:creationId xmlns:a16="http://schemas.microsoft.com/office/drawing/2014/main" id="{DAED9773-BF92-4D28-9DB6-6177D43208FD}"/>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a:extLst>
            <a:ext uri="{FF2B5EF4-FFF2-40B4-BE49-F238E27FC236}">
              <a16:creationId xmlns:a16="http://schemas.microsoft.com/office/drawing/2014/main" id="{088567E8-B1C7-4F55-A07D-3DCADC39FCB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a:extLst>
            <a:ext uri="{FF2B5EF4-FFF2-40B4-BE49-F238E27FC236}">
              <a16:creationId xmlns:a16="http://schemas.microsoft.com/office/drawing/2014/main" id="{C7D778E5-48AE-4337-A2B9-F6C9CCBC780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a:extLst>
            <a:ext uri="{FF2B5EF4-FFF2-40B4-BE49-F238E27FC236}">
              <a16:creationId xmlns:a16="http://schemas.microsoft.com/office/drawing/2014/main" id="{245D3599-49D3-43EB-A4F1-FF339EB4BBF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a:extLst>
            <a:ext uri="{FF2B5EF4-FFF2-40B4-BE49-F238E27FC236}">
              <a16:creationId xmlns:a16="http://schemas.microsoft.com/office/drawing/2014/main" id="{38646068-667C-4476-AA2A-A2EDA92F2C3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a:extLst>
            <a:ext uri="{FF2B5EF4-FFF2-40B4-BE49-F238E27FC236}">
              <a16:creationId xmlns:a16="http://schemas.microsoft.com/office/drawing/2014/main" id="{C3819E04-325E-4CDC-AB5F-D7AD7BCA0BE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a:extLst>
            <a:ext uri="{FF2B5EF4-FFF2-40B4-BE49-F238E27FC236}">
              <a16:creationId xmlns:a16="http://schemas.microsoft.com/office/drawing/2014/main" id="{88AC7E29-AF29-4696-8ADD-79D68A812F5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a:extLst>
            <a:ext uri="{FF2B5EF4-FFF2-40B4-BE49-F238E27FC236}">
              <a16:creationId xmlns:a16="http://schemas.microsoft.com/office/drawing/2014/main" id="{D2C228F6-FF17-4560-878E-983773250FB1}"/>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a:extLst>
            <a:ext uri="{FF2B5EF4-FFF2-40B4-BE49-F238E27FC236}">
              <a16:creationId xmlns:a16="http://schemas.microsoft.com/office/drawing/2014/main" id="{23287A72-D47A-48D7-A65F-936CA5E98F6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a:extLst>
            <a:ext uri="{FF2B5EF4-FFF2-40B4-BE49-F238E27FC236}">
              <a16:creationId xmlns:a16="http://schemas.microsoft.com/office/drawing/2014/main" id="{3445C84B-4126-45CD-887D-E7367A7D741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7" name="直線コネクタ 506">
          <a:extLst>
            <a:ext uri="{FF2B5EF4-FFF2-40B4-BE49-F238E27FC236}">
              <a16:creationId xmlns:a16="http://schemas.microsoft.com/office/drawing/2014/main" id="{AB6537E8-F53C-4DCE-8039-CD2D2473B6DF}"/>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8" name="テキスト ボックス 507">
          <a:extLst>
            <a:ext uri="{FF2B5EF4-FFF2-40B4-BE49-F238E27FC236}">
              <a16:creationId xmlns:a16="http://schemas.microsoft.com/office/drawing/2014/main" id="{0CB9DB77-71DC-4D4F-A246-FBF43FC11D1E}"/>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9" name="直線コネクタ 508">
          <a:extLst>
            <a:ext uri="{FF2B5EF4-FFF2-40B4-BE49-F238E27FC236}">
              <a16:creationId xmlns:a16="http://schemas.microsoft.com/office/drawing/2014/main" id="{3E39F6A3-9A0C-4471-89BD-773B719F5316}"/>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0" name="テキスト ボックス 509">
          <a:extLst>
            <a:ext uri="{FF2B5EF4-FFF2-40B4-BE49-F238E27FC236}">
              <a16:creationId xmlns:a16="http://schemas.microsoft.com/office/drawing/2014/main" id="{B44258E3-F23D-45DE-9D7A-7447A6559BC4}"/>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1" name="直線コネクタ 510">
          <a:extLst>
            <a:ext uri="{FF2B5EF4-FFF2-40B4-BE49-F238E27FC236}">
              <a16:creationId xmlns:a16="http://schemas.microsoft.com/office/drawing/2014/main" id="{A1C4D460-9CCC-4A42-AD44-214B69668D6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2" name="テキスト ボックス 511">
          <a:extLst>
            <a:ext uri="{FF2B5EF4-FFF2-40B4-BE49-F238E27FC236}">
              <a16:creationId xmlns:a16="http://schemas.microsoft.com/office/drawing/2014/main" id="{B034C062-6F57-462E-800D-FDDA05C8F22F}"/>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3" name="直線コネクタ 512">
          <a:extLst>
            <a:ext uri="{FF2B5EF4-FFF2-40B4-BE49-F238E27FC236}">
              <a16:creationId xmlns:a16="http://schemas.microsoft.com/office/drawing/2014/main" id="{1E0E406E-21D3-4C75-8A4F-A03017C92E5C}"/>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4" name="テキスト ボックス 513">
          <a:extLst>
            <a:ext uri="{FF2B5EF4-FFF2-40B4-BE49-F238E27FC236}">
              <a16:creationId xmlns:a16="http://schemas.microsoft.com/office/drawing/2014/main" id="{96A286B4-6284-46D7-B154-7C7E930F7291}"/>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5" name="直線コネクタ 514">
          <a:extLst>
            <a:ext uri="{FF2B5EF4-FFF2-40B4-BE49-F238E27FC236}">
              <a16:creationId xmlns:a16="http://schemas.microsoft.com/office/drawing/2014/main" id="{3B7C3042-695B-4144-9A8F-388DC589A607}"/>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6" name="テキスト ボックス 515">
          <a:extLst>
            <a:ext uri="{FF2B5EF4-FFF2-40B4-BE49-F238E27FC236}">
              <a16:creationId xmlns:a16="http://schemas.microsoft.com/office/drawing/2014/main" id="{A48476D9-969D-4CC6-91C0-C81033A847D6}"/>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DB2003E1-E33D-4311-B9F4-1F6D1E81ED2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8" name="テキスト ボックス 517">
          <a:extLst>
            <a:ext uri="{FF2B5EF4-FFF2-40B4-BE49-F238E27FC236}">
              <a16:creationId xmlns:a16="http://schemas.microsoft.com/office/drawing/2014/main" id="{C915E5D5-36F4-4AB8-B7F0-6691D42895A2}"/>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9" name="【一般廃棄物処理施設】&#10;有形固定資産減価償却率グラフ枠">
          <a:extLst>
            <a:ext uri="{FF2B5EF4-FFF2-40B4-BE49-F238E27FC236}">
              <a16:creationId xmlns:a16="http://schemas.microsoft.com/office/drawing/2014/main" id="{62B9C535-471D-44BF-AC7F-AB48710EF4C7}"/>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167640</xdr:rowOff>
    </xdr:from>
    <xdr:to>
      <xdr:col>85</xdr:col>
      <xdr:colOff>126364</xdr:colOff>
      <xdr:row>42</xdr:row>
      <xdr:rowOff>38100</xdr:rowOff>
    </xdr:to>
    <xdr:cxnSp macro="">
      <xdr:nvCxnSpPr>
        <xdr:cNvPr id="520" name="直線コネクタ 519">
          <a:extLst>
            <a:ext uri="{FF2B5EF4-FFF2-40B4-BE49-F238E27FC236}">
              <a16:creationId xmlns:a16="http://schemas.microsoft.com/office/drawing/2014/main" id="{ED713267-6CE0-473D-8057-0C5369AEFE68}"/>
            </a:ext>
          </a:extLst>
        </xdr:cNvPr>
        <xdr:cNvCxnSpPr/>
      </xdr:nvCxnSpPr>
      <xdr:spPr>
        <a:xfrm flipV="1">
          <a:off x="16318864" y="56540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21" name="【一般廃棄物処理施設】&#10;有形固定資産減価償却率最小値テキスト">
          <a:extLst>
            <a:ext uri="{FF2B5EF4-FFF2-40B4-BE49-F238E27FC236}">
              <a16:creationId xmlns:a16="http://schemas.microsoft.com/office/drawing/2014/main" id="{6A9E70BC-EEE6-4E8A-83B5-0127BA48F06E}"/>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2" name="直線コネクタ 521">
          <a:extLst>
            <a:ext uri="{FF2B5EF4-FFF2-40B4-BE49-F238E27FC236}">
              <a16:creationId xmlns:a16="http://schemas.microsoft.com/office/drawing/2014/main" id="{DD488D4D-7A75-44B2-8E2F-07946B67ADD1}"/>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114317</xdr:rowOff>
    </xdr:from>
    <xdr:ext cx="405111" cy="259045"/>
    <xdr:sp macro="" textlink="">
      <xdr:nvSpPr>
        <xdr:cNvPr id="523" name="【一般廃棄物処理施設】&#10;有形固定資産減価償却率最大値テキスト">
          <a:extLst>
            <a:ext uri="{FF2B5EF4-FFF2-40B4-BE49-F238E27FC236}">
              <a16:creationId xmlns:a16="http://schemas.microsoft.com/office/drawing/2014/main" id="{BD164922-F8FC-47CD-8BDA-47725CCB428D}"/>
            </a:ext>
          </a:extLst>
        </xdr:cNvPr>
        <xdr:cNvSpPr txBox="1"/>
      </xdr:nvSpPr>
      <xdr:spPr>
        <a:xfrm>
          <a:off x="16357600" y="542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167640</xdr:rowOff>
    </xdr:from>
    <xdr:to>
      <xdr:col>86</xdr:col>
      <xdr:colOff>25400</xdr:colOff>
      <xdr:row>32</xdr:row>
      <xdr:rowOff>167640</xdr:rowOff>
    </xdr:to>
    <xdr:cxnSp macro="">
      <xdr:nvCxnSpPr>
        <xdr:cNvPr id="524" name="直線コネクタ 523">
          <a:extLst>
            <a:ext uri="{FF2B5EF4-FFF2-40B4-BE49-F238E27FC236}">
              <a16:creationId xmlns:a16="http://schemas.microsoft.com/office/drawing/2014/main" id="{DF91CCBA-DD31-400D-A065-FF3036719B23}"/>
            </a:ext>
          </a:extLst>
        </xdr:cNvPr>
        <xdr:cNvCxnSpPr/>
      </xdr:nvCxnSpPr>
      <xdr:spPr>
        <a:xfrm>
          <a:off x="16230600" y="565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92092</xdr:rowOff>
    </xdr:from>
    <xdr:ext cx="405111" cy="259045"/>
    <xdr:sp macro="" textlink="">
      <xdr:nvSpPr>
        <xdr:cNvPr id="525" name="【一般廃棄物処理施設】&#10;有形固定資産減価償却率平均値テキスト">
          <a:extLst>
            <a:ext uri="{FF2B5EF4-FFF2-40B4-BE49-F238E27FC236}">
              <a16:creationId xmlns:a16="http://schemas.microsoft.com/office/drawing/2014/main" id="{E4EE6B39-E888-43FD-BB0F-DBD0B27C9D4E}"/>
            </a:ext>
          </a:extLst>
        </xdr:cNvPr>
        <xdr:cNvSpPr txBox="1"/>
      </xdr:nvSpPr>
      <xdr:spPr>
        <a:xfrm>
          <a:off x="16357600" y="64357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69215</xdr:rowOff>
    </xdr:from>
    <xdr:to>
      <xdr:col>85</xdr:col>
      <xdr:colOff>177800</xdr:colOff>
      <xdr:row>38</xdr:row>
      <xdr:rowOff>170815</xdr:rowOff>
    </xdr:to>
    <xdr:sp macro="" textlink="">
      <xdr:nvSpPr>
        <xdr:cNvPr id="526" name="フローチャート: 判断 525">
          <a:extLst>
            <a:ext uri="{FF2B5EF4-FFF2-40B4-BE49-F238E27FC236}">
              <a16:creationId xmlns:a16="http://schemas.microsoft.com/office/drawing/2014/main" id="{326DD15C-02E0-40E8-AE2C-9370D55A269B}"/>
            </a:ext>
          </a:extLst>
        </xdr:cNvPr>
        <xdr:cNvSpPr/>
      </xdr:nvSpPr>
      <xdr:spPr>
        <a:xfrm>
          <a:off x="16268700" y="658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29210</xdr:rowOff>
    </xdr:from>
    <xdr:to>
      <xdr:col>81</xdr:col>
      <xdr:colOff>101600</xdr:colOff>
      <xdr:row>38</xdr:row>
      <xdr:rowOff>130810</xdr:rowOff>
    </xdr:to>
    <xdr:sp macro="" textlink="">
      <xdr:nvSpPr>
        <xdr:cNvPr id="527" name="フローチャート: 判断 526">
          <a:extLst>
            <a:ext uri="{FF2B5EF4-FFF2-40B4-BE49-F238E27FC236}">
              <a16:creationId xmlns:a16="http://schemas.microsoft.com/office/drawing/2014/main" id="{902F4AD2-BA09-4194-9CD7-0E83999AE6A5}"/>
            </a:ext>
          </a:extLst>
        </xdr:cNvPr>
        <xdr:cNvSpPr/>
      </xdr:nvSpPr>
      <xdr:spPr>
        <a:xfrm>
          <a:off x="15430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528" name="フローチャート: 判断 527">
          <a:extLst>
            <a:ext uri="{FF2B5EF4-FFF2-40B4-BE49-F238E27FC236}">
              <a16:creationId xmlns:a16="http://schemas.microsoft.com/office/drawing/2014/main" id="{9B1FEEB6-9FA9-44E5-B5EC-3A2C716B17D0}"/>
            </a:ext>
          </a:extLst>
        </xdr:cNvPr>
        <xdr:cNvSpPr/>
      </xdr:nvSpPr>
      <xdr:spPr>
        <a:xfrm>
          <a:off x="14541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149225</xdr:rowOff>
    </xdr:from>
    <xdr:to>
      <xdr:col>72</xdr:col>
      <xdr:colOff>38100</xdr:colOff>
      <xdr:row>38</xdr:row>
      <xdr:rowOff>79375</xdr:rowOff>
    </xdr:to>
    <xdr:sp macro="" textlink="">
      <xdr:nvSpPr>
        <xdr:cNvPr id="529" name="フローチャート: 判断 528">
          <a:extLst>
            <a:ext uri="{FF2B5EF4-FFF2-40B4-BE49-F238E27FC236}">
              <a16:creationId xmlns:a16="http://schemas.microsoft.com/office/drawing/2014/main" id="{583E9704-F9A2-49BE-BFD8-4A8BCC91313C}"/>
            </a:ext>
          </a:extLst>
        </xdr:cNvPr>
        <xdr:cNvSpPr/>
      </xdr:nvSpPr>
      <xdr:spPr>
        <a:xfrm>
          <a:off x="13652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92075</xdr:rowOff>
    </xdr:from>
    <xdr:to>
      <xdr:col>67</xdr:col>
      <xdr:colOff>101600</xdr:colOff>
      <xdr:row>37</xdr:row>
      <xdr:rowOff>22225</xdr:rowOff>
    </xdr:to>
    <xdr:sp macro="" textlink="">
      <xdr:nvSpPr>
        <xdr:cNvPr id="530" name="フローチャート: 判断 529">
          <a:extLst>
            <a:ext uri="{FF2B5EF4-FFF2-40B4-BE49-F238E27FC236}">
              <a16:creationId xmlns:a16="http://schemas.microsoft.com/office/drawing/2014/main" id="{746933BD-7E0C-408B-9285-B984025D810B}"/>
            </a:ext>
          </a:extLst>
        </xdr:cNvPr>
        <xdr:cNvSpPr/>
      </xdr:nvSpPr>
      <xdr:spPr>
        <a:xfrm>
          <a:off x="12763500" y="626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6421708F-05CE-4F7A-8EE7-A3C77E7847F3}"/>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9D654F2A-A77C-4AE9-8E03-B0DB8D590E24}"/>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FD8A00B4-74AD-449B-BA1E-E71733796453}"/>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EDB80F7D-4FF6-4C4E-A511-11E65A6BF3CB}"/>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BFA8F2F9-7E19-4452-8482-82B44FAA54AB}"/>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153035</xdr:rowOff>
    </xdr:from>
    <xdr:to>
      <xdr:col>85</xdr:col>
      <xdr:colOff>177800</xdr:colOff>
      <xdr:row>39</xdr:row>
      <xdr:rowOff>83185</xdr:rowOff>
    </xdr:to>
    <xdr:sp macro="" textlink="">
      <xdr:nvSpPr>
        <xdr:cNvPr id="536" name="楕円 535">
          <a:extLst>
            <a:ext uri="{FF2B5EF4-FFF2-40B4-BE49-F238E27FC236}">
              <a16:creationId xmlns:a16="http://schemas.microsoft.com/office/drawing/2014/main" id="{6632869C-4C78-439F-8C6E-5A15B7B41867}"/>
            </a:ext>
          </a:extLst>
        </xdr:cNvPr>
        <xdr:cNvSpPr/>
      </xdr:nvSpPr>
      <xdr:spPr>
        <a:xfrm>
          <a:off x="16268700" y="666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131462</xdr:rowOff>
    </xdr:from>
    <xdr:ext cx="405111" cy="259045"/>
    <xdr:sp macro="" textlink="">
      <xdr:nvSpPr>
        <xdr:cNvPr id="537" name="【一般廃棄物処理施設】&#10;有形固定資産減価償却率該当値テキスト">
          <a:extLst>
            <a:ext uri="{FF2B5EF4-FFF2-40B4-BE49-F238E27FC236}">
              <a16:creationId xmlns:a16="http://schemas.microsoft.com/office/drawing/2014/main" id="{ECDC7208-AAF4-4295-BB86-943ECC4BC8BA}"/>
            </a:ext>
          </a:extLst>
        </xdr:cNvPr>
        <xdr:cNvSpPr txBox="1"/>
      </xdr:nvSpPr>
      <xdr:spPr>
        <a:xfrm>
          <a:off x="16357600" y="664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103505</xdr:rowOff>
    </xdr:from>
    <xdr:to>
      <xdr:col>81</xdr:col>
      <xdr:colOff>101600</xdr:colOff>
      <xdr:row>39</xdr:row>
      <xdr:rowOff>33655</xdr:rowOff>
    </xdr:to>
    <xdr:sp macro="" textlink="">
      <xdr:nvSpPr>
        <xdr:cNvPr id="538" name="楕円 537">
          <a:extLst>
            <a:ext uri="{FF2B5EF4-FFF2-40B4-BE49-F238E27FC236}">
              <a16:creationId xmlns:a16="http://schemas.microsoft.com/office/drawing/2014/main" id="{8560FC34-2136-4DCF-AD7F-92F8F45E1011}"/>
            </a:ext>
          </a:extLst>
        </xdr:cNvPr>
        <xdr:cNvSpPr/>
      </xdr:nvSpPr>
      <xdr:spPr>
        <a:xfrm>
          <a:off x="15430500" y="661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154305</xdr:rowOff>
    </xdr:from>
    <xdr:to>
      <xdr:col>85</xdr:col>
      <xdr:colOff>127000</xdr:colOff>
      <xdr:row>39</xdr:row>
      <xdr:rowOff>32385</xdr:rowOff>
    </xdr:to>
    <xdr:cxnSp macro="">
      <xdr:nvCxnSpPr>
        <xdr:cNvPr id="539" name="直線コネクタ 538">
          <a:extLst>
            <a:ext uri="{FF2B5EF4-FFF2-40B4-BE49-F238E27FC236}">
              <a16:creationId xmlns:a16="http://schemas.microsoft.com/office/drawing/2014/main" id="{0DEB3FD7-8455-415E-9D0A-239934A62D83}"/>
            </a:ext>
          </a:extLst>
        </xdr:cNvPr>
        <xdr:cNvCxnSpPr/>
      </xdr:nvCxnSpPr>
      <xdr:spPr>
        <a:xfrm>
          <a:off x="15481300" y="666940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48260</xdr:rowOff>
    </xdr:from>
    <xdr:to>
      <xdr:col>76</xdr:col>
      <xdr:colOff>165100</xdr:colOff>
      <xdr:row>38</xdr:row>
      <xdr:rowOff>149860</xdr:rowOff>
    </xdr:to>
    <xdr:sp macro="" textlink="">
      <xdr:nvSpPr>
        <xdr:cNvPr id="540" name="楕円 539">
          <a:extLst>
            <a:ext uri="{FF2B5EF4-FFF2-40B4-BE49-F238E27FC236}">
              <a16:creationId xmlns:a16="http://schemas.microsoft.com/office/drawing/2014/main" id="{B66D2462-CA7B-4950-A583-64184D469065}"/>
            </a:ext>
          </a:extLst>
        </xdr:cNvPr>
        <xdr:cNvSpPr/>
      </xdr:nvSpPr>
      <xdr:spPr>
        <a:xfrm>
          <a:off x="145415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99060</xdr:rowOff>
    </xdr:from>
    <xdr:to>
      <xdr:col>81</xdr:col>
      <xdr:colOff>50800</xdr:colOff>
      <xdr:row>38</xdr:row>
      <xdr:rowOff>154305</xdr:rowOff>
    </xdr:to>
    <xdr:cxnSp macro="">
      <xdr:nvCxnSpPr>
        <xdr:cNvPr id="541" name="直線コネクタ 540">
          <a:extLst>
            <a:ext uri="{FF2B5EF4-FFF2-40B4-BE49-F238E27FC236}">
              <a16:creationId xmlns:a16="http://schemas.microsoft.com/office/drawing/2014/main" id="{5640CF95-FBE4-4C4A-B6B0-38DCFA348898}"/>
            </a:ext>
          </a:extLst>
        </xdr:cNvPr>
        <xdr:cNvCxnSpPr/>
      </xdr:nvCxnSpPr>
      <xdr:spPr>
        <a:xfrm>
          <a:off x="14592300" y="661416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162560</xdr:rowOff>
    </xdr:from>
    <xdr:to>
      <xdr:col>72</xdr:col>
      <xdr:colOff>38100</xdr:colOff>
      <xdr:row>38</xdr:row>
      <xdr:rowOff>92710</xdr:rowOff>
    </xdr:to>
    <xdr:sp macro="" textlink="">
      <xdr:nvSpPr>
        <xdr:cNvPr id="542" name="楕円 541">
          <a:extLst>
            <a:ext uri="{FF2B5EF4-FFF2-40B4-BE49-F238E27FC236}">
              <a16:creationId xmlns:a16="http://schemas.microsoft.com/office/drawing/2014/main" id="{ACBAAD0D-E000-4582-BA28-51357D462E82}"/>
            </a:ext>
          </a:extLst>
        </xdr:cNvPr>
        <xdr:cNvSpPr/>
      </xdr:nvSpPr>
      <xdr:spPr>
        <a:xfrm>
          <a:off x="13652500" y="650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41910</xdr:rowOff>
    </xdr:from>
    <xdr:to>
      <xdr:col>76</xdr:col>
      <xdr:colOff>114300</xdr:colOff>
      <xdr:row>38</xdr:row>
      <xdr:rowOff>99060</xdr:rowOff>
    </xdr:to>
    <xdr:cxnSp macro="">
      <xdr:nvCxnSpPr>
        <xdr:cNvPr id="543" name="直線コネクタ 542">
          <a:extLst>
            <a:ext uri="{FF2B5EF4-FFF2-40B4-BE49-F238E27FC236}">
              <a16:creationId xmlns:a16="http://schemas.microsoft.com/office/drawing/2014/main" id="{FC6BB7C6-5DE5-4D51-A77B-EC228D34E124}"/>
            </a:ext>
          </a:extLst>
        </xdr:cNvPr>
        <xdr:cNvCxnSpPr/>
      </xdr:nvCxnSpPr>
      <xdr:spPr>
        <a:xfrm>
          <a:off x="13703300" y="655701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107315</xdr:rowOff>
    </xdr:from>
    <xdr:to>
      <xdr:col>67</xdr:col>
      <xdr:colOff>101600</xdr:colOff>
      <xdr:row>38</xdr:row>
      <xdr:rowOff>37465</xdr:rowOff>
    </xdr:to>
    <xdr:sp macro="" textlink="">
      <xdr:nvSpPr>
        <xdr:cNvPr id="544" name="楕円 543">
          <a:extLst>
            <a:ext uri="{FF2B5EF4-FFF2-40B4-BE49-F238E27FC236}">
              <a16:creationId xmlns:a16="http://schemas.microsoft.com/office/drawing/2014/main" id="{F2A5F45A-3E90-4E29-9821-9CB73F686BD3}"/>
            </a:ext>
          </a:extLst>
        </xdr:cNvPr>
        <xdr:cNvSpPr/>
      </xdr:nvSpPr>
      <xdr:spPr>
        <a:xfrm>
          <a:off x="12763500" y="645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158115</xdr:rowOff>
    </xdr:from>
    <xdr:to>
      <xdr:col>71</xdr:col>
      <xdr:colOff>177800</xdr:colOff>
      <xdr:row>38</xdr:row>
      <xdr:rowOff>41910</xdr:rowOff>
    </xdr:to>
    <xdr:cxnSp macro="">
      <xdr:nvCxnSpPr>
        <xdr:cNvPr id="545" name="直線コネクタ 544">
          <a:extLst>
            <a:ext uri="{FF2B5EF4-FFF2-40B4-BE49-F238E27FC236}">
              <a16:creationId xmlns:a16="http://schemas.microsoft.com/office/drawing/2014/main" id="{E9D6D24E-12D4-40FD-9E49-4A296A3B06A0}"/>
            </a:ext>
          </a:extLst>
        </xdr:cNvPr>
        <xdr:cNvCxnSpPr/>
      </xdr:nvCxnSpPr>
      <xdr:spPr>
        <a:xfrm>
          <a:off x="12814300" y="650176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147337</xdr:rowOff>
    </xdr:from>
    <xdr:ext cx="405111" cy="259045"/>
    <xdr:sp macro="" textlink="">
      <xdr:nvSpPr>
        <xdr:cNvPr id="546" name="n_1aveValue【一般廃棄物処理施設】&#10;有形固定資産減価償却率">
          <a:extLst>
            <a:ext uri="{FF2B5EF4-FFF2-40B4-BE49-F238E27FC236}">
              <a16:creationId xmlns:a16="http://schemas.microsoft.com/office/drawing/2014/main" id="{86B376BD-E9F6-4397-9E1D-1CFD23E54B9C}"/>
            </a:ext>
          </a:extLst>
        </xdr:cNvPr>
        <xdr:cNvSpPr txBox="1"/>
      </xdr:nvSpPr>
      <xdr:spPr>
        <a:xfrm>
          <a:off x="15266044" y="631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103522</xdr:rowOff>
    </xdr:from>
    <xdr:ext cx="405111" cy="259045"/>
    <xdr:sp macro="" textlink="">
      <xdr:nvSpPr>
        <xdr:cNvPr id="547" name="n_2aveValue【一般廃棄物処理施設】&#10;有形固定資産減価償却率">
          <a:extLst>
            <a:ext uri="{FF2B5EF4-FFF2-40B4-BE49-F238E27FC236}">
              <a16:creationId xmlns:a16="http://schemas.microsoft.com/office/drawing/2014/main" id="{EFF1D6F9-50E3-4B8A-8802-9267D48824D3}"/>
            </a:ext>
          </a:extLst>
        </xdr:cNvPr>
        <xdr:cNvSpPr txBox="1"/>
      </xdr:nvSpPr>
      <xdr:spPr>
        <a:xfrm>
          <a:off x="14389744" y="627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95902</xdr:rowOff>
    </xdr:from>
    <xdr:ext cx="405111" cy="259045"/>
    <xdr:sp macro="" textlink="">
      <xdr:nvSpPr>
        <xdr:cNvPr id="548" name="n_3aveValue【一般廃棄物処理施設】&#10;有形固定資産減価償却率">
          <a:extLst>
            <a:ext uri="{FF2B5EF4-FFF2-40B4-BE49-F238E27FC236}">
              <a16:creationId xmlns:a16="http://schemas.microsoft.com/office/drawing/2014/main" id="{5D0117A5-574A-4BFD-8DDB-8B01FBEA6227}"/>
            </a:ext>
          </a:extLst>
        </xdr:cNvPr>
        <xdr:cNvSpPr txBox="1"/>
      </xdr:nvSpPr>
      <xdr:spPr>
        <a:xfrm>
          <a:off x="135007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38752</xdr:rowOff>
    </xdr:from>
    <xdr:ext cx="405111" cy="259045"/>
    <xdr:sp macro="" textlink="">
      <xdr:nvSpPr>
        <xdr:cNvPr id="549" name="n_4aveValue【一般廃棄物処理施設】&#10;有形固定資産減価償却率">
          <a:extLst>
            <a:ext uri="{FF2B5EF4-FFF2-40B4-BE49-F238E27FC236}">
              <a16:creationId xmlns:a16="http://schemas.microsoft.com/office/drawing/2014/main" id="{4FEB58F3-093B-4653-915C-5A2E5B4B387C}"/>
            </a:ext>
          </a:extLst>
        </xdr:cNvPr>
        <xdr:cNvSpPr txBox="1"/>
      </xdr:nvSpPr>
      <xdr:spPr>
        <a:xfrm>
          <a:off x="12611744" y="603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24782</xdr:rowOff>
    </xdr:from>
    <xdr:ext cx="405111" cy="259045"/>
    <xdr:sp macro="" textlink="">
      <xdr:nvSpPr>
        <xdr:cNvPr id="550" name="n_1mainValue【一般廃棄物処理施設】&#10;有形固定資産減価償却率">
          <a:extLst>
            <a:ext uri="{FF2B5EF4-FFF2-40B4-BE49-F238E27FC236}">
              <a16:creationId xmlns:a16="http://schemas.microsoft.com/office/drawing/2014/main" id="{E85ECFE4-1C07-44DD-9247-2DDBA50EBDA9}"/>
            </a:ext>
          </a:extLst>
        </xdr:cNvPr>
        <xdr:cNvSpPr txBox="1"/>
      </xdr:nvSpPr>
      <xdr:spPr>
        <a:xfrm>
          <a:off x="15266044" y="671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140987</xdr:rowOff>
    </xdr:from>
    <xdr:ext cx="405111" cy="259045"/>
    <xdr:sp macro="" textlink="">
      <xdr:nvSpPr>
        <xdr:cNvPr id="551" name="n_2mainValue【一般廃棄物処理施設】&#10;有形固定資産減価償却率">
          <a:extLst>
            <a:ext uri="{FF2B5EF4-FFF2-40B4-BE49-F238E27FC236}">
              <a16:creationId xmlns:a16="http://schemas.microsoft.com/office/drawing/2014/main" id="{8162317D-869A-416B-8163-5658764327DD}"/>
            </a:ext>
          </a:extLst>
        </xdr:cNvPr>
        <xdr:cNvSpPr txBox="1"/>
      </xdr:nvSpPr>
      <xdr:spPr>
        <a:xfrm>
          <a:off x="14389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83837</xdr:rowOff>
    </xdr:from>
    <xdr:ext cx="405111" cy="259045"/>
    <xdr:sp macro="" textlink="">
      <xdr:nvSpPr>
        <xdr:cNvPr id="552" name="n_3mainValue【一般廃棄物処理施設】&#10;有形固定資産減価償却率">
          <a:extLst>
            <a:ext uri="{FF2B5EF4-FFF2-40B4-BE49-F238E27FC236}">
              <a16:creationId xmlns:a16="http://schemas.microsoft.com/office/drawing/2014/main" id="{1158EB21-10E7-4743-A89A-53B352D6E676}"/>
            </a:ext>
          </a:extLst>
        </xdr:cNvPr>
        <xdr:cNvSpPr txBox="1"/>
      </xdr:nvSpPr>
      <xdr:spPr>
        <a:xfrm>
          <a:off x="135007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28592</xdr:rowOff>
    </xdr:from>
    <xdr:ext cx="405111" cy="259045"/>
    <xdr:sp macro="" textlink="">
      <xdr:nvSpPr>
        <xdr:cNvPr id="553" name="n_4mainValue【一般廃棄物処理施設】&#10;有形固定資産減価償却率">
          <a:extLst>
            <a:ext uri="{FF2B5EF4-FFF2-40B4-BE49-F238E27FC236}">
              <a16:creationId xmlns:a16="http://schemas.microsoft.com/office/drawing/2014/main" id="{D1AF9CA2-4A70-409E-9117-D4A8CA45FE4D}"/>
            </a:ext>
          </a:extLst>
        </xdr:cNvPr>
        <xdr:cNvSpPr txBox="1"/>
      </xdr:nvSpPr>
      <xdr:spPr>
        <a:xfrm>
          <a:off x="12611744" y="654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4" name="正方形/長方形 553">
          <a:extLst>
            <a:ext uri="{FF2B5EF4-FFF2-40B4-BE49-F238E27FC236}">
              <a16:creationId xmlns:a16="http://schemas.microsoft.com/office/drawing/2014/main" id="{E501F8D7-37C2-4B62-AC0A-14AE6EE3BED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5" name="正方形/長方形 554">
          <a:extLst>
            <a:ext uri="{FF2B5EF4-FFF2-40B4-BE49-F238E27FC236}">
              <a16:creationId xmlns:a16="http://schemas.microsoft.com/office/drawing/2014/main" id="{648012A0-213A-4A27-8E12-76E592EBEBA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6" name="正方形/長方形 555">
          <a:extLst>
            <a:ext uri="{FF2B5EF4-FFF2-40B4-BE49-F238E27FC236}">
              <a16:creationId xmlns:a16="http://schemas.microsoft.com/office/drawing/2014/main" id="{94407370-A73D-41B8-922B-3ED4DE88982F}"/>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7" name="正方形/長方形 556">
          <a:extLst>
            <a:ext uri="{FF2B5EF4-FFF2-40B4-BE49-F238E27FC236}">
              <a16:creationId xmlns:a16="http://schemas.microsoft.com/office/drawing/2014/main" id="{84C47224-60AE-4DD7-8A33-6498F44B65D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8" name="正方形/長方形 557">
          <a:extLst>
            <a:ext uri="{FF2B5EF4-FFF2-40B4-BE49-F238E27FC236}">
              <a16:creationId xmlns:a16="http://schemas.microsoft.com/office/drawing/2014/main" id="{D16D2889-2933-4FC5-87F3-ED811644C00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9" name="正方形/長方形 558">
          <a:extLst>
            <a:ext uri="{FF2B5EF4-FFF2-40B4-BE49-F238E27FC236}">
              <a16:creationId xmlns:a16="http://schemas.microsoft.com/office/drawing/2014/main" id="{9036942E-6667-4563-A96B-88E8A70086D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0" name="正方形/長方形 559">
          <a:extLst>
            <a:ext uri="{FF2B5EF4-FFF2-40B4-BE49-F238E27FC236}">
              <a16:creationId xmlns:a16="http://schemas.microsoft.com/office/drawing/2014/main" id="{2E90A22B-D99E-490E-9963-C80E41930C9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1" name="正方形/長方形 560">
          <a:extLst>
            <a:ext uri="{FF2B5EF4-FFF2-40B4-BE49-F238E27FC236}">
              <a16:creationId xmlns:a16="http://schemas.microsoft.com/office/drawing/2014/main" id="{99FFBA8B-AD8E-4BFE-B604-3A70417017B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2" name="テキスト ボックス 561">
          <a:extLst>
            <a:ext uri="{FF2B5EF4-FFF2-40B4-BE49-F238E27FC236}">
              <a16:creationId xmlns:a16="http://schemas.microsoft.com/office/drawing/2014/main" id="{40C7C6EC-F633-4CE2-AE33-D54F7B08FCA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3" name="直線コネクタ 562">
          <a:extLst>
            <a:ext uri="{FF2B5EF4-FFF2-40B4-BE49-F238E27FC236}">
              <a16:creationId xmlns:a16="http://schemas.microsoft.com/office/drawing/2014/main" id="{4ED3253E-39C7-4004-826E-15763BD70939}"/>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4" name="直線コネクタ 563">
          <a:extLst>
            <a:ext uri="{FF2B5EF4-FFF2-40B4-BE49-F238E27FC236}">
              <a16:creationId xmlns:a16="http://schemas.microsoft.com/office/drawing/2014/main" id="{BA366900-E9F9-4713-84CA-7E3CAC34DF7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5" name="テキスト ボックス 564">
          <a:extLst>
            <a:ext uri="{FF2B5EF4-FFF2-40B4-BE49-F238E27FC236}">
              <a16:creationId xmlns:a16="http://schemas.microsoft.com/office/drawing/2014/main" id="{AA7DBA71-C045-4A1A-A391-3E3905604D2F}"/>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6" name="直線コネクタ 565">
          <a:extLst>
            <a:ext uri="{FF2B5EF4-FFF2-40B4-BE49-F238E27FC236}">
              <a16:creationId xmlns:a16="http://schemas.microsoft.com/office/drawing/2014/main" id="{1C47D6C6-E289-4E0A-9E23-409F35591842}"/>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7" name="テキスト ボックス 566">
          <a:extLst>
            <a:ext uri="{FF2B5EF4-FFF2-40B4-BE49-F238E27FC236}">
              <a16:creationId xmlns:a16="http://schemas.microsoft.com/office/drawing/2014/main" id="{1269857E-2262-46ED-A8CD-ACE8FD2EA48F}"/>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8" name="直線コネクタ 567">
          <a:extLst>
            <a:ext uri="{FF2B5EF4-FFF2-40B4-BE49-F238E27FC236}">
              <a16:creationId xmlns:a16="http://schemas.microsoft.com/office/drawing/2014/main" id="{5370F820-C580-4560-BB09-03D0824697D4}"/>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9" name="テキスト ボックス 568">
          <a:extLst>
            <a:ext uri="{FF2B5EF4-FFF2-40B4-BE49-F238E27FC236}">
              <a16:creationId xmlns:a16="http://schemas.microsoft.com/office/drawing/2014/main" id="{9E665D16-AFB7-41D2-A36A-D91AC4AF12CC}"/>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0" name="直線コネクタ 569">
          <a:extLst>
            <a:ext uri="{FF2B5EF4-FFF2-40B4-BE49-F238E27FC236}">
              <a16:creationId xmlns:a16="http://schemas.microsoft.com/office/drawing/2014/main" id="{4984782C-C6AA-43DA-8D36-E610B2C74397}"/>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1" name="テキスト ボックス 570">
          <a:extLst>
            <a:ext uri="{FF2B5EF4-FFF2-40B4-BE49-F238E27FC236}">
              <a16:creationId xmlns:a16="http://schemas.microsoft.com/office/drawing/2014/main" id="{FCAAD680-DA30-460C-A3F3-5B188287AF42}"/>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2" name="直線コネクタ 571">
          <a:extLst>
            <a:ext uri="{FF2B5EF4-FFF2-40B4-BE49-F238E27FC236}">
              <a16:creationId xmlns:a16="http://schemas.microsoft.com/office/drawing/2014/main" id="{2A2B370A-1885-4B49-B7FB-6497BE4EC89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3" name="テキスト ボックス 572">
          <a:extLst>
            <a:ext uri="{FF2B5EF4-FFF2-40B4-BE49-F238E27FC236}">
              <a16:creationId xmlns:a16="http://schemas.microsoft.com/office/drawing/2014/main" id="{F03DF3A2-21F2-48EA-B58A-DA16E5679104}"/>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4" name="【一般廃棄物処理施設】&#10;一人当たり有形固定資産（償却資産）額グラフ枠">
          <a:extLst>
            <a:ext uri="{FF2B5EF4-FFF2-40B4-BE49-F238E27FC236}">
              <a16:creationId xmlns:a16="http://schemas.microsoft.com/office/drawing/2014/main" id="{71BC7305-72ED-4E66-9729-2D36EEF00EF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161559</xdr:rowOff>
    </xdr:from>
    <xdr:to>
      <xdr:col>116</xdr:col>
      <xdr:colOff>62864</xdr:colOff>
      <xdr:row>41</xdr:row>
      <xdr:rowOff>132115</xdr:rowOff>
    </xdr:to>
    <xdr:cxnSp macro="">
      <xdr:nvCxnSpPr>
        <xdr:cNvPr id="575" name="直線コネクタ 574">
          <a:extLst>
            <a:ext uri="{FF2B5EF4-FFF2-40B4-BE49-F238E27FC236}">
              <a16:creationId xmlns:a16="http://schemas.microsoft.com/office/drawing/2014/main" id="{3998F529-8824-4F37-9168-24C8CFEA8996}"/>
            </a:ext>
          </a:extLst>
        </xdr:cNvPr>
        <xdr:cNvCxnSpPr/>
      </xdr:nvCxnSpPr>
      <xdr:spPr>
        <a:xfrm flipV="1">
          <a:off x="22160864" y="5819409"/>
          <a:ext cx="0" cy="1342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576" name="【一般廃棄物処理施設】&#10;一人当たり有形固定資産（償却資産）額最小値テキスト">
          <a:extLst>
            <a:ext uri="{FF2B5EF4-FFF2-40B4-BE49-F238E27FC236}">
              <a16:creationId xmlns:a16="http://schemas.microsoft.com/office/drawing/2014/main" id="{42000E93-D656-4A2A-A1B8-010276BF39F6}"/>
            </a:ext>
          </a:extLst>
        </xdr:cNvPr>
        <xdr:cNvSpPr txBox="1"/>
      </xdr:nvSpPr>
      <xdr:spPr>
        <a:xfrm>
          <a:off x="22199600" y="7165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577" name="直線コネクタ 576">
          <a:extLst>
            <a:ext uri="{FF2B5EF4-FFF2-40B4-BE49-F238E27FC236}">
              <a16:creationId xmlns:a16="http://schemas.microsoft.com/office/drawing/2014/main" id="{BBD08D78-4CC1-4DF9-A4F9-305DB9FB06FD}"/>
            </a:ext>
          </a:extLst>
        </xdr:cNvPr>
        <xdr:cNvCxnSpPr/>
      </xdr:nvCxnSpPr>
      <xdr:spPr>
        <a:xfrm>
          <a:off x="22072600" y="7161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108236</xdr:rowOff>
    </xdr:from>
    <xdr:ext cx="599010" cy="259045"/>
    <xdr:sp macro="" textlink="">
      <xdr:nvSpPr>
        <xdr:cNvPr id="578" name="【一般廃棄物処理施設】&#10;一人当たり有形固定資産（償却資産）額最大値テキスト">
          <a:extLst>
            <a:ext uri="{FF2B5EF4-FFF2-40B4-BE49-F238E27FC236}">
              <a16:creationId xmlns:a16="http://schemas.microsoft.com/office/drawing/2014/main" id="{A7F8E04C-B738-45AD-B321-AA854A619D2B}"/>
            </a:ext>
          </a:extLst>
        </xdr:cNvPr>
        <xdr:cNvSpPr txBox="1"/>
      </xdr:nvSpPr>
      <xdr:spPr>
        <a:xfrm>
          <a:off x="22199600" y="559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161559</xdr:rowOff>
    </xdr:from>
    <xdr:to>
      <xdr:col>116</xdr:col>
      <xdr:colOff>152400</xdr:colOff>
      <xdr:row>33</xdr:row>
      <xdr:rowOff>161559</xdr:rowOff>
    </xdr:to>
    <xdr:cxnSp macro="">
      <xdr:nvCxnSpPr>
        <xdr:cNvPr id="579" name="直線コネクタ 578">
          <a:extLst>
            <a:ext uri="{FF2B5EF4-FFF2-40B4-BE49-F238E27FC236}">
              <a16:creationId xmlns:a16="http://schemas.microsoft.com/office/drawing/2014/main" id="{3A36E805-259C-492D-BF66-DC7F697282C9}"/>
            </a:ext>
          </a:extLst>
        </xdr:cNvPr>
        <xdr:cNvCxnSpPr/>
      </xdr:nvCxnSpPr>
      <xdr:spPr>
        <a:xfrm>
          <a:off x="22072600" y="5819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55267</xdr:rowOff>
    </xdr:from>
    <xdr:ext cx="534377" cy="259045"/>
    <xdr:sp macro="" textlink="">
      <xdr:nvSpPr>
        <xdr:cNvPr id="580" name="【一般廃棄物処理施設】&#10;一人当たり有形固定資産（償却資産）額平均値テキスト">
          <a:extLst>
            <a:ext uri="{FF2B5EF4-FFF2-40B4-BE49-F238E27FC236}">
              <a16:creationId xmlns:a16="http://schemas.microsoft.com/office/drawing/2014/main" id="{CAA2C9CE-B2CE-4A7E-9733-D08E8F3A71F4}"/>
            </a:ext>
          </a:extLst>
        </xdr:cNvPr>
        <xdr:cNvSpPr txBox="1"/>
      </xdr:nvSpPr>
      <xdr:spPr>
        <a:xfrm>
          <a:off x="22199600" y="65703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32390</xdr:rowOff>
    </xdr:from>
    <xdr:to>
      <xdr:col>116</xdr:col>
      <xdr:colOff>114300</xdr:colOff>
      <xdr:row>39</xdr:row>
      <xdr:rowOff>133990</xdr:rowOff>
    </xdr:to>
    <xdr:sp macro="" textlink="">
      <xdr:nvSpPr>
        <xdr:cNvPr id="581" name="フローチャート: 判断 580">
          <a:extLst>
            <a:ext uri="{FF2B5EF4-FFF2-40B4-BE49-F238E27FC236}">
              <a16:creationId xmlns:a16="http://schemas.microsoft.com/office/drawing/2014/main" id="{17B8ACE8-748D-45C9-A59A-2D8153D58C62}"/>
            </a:ext>
          </a:extLst>
        </xdr:cNvPr>
        <xdr:cNvSpPr/>
      </xdr:nvSpPr>
      <xdr:spPr>
        <a:xfrm>
          <a:off x="22110700" y="671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30937</xdr:rowOff>
    </xdr:from>
    <xdr:to>
      <xdr:col>112</xdr:col>
      <xdr:colOff>38100</xdr:colOff>
      <xdr:row>39</xdr:row>
      <xdr:rowOff>132537</xdr:rowOff>
    </xdr:to>
    <xdr:sp macro="" textlink="">
      <xdr:nvSpPr>
        <xdr:cNvPr id="582" name="フローチャート: 判断 581">
          <a:extLst>
            <a:ext uri="{FF2B5EF4-FFF2-40B4-BE49-F238E27FC236}">
              <a16:creationId xmlns:a16="http://schemas.microsoft.com/office/drawing/2014/main" id="{EE509CA7-CAB5-43CA-89BF-A21B7C5FC50C}"/>
            </a:ext>
          </a:extLst>
        </xdr:cNvPr>
        <xdr:cNvSpPr/>
      </xdr:nvSpPr>
      <xdr:spPr>
        <a:xfrm>
          <a:off x="21272500" y="671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46038</xdr:rowOff>
    </xdr:from>
    <xdr:to>
      <xdr:col>107</xdr:col>
      <xdr:colOff>101600</xdr:colOff>
      <xdr:row>39</xdr:row>
      <xdr:rowOff>147638</xdr:rowOff>
    </xdr:to>
    <xdr:sp macro="" textlink="">
      <xdr:nvSpPr>
        <xdr:cNvPr id="583" name="フローチャート: 判断 582">
          <a:extLst>
            <a:ext uri="{FF2B5EF4-FFF2-40B4-BE49-F238E27FC236}">
              <a16:creationId xmlns:a16="http://schemas.microsoft.com/office/drawing/2014/main" id="{71DE8BEB-6DC0-4B82-90AC-56E5D03831FE}"/>
            </a:ext>
          </a:extLst>
        </xdr:cNvPr>
        <xdr:cNvSpPr/>
      </xdr:nvSpPr>
      <xdr:spPr>
        <a:xfrm>
          <a:off x="20383500" y="673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54761</xdr:rowOff>
    </xdr:from>
    <xdr:to>
      <xdr:col>102</xdr:col>
      <xdr:colOff>165100</xdr:colOff>
      <xdr:row>39</xdr:row>
      <xdr:rowOff>156361</xdr:rowOff>
    </xdr:to>
    <xdr:sp macro="" textlink="">
      <xdr:nvSpPr>
        <xdr:cNvPr id="584" name="フローチャート: 判断 583">
          <a:extLst>
            <a:ext uri="{FF2B5EF4-FFF2-40B4-BE49-F238E27FC236}">
              <a16:creationId xmlns:a16="http://schemas.microsoft.com/office/drawing/2014/main" id="{FB5B36CA-2974-4050-A7A3-A461B9AA54EC}"/>
            </a:ext>
          </a:extLst>
        </xdr:cNvPr>
        <xdr:cNvSpPr/>
      </xdr:nvSpPr>
      <xdr:spPr>
        <a:xfrm>
          <a:off x="19494500" y="6741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92087</xdr:rowOff>
    </xdr:from>
    <xdr:to>
      <xdr:col>98</xdr:col>
      <xdr:colOff>38100</xdr:colOff>
      <xdr:row>40</xdr:row>
      <xdr:rowOff>22237</xdr:rowOff>
    </xdr:to>
    <xdr:sp macro="" textlink="">
      <xdr:nvSpPr>
        <xdr:cNvPr id="585" name="フローチャート: 判断 584">
          <a:extLst>
            <a:ext uri="{FF2B5EF4-FFF2-40B4-BE49-F238E27FC236}">
              <a16:creationId xmlns:a16="http://schemas.microsoft.com/office/drawing/2014/main" id="{CCEDE08F-85D3-4A79-A16D-A130BF88641E}"/>
            </a:ext>
          </a:extLst>
        </xdr:cNvPr>
        <xdr:cNvSpPr/>
      </xdr:nvSpPr>
      <xdr:spPr>
        <a:xfrm>
          <a:off x="18605500" y="677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81FFD040-BF0F-4232-A68F-E4C1497DE35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1D3EF90A-BD6E-4795-935C-00DAD39345A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A6B33EA5-1F61-4755-A876-629FDAFF585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CC5E75F8-9DDA-4AA6-88A5-B8B545C563D7}"/>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C1251C2D-0D5F-4F89-A4A9-0E454E5A4DB7}"/>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25432</xdr:rowOff>
    </xdr:from>
    <xdr:to>
      <xdr:col>116</xdr:col>
      <xdr:colOff>114300</xdr:colOff>
      <xdr:row>41</xdr:row>
      <xdr:rowOff>127032</xdr:rowOff>
    </xdr:to>
    <xdr:sp macro="" textlink="">
      <xdr:nvSpPr>
        <xdr:cNvPr id="591" name="楕円 590">
          <a:extLst>
            <a:ext uri="{FF2B5EF4-FFF2-40B4-BE49-F238E27FC236}">
              <a16:creationId xmlns:a16="http://schemas.microsoft.com/office/drawing/2014/main" id="{4B76A47A-5ED1-49FA-8061-5983B509F972}"/>
            </a:ext>
          </a:extLst>
        </xdr:cNvPr>
        <xdr:cNvSpPr/>
      </xdr:nvSpPr>
      <xdr:spPr>
        <a:xfrm>
          <a:off x="22110700" y="705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111809</xdr:rowOff>
    </xdr:from>
    <xdr:ext cx="534377" cy="259045"/>
    <xdr:sp macro="" textlink="">
      <xdr:nvSpPr>
        <xdr:cNvPr id="592" name="【一般廃棄物処理施設】&#10;一人当たり有形固定資産（償却資産）額該当値テキスト">
          <a:extLst>
            <a:ext uri="{FF2B5EF4-FFF2-40B4-BE49-F238E27FC236}">
              <a16:creationId xmlns:a16="http://schemas.microsoft.com/office/drawing/2014/main" id="{8F29BA10-3CF7-4FB9-B1CF-A9D9E6721656}"/>
            </a:ext>
          </a:extLst>
        </xdr:cNvPr>
        <xdr:cNvSpPr txBox="1"/>
      </xdr:nvSpPr>
      <xdr:spPr>
        <a:xfrm>
          <a:off x="22199600" y="696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25720</xdr:rowOff>
    </xdr:from>
    <xdr:to>
      <xdr:col>112</xdr:col>
      <xdr:colOff>38100</xdr:colOff>
      <xdr:row>41</xdr:row>
      <xdr:rowOff>127320</xdr:rowOff>
    </xdr:to>
    <xdr:sp macro="" textlink="">
      <xdr:nvSpPr>
        <xdr:cNvPr id="593" name="楕円 592">
          <a:extLst>
            <a:ext uri="{FF2B5EF4-FFF2-40B4-BE49-F238E27FC236}">
              <a16:creationId xmlns:a16="http://schemas.microsoft.com/office/drawing/2014/main" id="{6E12FF05-8D85-4C0E-B297-FEB3EE17EFE6}"/>
            </a:ext>
          </a:extLst>
        </xdr:cNvPr>
        <xdr:cNvSpPr/>
      </xdr:nvSpPr>
      <xdr:spPr>
        <a:xfrm>
          <a:off x="21272500" y="705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76232</xdr:rowOff>
    </xdr:from>
    <xdr:to>
      <xdr:col>116</xdr:col>
      <xdr:colOff>63500</xdr:colOff>
      <xdr:row>41</xdr:row>
      <xdr:rowOff>76520</xdr:rowOff>
    </xdr:to>
    <xdr:cxnSp macro="">
      <xdr:nvCxnSpPr>
        <xdr:cNvPr id="594" name="直線コネクタ 593">
          <a:extLst>
            <a:ext uri="{FF2B5EF4-FFF2-40B4-BE49-F238E27FC236}">
              <a16:creationId xmlns:a16="http://schemas.microsoft.com/office/drawing/2014/main" id="{5828A449-A2D1-4840-B499-F9A7C8B58607}"/>
            </a:ext>
          </a:extLst>
        </xdr:cNvPr>
        <xdr:cNvCxnSpPr/>
      </xdr:nvCxnSpPr>
      <xdr:spPr>
        <a:xfrm flipV="1">
          <a:off x="21323300" y="7105682"/>
          <a:ext cx="838200" cy="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25798</xdr:rowOff>
    </xdr:from>
    <xdr:to>
      <xdr:col>107</xdr:col>
      <xdr:colOff>101600</xdr:colOff>
      <xdr:row>41</xdr:row>
      <xdr:rowOff>127398</xdr:rowOff>
    </xdr:to>
    <xdr:sp macro="" textlink="">
      <xdr:nvSpPr>
        <xdr:cNvPr id="595" name="楕円 594">
          <a:extLst>
            <a:ext uri="{FF2B5EF4-FFF2-40B4-BE49-F238E27FC236}">
              <a16:creationId xmlns:a16="http://schemas.microsoft.com/office/drawing/2014/main" id="{F50C3BF1-61AB-4C34-B719-E03C4F401E21}"/>
            </a:ext>
          </a:extLst>
        </xdr:cNvPr>
        <xdr:cNvSpPr/>
      </xdr:nvSpPr>
      <xdr:spPr>
        <a:xfrm>
          <a:off x="20383500" y="705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76520</xdr:rowOff>
    </xdr:from>
    <xdr:to>
      <xdr:col>111</xdr:col>
      <xdr:colOff>177800</xdr:colOff>
      <xdr:row>41</xdr:row>
      <xdr:rowOff>76598</xdr:rowOff>
    </xdr:to>
    <xdr:cxnSp macro="">
      <xdr:nvCxnSpPr>
        <xdr:cNvPr id="596" name="直線コネクタ 595">
          <a:extLst>
            <a:ext uri="{FF2B5EF4-FFF2-40B4-BE49-F238E27FC236}">
              <a16:creationId xmlns:a16="http://schemas.microsoft.com/office/drawing/2014/main" id="{6B825465-2F10-49A7-9632-B4C6C8FFCD6A}"/>
            </a:ext>
          </a:extLst>
        </xdr:cNvPr>
        <xdr:cNvCxnSpPr/>
      </xdr:nvCxnSpPr>
      <xdr:spPr>
        <a:xfrm flipV="1">
          <a:off x="20434300" y="7105970"/>
          <a:ext cx="889000" cy="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25816</xdr:rowOff>
    </xdr:from>
    <xdr:to>
      <xdr:col>102</xdr:col>
      <xdr:colOff>165100</xdr:colOff>
      <xdr:row>41</xdr:row>
      <xdr:rowOff>127416</xdr:rowOff>
    </xdr:to>
    <xdr:sp macro="" textlink="">
      <xdr:nvSpPr>
        <xdr:cNvPr id="597" name="楕円 596">
          <a:extLst>
            <a:ext uri="{FF2B5EF4-FFF2-40B4-BE49-F238E27FC236}">
              <a16:creationId xmlns:a16="http://schemas.microsoft.com/office/drawing/2014/main" id="{E539B171-95D3-42D3-BBC6-CE9427B5A47A}"/>
            </a:ext>
          </a:extLst>
        </xdr:cNvPr>
        <xdr:cNvSpPr/>
      </xdr:nvSpPr>
      <xdr:spPr>
        <a:xfrm>
          <a:off x="19494500" y="705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76598</xdr:rowOff>
    </xdr:from>
    <xdr:to>
      <xdr:col>107</xdr:col>
      <xdr:colOff>50800</xdr:colOff>
      <xdr:row>41</xdr:row>
      <xdr:rowOff>76616</xdr:rowOff>
    </xdr:to>
    <xdr:cxnSp macro="">
      <xdr:nvCxnSpPr>
        <xdr:cNvPr id="598" name="直線コネクタ 597">
          <a:extLst>
            <a:ext uri="{FF2B5EF4-FFF2-40B4-BE49-F238E27FC236}">
              <a16:creationId xmlns:a16="http://schemas.microsoft.com/office/drawing/2014/main" id="{7D7662AB-F2E0-4D04-81B8-15E2F0837ADB}"/>
            </a:ext>
          </a:extLst>
        </xdr:cNvPr>
        <xdr:cNvCxnSpPr/>
      </xdr:nvCxnSpPr>
      <xdr:spPr>
        <a:xfrm flipV="1">
          <a:off x="19545300" y="7106048"/>
          <a:ext cx="889000" cy="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25720</xdr:rowOff>
    </xdr:from>
    <xdr:to>
      <xdr:col>98</xdr:col>
      <xdr:colOff>38100</xdr:colOff>
      <xdr:row>41</xdr:row>
      <xdr:rowOff>127320</xdr:rowOff>
    </xdr:to>
    <xdr:sp macro="" textlink="">
      <xdr:nvSpPr>
        <xdr:cNvPr id="599" name="楕円 598">
          <a:extLst>
            <a:ext uri="{FF2B5EF4-FFF2-40B4-BE49-F238E27FC236}">
              <a16:creationId xmlns:a16="http://schemas.microsoft.com/office/drawing/2014/main" id="{B592A30D-FF43-4BD6-9CFF-F2CEEF242BDA}"/>
            </a:ext>
          </a:extLst>
        </xdr:cNvPr>
        <xdr:cNvSpPr/>
      </xdr:nvSpPr>
      <xdr:spPr>
        <a:xfrm>
          <a:off x="18605500" y="705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76520</xdr:rowOff>
    </xdr:from>
    <xdr:to>
      <xdr:col>102</xdr:col>
      <xdr:colOff>114300</xdr:colOff>
      <xdr:row>41</xdr:row>
      <xdr:rowOff>76616</xdr:rowOff>
    </xdr:to>
    <xdr:cxnSp macro="">
      <xdr:nvCxnSpPr>
        <xdr:cNvPr id="600" name="直線コネクタ 599">
          <a:extLst>
            <a:ext uri="{FF2B5EF4-FFF2-40B4-BE49-F238E27FC236}">
              <a16:creationId xmlns:a16="http://schemas.microsoft.com/office/drawing/2014/main" id="{B83F6CD9-B59F-4757-8DA7-81944436513A}"/>
            </a:ext>
          </a:extLst>
        </xdr:cNvPr>
        <xdr:cNvCxnSpPr/>
      </xdr:nvCxnSpPr>
      <xdr:spPr>
        <a:xfrm>
          <a:off x="18656300" y="7105970"/>
          <a:ext cx="889000" cy="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149064</xdr:rowOff>
    </xdr:from>
    <xdr:ext cx="534377" cy="259045"/>
    <xdr:sp macro="" textlink="">
      <xdr:nvSpPr>
        <xdr:cNvPr id="601" name="n_1aveValue【一般廃棄物処理施設】&#10;一人当たり有形固定資産（償却資産）額">
          <a:extLst>
            <a:ext uri="{FF2B5EF4-FFF2-40B4-BE49-F238E27FC236}">
              <a16:creationId xmlns:a16="http://schemas.microsoft.com/office/drawing/2014/main" id="{D67F12AD-5942-4EA9-A5E2-DDD1B517103F}"/>
            </a:ext>
          </a:extLst>
        </xdr:cNvPr>
        <xdr:cNvSpPr txBox="1"/>
      </xdr:nvSpPr>
      <xdr:spPr>
        <a:xfrm>
          <a:off x="21043411" y="649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164165</xdr:rowOff>
    </xdr:from>
    <xdr:ext cx="534377" cy="259045"/>
    <xdr:sp macro="" textlink="">
      <xdr:nvSpPr>
        <xdr:cNvPr id="602" name="n_2aveValue【一般廃棄物処理施設】&#10;一人当たり有形固定資産（償却資産）額">
          <a:extLst>
            <a:ext uri="{FF2B5EF4-FFF2-40B4-BE49-F238E27FC236}">
              <a16:creationId xmlns:a16="http://schemas.microsoft.com/office/drawing/2014/main" id="{47DF3223-8B30-44B8-A19A-73099F06FFB2}"/>
            </a:ext>
          </a:extLst>
        </xdr:cNvPr>
        <xdr:cNvSpPr txBox="1"/>
      </xdr:nvSpPr>
      <xdr:spPr>
        <a:xfrm>
          <a:off x="20167111" y="650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1438</xdr:rowOff>
    </xdr:from>
    <xdr:ext cx="534377" cy="259045"/>
    <xdr:sp macro="" textlink="">
      <xdr:nvSpPr>
        <xdr:cNvPr id="603" name="n_3aveValue【一般廃棄物処理施設】&#10;一人当たり有形固定資産（償却資産）額">
          <a:extLst>
            <a:ext uri="{FF2B5EF4-FFF2-40B4-BE49-F238E27FC236}">
              <a16:creationId xmlns:a16="http://schemas.microsoft.com/office/drawing/2014/main" id="{AC946D30-5D53-4D87-AA13-AC96B798E591}"/>
            </a:ext>
          </a:extLst>
        </xdr:cNvPr>
        <xdr:cNvSpPr txBox="1"/>
      </xdr:nvSpPr>
      <xdr:spPr>
        <a:xfrm>
          <a:off x="19278111" y="651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38764</xdr:rowOff>
    </xdr:from>
    <xdr:ext cx="534377" cy="259045"/>
    <xdr:sp macro="" textlink="">
      <xdr:nvSpPr>
        <xdr:cNvPr id="604" name="n_4aveValue【一般廃棄物処理施設】&#10;一人当たり有形固定資産（償却資産）額">
          <a:extLst>
            <a:ext uri="{FF2B5EF4-FFF2-40B4-BE49-F238E27FC236}">
              <a16:creationId xmlns:a16="http://schemas.microsoft.com/office/drawing/2014/main" id="{86861A25-F768-4765-817F-F87695C78B3C}"/>
            </a:ext>
          </a:extLst>
        </xdr:cNvPr>
        <xdr:cNvSpPr txBox="1"/>
      </xdr:nvSpPr>
      <xdr:spPr>
        <a:xfrm>
          <a:off x="18389111" y="655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118447</xdr:rowOff>
    </xdr:from>
    <xdr:ext cx="534377" cy="259045"/>
    <xdr:sp macro="" textlink="">
      <xdr:nvSpPr>
        <xdr:cNvPr id="605" name="n_1mainValue【一般廃棄物処理施設】&#10;一人当たり有形固定資産（償却資産）額">
          <a:extLst>
            <a:ext uri="{FF2B5EF4-FFF2-40B4-BE49-F238E27FC236}">
              <a16:creationId xmlns:a16="http://schemas.microsoft.com/office/drawing/2014/main" id="{5BD60DE8-4205-418D-8863-3570F43CDBBA}"/>
            </a:ext>
          </a:extLst>
        </xdr:cNvPr>
        <xdr:cNvSpPr txBox="1"/>
      </xdr:nvSpPr>
      <xdr:spPr>
        <a:xfrm>
          <a:off x="21043411" y="714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118525</xdr:rowOff>
    </xdr:from>
    <xdr:ext cx="534377" cy="259045"/>
    <xdr:sp macro="" textlink="">
      <xdr:nvSpPr>
        <xdr:cNvPr id="606" name="n_2mainValue【一般廃棄物処理施設】&#10;一人当たり有形固定資産（償却資産）額">
          <a:extLst>
            <a:ext uri="{FF2B5EF4-FFF2-40B4-BE49-F238E27FC236}">
              <a16:creationId xmlns:a16="http://schemas.microsoft.com/office/drawing/2014/main" id="{CABA1FA0-A1C9-4944-8F9E-C2FE3FE9409B}"/>
            </a:ext>
          </a:extLst>
        </xdr:cNvPr>
        <xdr:cNvSpPr txBox="1"/>
      </xdr:nvSpPr>
      <xdr:spPr>
        <a:xfrm>
          <a:off x="20167111" y="7147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118543</xdr:rowOff>
    </xdr:from>
    <xdr:ext cx="534377" cy="259045"/>
    <xdr:sp macro="" textlink="">
      <xdr:nvSpPr>
        <xdr:cNvPr id="607" name="n_3mainValue【一般廃棄物処理施設】&#10;一人当たり有形固定資産（償却資産）額">
          <a:extLst>
            <a:ext uri="{FF2B5EF4-FFF2-40B4-BE49-F238E27FC236}">
              <a16:creationId xmlns:a16="http://schemas.microsoft.com/office/drawing/2014/main" id="{1E0964AF-B2C7-458A-86E1-1D181ABFDD94}"/>
            </a:ext>
          </a:extLst>
        </xdr:cNvPr>
        <xdr:cNvSpPr txBox="1"/>
      </xdr:nvSpPr>
      <xdr:spPr>
        <a:xfrm>
          <a:off x="19278111" y="7147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118447</xdr:rowOff>
    </xdr:from>
    <xdr:ext cx="534377" cy="259045"/>
    <xdr:sp macro="" textlink="">
      <xdr:nvSpPr>
        <xdr:cNvPr id="608" name="n_4mainValue【一般廃棄物処理施設】&#10;一人当たり有形固定資産（償却資産）額">
          <a:extLst>
            <a:ext uri="{FF2B5EF4-FFF2-40B4-BE49-F238E27FC236}">
              <a16:creationId xmlns:a16="http://schemas.microsoft.com/office/drawing/2014/main" id="{6F761D0E-3A02-4E0D-8882-08426AD47998}"/>
            </a:ext>
          </a:extLst>
        </xdr:cNvPr>
        <xdr:cNvSpPr txBox="1"/>
      </xdr:nvSpPr>
      <xdr:spPr>
        <a:xfrm>
          <a:off x="18389111" y="714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9" name="正方形/長方形 608">
          <a:extLst>
            <a:ext uri="{FF2B5EF4-FFF2-40B4-BE49-F238E27FC236}">
              <a16:creationId xmlns:a16="http://schemas.microsoft.com/office/drawing/2014/main" id="{C96BE919-FDC9-4BD7-8865-A69B9BEFE8C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0" name="正方形/長方形 609">
          <a:extLst>
            <a:ext uri="{FF2B5EF4-FFF2-40B4-BE49-F238E27FC236}">
              <a16:creationId xmlns:a16="http://schemas.microsoft.com/office/drawing/2014/main" id="{C22C4CE6-A3FD-4F47-AD5A-CD4E052F3CF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1" name="正方形/長方形 610">
          <a:extLst>
            <a:ext uri="{FF2B5EF4-FFF2-40B4-BE49-F238E27FC236}">
              <a16:creationId xmlns:a16="http://schemas.microsoft.com/office/drawing/2014/main" id="{552562A9-529E-4EBF-84C2-847D44AFCB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2" name="正方形/長方形 611">
          <a:extLst>
            <a:ext uri="{FF2B5EF4-FFF2-40B4-BE49-F238E27FC236}">
              <a16:creationId xmlns:a16="http://schemas.microsoft.com/office/drawing/2014/main" id="{37E17D1B-A3C5-4F12-A910-371B8AA7A949}"/>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3" name="正方形/長方形 612">
          <a:extLst>
            <a:ext uri="{FF2B5EF4-FFF2-40B4-BE49-F238E27FC236}">
              <a16:creationId xmlns:a16="http://schemas.microsoft.com/office/drawing/2014/main" id="{A4018B61-34C5-4B97-A413-B1EE0844438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4" name="正方形/長方形 613">
          <a:extLst>
            <a:ext uri="{FF2B5EF4-FFF2-40B4-BE49-F238E27FC236}">
              <a16:creationId xmlns:a16="http://schemas.microsoft.com/office/drawing/2014/main" id="{D5CD9A9D-7277-454D-8739-0BE987273A1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5" name="正方形/長方形 614">
          <a:extLst>
            <a:ext uri="{FF2B5EF4-FFF2-40B4-BE49-F238E27FC236}">
              <a16:creationId xmlns:a16="http://schemas.microsoft.com/office/drawing/2014/main" id="{A53B9210-8F89-48FA-AAFF-CA2CE1DED58B}"/>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6" name="正方形/長方形 615">
          <a:extLst>
            <a:ext uri="{FF2B5EF4-FFF2-40B4-BE49-F238E27FC236}">
              <a16:creationId xmlns:a16="http://schemas.microsoft.com/office/drawing/2014/main" id="{2BABFF08-3DA5-42FB-AD41-180CC9A8C1C4}"/>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7" name="テキスト ボックス 616">
          <a:extLst>
            <a:ext uri="{FF2B5EF4-FFF2-40B4-BE49-F238E27FC236}">
              <a16:creationId xmlns:a16="http://schemas.microsoft.com/office/drawing/2014/main" id="{AE743381-C88B-43BD-B908-3C9689DE575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8" name="直線コネクタ 617">
          <a:extLst>
            <a:ext uri="{FF2B5EF4-FFF2-40B4-BE49-F238E27FC236}">
              <a16:creationId xmlns:a16="http://schemas.microsoft.com/office/drawing/2014/main" id="{94BDDBBD-28A8-4344-924D-C0EDC7EED20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9" name="テキスト ボックス 618">
          <a:extLst>
            <a:ext uri="{FF2B5EF4-FFF2-40B4-BE49-F238E27FC236}">
              <a16:creationId xmlns:a16="http://schemas.microsoft.com/office/drawing/2014/main" id="{686A74AD-7A36-46AF-9819-C7EB0F46DAC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0" name="直線コネクタ 619">
          <a:extLst>
            <a:ext uri="{FF2B5EF4-FFF2-40B4-BE49-F238E27FC236}">
              <a16:creationId xmlns:a16="http://schemas.microsoft.com/office/drawing/2014/main" id="{36DC8BF4-65D1-49BC-8B30-663D6C5BFC3C}"/>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1" name="テキスト ボックス 620">
          <a:extLst>
            <a:ext uri="{FF2B5EF4-FFF2-40B4-BE49-F238E27FC236}">
              <a16:creationId xmlns:a16="http://schemas.microsoft.com/office/drawing/2014/main" id="{6762BC12-30E8-42A6-8A32-C5FA7CEFE721}"/>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2" name="直線コネクタ 621">
          <a:extLst>
            <a:ext uri="{FF2B5EF4-FFF2-40B4-BE49-F238E27FC236}">
              <a16:creationId xmlns:a16="http://schemas.microsoft.com/office/drawing/2014/main" id="{E51DD376-ED8D-41EB-8B10-CF4DF0223205}"/>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3" name="テキスト ボックス 622">
          <a:extLst>
            <a:ext uri="{FF2B5EF4-FFF2-40B4-BE49-F238E27FC236}">
              <a16:creationId xmlns:a16="http://schemas.microsoft.com/office/drawing/2014/main" id="{6ED73D2C-C315-42A5-80A5-3C54AFE1C805}"/>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4" name="直線コネクタ 623">
          <a:extLst>
            <a:ext uri="{FF2B5EF4-FFF2-40B4-BE49-F238E27FC236}">
              <a16:creationId xmlns:a16="http://schemas.microsoft.com/office/drawing/2014/main" id="{66479D0D-4A2C-4412-9FD8-B22D3BBF49B6}"/>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5" name="テキスト ボックス 624">
          <a:extLst>
            <a:ext uri="{FF2B5EF4-FFF2-40B4-BE49-F238E27FC236}">
              <a16:creationId xmlns:a16="http://schemas.microsoft.com/office/drawing/2014/main" id="{0E1AB3DE-E0DB-4A0F-B2C5-CCFED10F52CB}"/>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6" name="直線コネクタ 625">
          <a:extLst>
            <a:ext uri="{FF2B5EF4-FFF2-40B4-BE49-F238E27FC236}">
              <a16:creationId xmlns:a16="http://schemas.microsoft.com/office/drawing/2014/main" id="{E41A26DC-E25F-416C-91A8-7930D2CF1838}"/>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7" name="テキスト ボックス 626">
          <a:extLst>
            <a:ext uri="{FF2B5EF4-FFF2-40B4-BE49-F238E27FC236}">
              <a16:creationId xmlns:a16="http://schemas.microsoft.com/office/drawing/2014/main" id="{F4C487C7-4783-40EB-ABB9-1C405F3F79F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8" name="直線コネクタ 627">
          <a:extLst>
            <a:ext uri="{FF2B5EF4-FFF2-40B4-BE49-F238E27FC236}">
              <a16:creationId xmlns:a16="http://schemas.microsoft.com/office/drawing/2014/main" id="{B010CB1C-33CF-4B7F-9B75-49154DBE8E9A}"/>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9" name="テキスト ボックス 628">
          <a:extLst>
            <a:ext uri="{FF2B5EF4-FFF2-40B4-BE49-F238E27FC236}">
              <a16:creationId xmlns:a16="http://schemas.microsoft.com/office/drawing/2014/main" id="{5DC9A400-9C7D-4703-AE3A-C846D3974A57}"/>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EBBF9182-DBC1-428E-88B9-C974CBB4369F}"/>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1" name="テキスト ボックス 630">
          <a:extLst>
            <a:ext uri="{FF2B5EF4-FFF2-40B4-BE49-F238E27FC236}">
              <a16:creationId xmlns:a16="http://schemas.microsoft.com/office/drawing/2014/main" id="{B63B8A87-63B2-4370-A313-C2A4C59EAA1F}"/>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2" name="【保健センター・保健所】&#10;有形固定資産減価償却率グラフ枠">
          <a:extLst>
            <a:ext uri="{FF2B5EF4-FFF2-40B4-BE49-F238E27FC236}">
              <a16:creationId xmlns:a16="http://schemas.microsoft.com/office/drawing/2014/main" id="{00A2EABD-5BE8-4DD7-8896-2F7A2C6922C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19050</xdr:rowOff>
    </xdr:from>
    <xdr:to>
      <xdr:col>85</xdr:col>
      <xdr:colOff>126364</xdr:colOff>
      <xdr:row>63</xdr:row>
      <xdr:rowOff>110490</xdr:rowOff>
    </xdr:to>
    <xdr:cxnSp macro="">
      <xdr:nvCxnSpPr>
        <xdr:cNvPr id="633" name="直線コネクタ 632">
          <a:extLst>
            <a:ext uri="{FF2B5EF4-FFF2-40B4-BE49-F238E27FC236}">
              <a16:creationId xmlns:a16="http://schemas.microsoft.com/office/drawing/2014/main" id="{46D0AE7D-F860-4F7A-9924-262D75496E4F}"/>
            </a:ext>
          </a:extLst>
        </xdr:cNvPr>
        <xdr:cNvCxnSpPr/>
      </xdr:nvCxnSpPr>
      <xdr:spPr>
        <a:xfrm flipV="1">
          <a:off x="16318864" y="94488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114317</xdr:rowOff>
    </xdr:from>
    <xdr:ext cx="405111" cy="259045"/>
    <xdr:sp macro="" textlink="">
      <xdr:nvSpPr>
        <xdr:cNvPr id="634" name="【保健センター・保健所】&#10;有形固定資産減価償却率最小値テキスト">
          <a:extLst>
            <a:ext uri="{FF2B5EF4-FFF2-40B4-BE49-F238E27FC236}">
              <a16:creationId xmlns:a16="http://schemas.microsoft.com/office/drawing/2014/main" id="{4375FFE5-C50F-4CAE-BA27-B1143CF633E6}"/>
            </a:ext>
          </a:extLst>
        </xdr:cNvPr>
        <xdr:cNvSpPr txBox="1"/>
      </xdr:nvSpPr>
      <xdr:spPr>
        <a:xfrm>
          <a:off x="16357600" y="1091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110490</xdr:rowOff>
    </xdr:from>
    <xdr:to>
      <xdr:col>86</xdr:col>
      <xdr:colOff>25400</xdr:colOff>
      <xdr:row>63</xdr:row>
      <xdr:rowOff>110490</xdr:rowOff>
    </xdr:to>
    <xdr:cxnSp macro="">
      <xdr:nvCxnSpPr>
        <xdr:cNvPr id="635" name="直線コネクタ 634">
          <a:extLst>
            <a:ext uri="{FF2B5EF4-FFF2-40B4-BE49-F238E27FC236}">
              <a16:creationId xmlns:a16="http://schemas.microsoft.com/office/drawing/2014/main" id="{29CE8EAC-40F9-4BC3-8D55-06468E116014}"/>
            </a:ext>
          </a:extLst>
        </xdr:cNvPr>
        <xdr:cNvCxnSpPr/>
      </xdr:nvCxnSpPr>
      <xdr:spPr>
        <a:xfrm>
          <a:off x="16230600" y="10911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137177</xdr:rowOff>
    </xdr:from>
    <xdr:ext cx="405111" cy="259045"/>
    <xdr:sp macro="" textlink="">
      <xdr:nvSpPr>
        <xdr:cNvPr id="636" name="【保健センター・保健所】&#10;有形固定資産減価償却率最大値テキスト">
          <a:extLst>
            <a:ext uri="{FF2B5EF4-FFF2-40B4-BE49-F238E27FC236}">
              <a16:creationId xmlns:a16="http://schemas.microsoft.com/office/drawing/2014/main" id="{E8F33B48-9EE4-4638-B7BA-B4952D29F95A}"/>
            </a:ext>
          </a:extLst>
        </xdr:cNvPr>
        <xdr:cNvSpPr txBox="1"/>
      </xdr:nvSpPr>
      <xdr:spPr>
        <a:xfrm>
          <a:off x="16357600" y="922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19050</xdr:rowOff>
    </xdr:from>
    <xdr:to>
      <xdr:col>86</xdr:col>
      <xdr:colOff>25400</xdr:colOff>
      <xdr:row>55</xdr:row>
      <xdr:rowOff>19050</xdr:rowOff>
    </xdr:to>
    <xdr:cxnSp macro="">
      <xdr:nvCxnSpPr>
        <xdr:cNvPr id="637" name="直線コネクタ 636">
          <a:extLst>
            <a:ext uri="{FF2B5EF4-FFF2-40B4-BE49-F238E27FC236}">
              <a16:creationId xmlns:a16="http://schemas.microsoft.com/office/drawing/2014/main" id="{FFBBCCFF-B048-4077-92EF-CD000C79FA0D}"/>
            </a:ext>
          </a:extLst>
        </xdr:cNvPr>
        <xdr:cNvCxnSpPr/>
      </xdr:nvCxnSpPr>
      <xdr:spPr>
        <a:xfrm>
          <a:off x="16230600" y="944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99712</xdr:rowOff>
    </xdr:from>
    <xdr:ext cx="405111" cy="259045"/>
    <xdr:sp macro="" textlink="">
      <xdr:nvSpPr>
        <xdr:cNvPr id="638" name="【保健センター・保健所】&#10;有形固定資産減価償却率平均値テキスト">
          <a:extLst>
            <a:ext uri="{FF2B5EF4-FFF2-40B4-BE49-F238E27FC236}">
              <a16:creationId xmlns:a16="http://schemas.microsoft.com/office/drawing/2014/main" id="{89660A9E-8D16-4DBC-8CF0-DF7F3ECA49D3}"/>
            </a:ext>
          </a:extLst>
        </xdr:cNvPr>
        <xdr:cNvSpPr txBox="1"/>
      </xdr:nvSpPr>
      <xdr:spPr>
        <a:xfrm>
          <a:off x="16357600" y="100438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76835</xdr:rowOff>
    </xdr:from>
    <xdr:to>
      <xdr:col>85</xdr:col>
      <xdr:colOff>177800</xdr:colOff>
      <xdr:row>60</xdr:row>
      <xdr:rowOff>6985</xdr:rowOff>
    </xdr:to>
    <xdr:sp macro="" textlink="">
      <xdr:nvSpPr>
        <xdr:cNvPr id="639" name="フローチャート: 判断 638">
          <a:extLst>
            <a:ext uri="{FF2B5EF4-FFF2-40B4-BE49-F238E27FC236}">
              <a16:creationId xmlns:a16="http://schemas.microsoft.com/office/drawing/2014/main" id="{88C94F43-163F-47F4-8DE0-1CEAA68CA810}"/>
            </a:ext>
          </a:extLst>
        </xdr:cNvPr>
        <xdr:cNvSpPr/>
      </xdr:nvSpPr>
      <xdr:spPr>
        <a:xfrm>
          <a:off x="16268700" y="1019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31115</xdr:rowOff>
    </xdr:from>
    <xdr:to>
      <xdr:col>81</xdr:col>
      <xdr:colOff>101600</xdr:colOff>
      <xdr:row>59</xdr:row>
      <xdr:rowOff>132715</xdr:rowOff>
    </xdr:to>
    <xdr:sp macro="" textlink="">
      <xdr:nvSpPr>
        <xdr:cNvPr id="640" name="フローチャート: 判断 639">
          <a:extLst>
            <a:ext uri="{FF2B5EF4-FFF2-40B4-BE49-F238E27FC236}">
              <a16:creationId xmlns:a16="http://schemas.microsoft.com/office/drawing/2014/main" id="{D9058453-6448-4705-BB33-3732B1057A87}"/>
            </a:ext>
          </a:extLst>
        </xdr:cNvPr>
        <xdr:cNvSpPr/>
      </xdr:nvSpPr>
      <xdr:spPr>
        <a:xfrm>
          <a:off x="15430500" y="1014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170180</xdr:rowOff>
    </xdr:from>
    <xdr:to>
      <xdr:col>76</xdr:col>
      <xdr:colOff>165100</xdr:colOff>
      <xdr:row>59</xdr:row>
      <xdr:rowOff>100330</xdr:rowOff>
    </xdr:to>
    <xdr:sp macro="" textlink="">
      <xdr:nvSpPr>
        <xdr:cNvPr id="641" name="フローチャート: 判断 640">
          <a:extLst>
            <a:ext uri="{FF2B5EF4-FFF2-40B4-BE49-F238E27FC236}">
              <a16:creationId xmlns:a16="http://schemas.microsoft.com/office/drawing/2014/main" id="{B7DA61D7-423A-413E-A026-0B477F819DF4}"/>
            </a:ext>
          </a:extLst>
        </xdr:cNvPr>
        <xdr:cNvSpPr/>
      </xdr:nvSpPr>
      <xdr:spPr>
        <a:xfrm>
          <a:off x="145415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147320</xdr:rowOff>
    </xdr:from>
    <xdr:to>
      <xdr:col>72</xdr:col>
      <xdr:colOff>38100</xdr:colOff>
      <xdr:row>59</xdr:row>
      <xdr:rowOff>77470</xdr:rowOff>
    </xdr:to>
    <xdr:sp macro="" textlink="">
      <xdr:nvSpPr>
        <xdr:cNvPr id="642" name="フローチャート: 判断 641">
          <a:extLst>
            <a:ext uri="{FF2B5EF4-FFF2-40B4-BE49-F238E27FC236}">
              <a16:creationId xmlns:a16="http://schemas.microsoft.com/office/drawing/2014/main" id="{C11E4F4F-2166-4299-8483-DAB72194BCC0}"/>
            </a:ext>
          </a:extLst>
        </xdr:cNvPr>
        <xdr:cNvSpPr/>
      </xdr:nvSpPr>
      <xdr:spPr>
        <a:xfrm>
          <a:off x="136525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114935</xdr:rowOff>
    </xdr:from>
    <xdr:to>
      <xdr:col>67</xdr:col>
      <xdr:colOff>101600</xdr:colOff>
      <xdr:row>59</xdr:row>
      <xdr:rowOff>45085</xdr:rowOff>
    </xdr:to>
    <xdr:sp macro="" textlink="">
      <xdr:nvSpPr>
        <xdr:cNvPr id="643" name="フローチャート: 判断 642">
          <a:extLst>
            <a:ext uri="{FF2B5EF4-FFF2-40B4-BE49-F238E27FC236}">
              <a16:creationId xmlns:a16="http://schemas.microsoft.com/office/drawing/2014/main" id="{E1F45B45-3D2F-48B2-B35A-E7423C8D177F}"/>
            </a:ext>
          </a:extLst>
        </xdr:cNvPr>
        <xdr:cNvSpPr/>
      </xdr:nvSpPr>
      <xdr:spPr>
        <a:xfrm>
          <a:off x="12763500" y="1005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330FDB68-066A-49C2-AAE8-600B0569AF1E}"/>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9AC69BDB-257B-41E0-B7C6-3481A83A46F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68F5A51F-8322-4CFF-9419-82C4F2C2E5D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EAA349FF-0ECF-4678-8099-9B2E3583743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126A1299-225B-4F4B-94B5-CEC6B470D81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158750</xdr:rowOff>
    </xdr:from>
    <xdr:to>
      <xdr:col>85</xdr:col>
      <xdr:colOff>177800</xdr:colOff>
      <xdr:row>61</xdr:row>
      <xdr:rowOff>88900</xdr:rowOff>
    </xdr:to>
    <xdr:sp macro="" textlink="">
      <xdr:nvSpPr>
        <xdr:cNvPr id="649" name="楕円 648">
          <a:extLst>
            <a:ext uri="{FF2B5EF4-FFF2-40B4-BE49-F238E27FC236}">
              <a16:creationId xmlns:a16="http://schemas.microsoft.com/office/drawing/2014/main" id="{DED9D098-EB2C-4E0A-9690-90A5217D69D0}"/>
            </a:ext>
          </a:extLst>
        </xdr:cNvPr>
        <xdr:cNvSpPr/>
      </xdr:nvSpPr>
      <xdr:spPr>
        <a:xfrm>
          <a:off x="1626870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137177</xdr:rowOff>
    </xdr:from>
    <xdr:ext cx="405111" cy="259045"/>
    <xdr:sp macro="" textlink="">
      <xdr:nvSpPr>
        <xdr:cNvPr id="650" name="【保健センター・保健所】&#10;有形固定資産減価償却率該当値テキスト">
          <a:extLst>
            <a:ext uri="{FF2B5EF4-FFF2-40B4-BE49-F238E27FC236}">
              <a16:creationId xmlns:a16="http://schemas.microsoft.com/office/drawing/2014/main" id="{0175A3C8-DBB0-46BF-ABA9-66F29E517BF9}"/>
            </a:ext>
          </a:extLst>
        </xdr:cNvPr>
        <xdr:cNvSpPr txBox="1"/>
      </xdr:nvSpPr>
      <xdr:spPr>
        <a:xfrm>
          <a:off x="16357600" y="1042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116840</xdr:rowOff>
    </xdr:from>
    <xdr:to>
      <xdr:col>81</xdr:col>
      <xdr:colOff>101600</xdr:colOff>
      <xdr:row>61</xdr:row>
      <xdr:rowOff>46990</xdr:rowOff>
    </xdr:to>
    <xdr:sp macro="" textlink="">
      <xdr:nvSpPr>
        <xdr:cNvPr id="651" name="楕円 650">
          <a:extLst>
            <a:ext uri="{FF2B5EF4-FFF2-40B4-BE49-F238E27FC236}">
              <a16:creationId xmlns:a16="http://schemas.microsoft.com/office/drawing/2014/main" id="{6FC14120-AA21-479E-B215-3AD87B517346}"/>
            </a:ext>
          </a:extLst>
        </xdr:cNvPr>
        <xdr:cNvSpPr/>
      </xdr:nvSpPr>
      <xdr:spPr>
        <a:xfrm>
          <a:off x="15430500" y="1040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167640</xdr:rowOff>
    </xdr:from>
    <xdr:to>
      <xdr:col>85</xdr:col>
      <xdr:colOff>127000</xdr:colOff>
      <xdr:row>61</xdr:row>
      <xdr:rowOff>38100</xdr:rowOff>
    </xdr:to>
    <xdr:cxnSp macro="">
      <xdr:nvCxnSpPr>
        <xdr:cNvPr id="652" name="直線コネクタ 651">
          <a:extLst>
            <a:ext uri="{FF2B5EF4-FFF2-40B4-BE49-F238E27FC236}">
              <a16:creationId xmlns:a16="http://schemas.microsoft.com/office/drawing/2014/main" id="{CE086964-0A14-4726-A4A5-400A32A2DB7F}"/>
            </a:ext>
          </a:extLst>
        </xdr:cNvPr>
        <xdr:cNvCxnSpPr/>
      </xdr:nvCxnSpPr>
      <xdr:spPr>
        <a:xfrm>
          <a:off x="15481300" y="1045464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74930</xdr:rowOff>
    </xdr:from>
    <xdr:to>
      <xdr:col>76</xdr:col>
      <xdr:colOff>165100</xdr:colOff>
      <xdr:row>61</xdr:row>
      <xdr:rowOff>5080</xdr:rowOff>
    </xdr:to>
    <xdr:sp macro="" textlink="">
      <xdr:nvSpPr>
        <xdr:cNvPr id="653" name="楕円 652">
          <a:extLst>
            <a:ext uri="{FF2B5EF4-FFF2-40B4-BE49-F238E27FC236}">
              <a16:creationId xmlns:a16="http://schemas.microsoft.com/office/drawing/2014/main" id="{B67F36D1-10DB-49F8-98DF-B464B567DC68}"/>
            </a:ext>
          </a:extLst>
        </xdr:cNvPr>
        <xdr:cNvSpPr/>
      </xdr:nvSpPr>
      <xdr:spPr>
        <a:xfrm>
          <a:off x="14541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125730</xdr:rowOff>
    </xdr:from>
    <xdr:to>
      <xdr:col>81</xdr:col>
      <xdr:colOff>50800</xdr:colOff>
      <xdr:row>60</xdr:row>
      <xdr:rowOff>167640</xdr:rowOff>
    </xdr:to>
    <xdr:cxnSp macro="">
      <xdr:nvCxnSpPr>
        <xdr:cNvPr id="654" name="直線コネクタ 653">
          <a:extLst>
            <a:ext uri="{FF2B5EF4-FFF2-40B4-BE49-F238E27FC236}">
              <a16:creationId xmlns:a16="http://schemas.microsoft.com/office/drawing/2014/main" id="{5DCC39F7-3826-41B9-A4C6-7AD97E61FF08}"/>
            </a:ext>
          </a:extLst>
        </xdr:cNvPr>
        <xdr:cNvCxnSpPr/>
      </xdr:nvCxnSpPr>
      <xdr:spPr>
        <a:xfrm>
          <a:off x="14592300" y="1041273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48260</xdr:rowOff>
    </xdr:from>
    <xdr:to>
      <xdr:col>72</xdr:col>
      <xdr:colOff>38100</xdr:colOff>
      <xdr:row>60</xdr:row>
      <xdr:rowOff>149860</xdr:rowOff>
    </xdr:to>
    <xdr:sp macro="" textlink="">
      <xdr:nvSpPr>
        <xdr:cNvPr id="655" name="楕円 654">
          <a:extLst>
            <a:ext uri="{FF2B5EF4-FFF2-40B4-BE49-F238E27FC236}">
              <a16:creationId xmlns:a16="http://schemas.microsoft.com/office/drawing/2014/main" id="{6DADE0AD-016B-47B8-8655-D6D53F970E47}"/>
            </a:ext>
          </a:extLst>
        </xdr:cNvPr>
        <xdr:cNvSpPr/>
      </xdr:nvSpPr>
      <xdr:spPr>
        <a:xfrm>
          <a:off x="13652500" y="1033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99060</xdr:rowOff>
    </xdr:from>
    <xdr:to>
      <xdr:col>76</xdr:col>
      <xdr:colOff>114300</xdr:colOff>
      <xdr:row>60</xdr:row>
      <xdr:rowOff>125730</xdr:rowOff>
    </xdr:to>
    <xdr:cxnSp macro="">
      <xdr:nvCxnSpPr>
        <xdr:cNvPr id="656" name="直線コネクタ 655">
          <a:extLst>
            <a:ext uri="{FF2B5EF4-FFF2-40B4-BE49-F238E27FC236}">
              <a16:creationId xmlns:a16="http://schemas.microsoft.com/office/drawing/2014/main" id="{848226C9-C7F6-49FE-B9B8-6FD2E8473775}"/>
            </a:ext>
          </a:extLst>
        </xdr:cNvPr>
        <xdr:cNvCxnSpPr/>
      </xdr:nvCxnSpPr>
      <xdr:spPr>
        <a:xfrm>
          <a:off x="13703300" y="103860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8255</xdr:rowOff>
    </xdr:from>
    <xdr:to>
      <xdr:col>67</xdr:col>
      <xdr:colOff>101600</xdr:colOff>
      <xdr:row>60</xdr:row>
      <xdr:rowOff>109855</xdr:rowOff>
    </xdr:to>
    <xdr:sp macro="" textlink="">
      <xdr:nvSpPr>
        <xdr:cNvPr id="657" name="楕円 656">
          <a:extLst>
            <a:ext uri="{FF2B5EF4-FFF2-40B4-BE49-F238E27FC236}">
              <a16:creationId xmlns:a16="http://schemas.microsoft.com/office/drawing/2014/main" id="{5C616E4D-DF49-443D-A011-81464A97C1C5}"/>
            </a:ext>
          </a:extLst>
        </xdr:cNvPr>
        <xdr:cNvSpPr/>
      </xdr:nvSpPr>
      <xdr:spPr>
        <a:xfrm>
          <a:off x="12763500" y="1029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59055</xdr:rowOff>
    </xdr:from>
    <xdr:to>
      <xdr:col>71</xdr:col>
      <xdr:colOff>177800</xdr:colOff>
      <xdr:row>60</xdr:row>
      <xdr:rowOff>99060</xdr:rowOff>
    </xdr:to>
    <xdr:cxnSp macro="">
      <xdr:nvCxnSpPr>
        <xdr:cNvPr id="658" name="直線コネクタ 657">
          <a:extLst>
            <a:ext uri="{FF2B5EF4-FFF2-40B4-BE49-F238E27FC236}">
              <a16:creationId xmlns:a16="http://schemas.microsoft.com/office/drawing/2014/main" id="{3C5042D7-1D0C-48E1-A1E6-B75B6129659F}"/>
            </a:ext>
          </a:extLst>
        </xdr:cNvPr>
        <xdr:cNvCxnSpPr/>
      </xdr:nvCxnSpPr>
      <xdr:spPr>
        <a:xfrm>
          <a:off x="12814300" y="1034605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149242</xdr:rowOff>
    </xdr:from>
    <xdr:ext cx="405111" cy="259045"/>
    <xdr:sp macro="" textlink="">
      <xdr:nvSpPr>
        <xdr:cNvPr id="659" name="n_1aveValue【保健センター・保健所】&#10;有形固定資産減価償却率">
          <a:extLst>
            <a:ext uri="{FF2B5EF4-FFF2-40B4-BE49-F238E27FC236}">
              <a16:creationId xmlns:a16="http://schemas.microsoft.com/office/drawing/2014/main" id="{D844A26E-DBE1-4D3B-9DBE-B808B3362AF0}"/>
            </a:ext>
          </a:extLst>
        </xdr:cNvPr>
        <xdr:cNvSpPr txBox="1"/>
      </xdr:nvSpPr>
      <xdr:spPr>
        <a:xfrm>
          <a:off x="15266044" y="992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116857</xdr:rowOff>
    </xdr:from>
    <xdr:ext cx="405111" cy="259045"/>
    <xdr:sp macro="" textlink="">
      <xdr:nvSpPr>
        <xdr:cNvPr id="660" name="n_2aveValue【保健センター・保健所】&#10;有形固定資産減価償却率">
          <a:extLst>
            <a:ext uri="{FF2B5EF4-FFF2-40B4-BE49-F238E27FC236}">
              <a16:creationId xmlns:a16="http://schemas.microsoft.com/office/drawing/2014/main" id="{86CA6BCA-F21D-4D0C-884A-D30C5D4259F2}"/>
            </a:ext>
          </a:extLst>
        </xdr:cNvPr>
        <xdr:cNvSpPr txBox="1"/>
      </xdr:nvSpPr>
      <xdr:spPr>
        <a:xfrm>
          <a:off x="14389744" y="988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93997</xdr:rowOff>
    </xdr:from>
    <xdr:ext cx="405111" cy="259045"/>
    <xdr:sp macro="" textlink="">
      <xdr:nvSpPr>
        <xdr:cNvPr id="661" name="n_3aveValue【保健センター・保健所】&#10;有形固定資産減価償却率">
          <a:extLst>
            <a:ext uri="{FF2B5EF4-FFF2-40B4-BE49-F238E27FC236}">
              <a16:creationId xmlns:a16="http://schemas.microsoft.com/office/drawing/2014/main" id="{C2FB3B8F-3106-4773-ABAA-F3899E51793D}"/>
            </a:ext>
          </a:extLst>
        </xdr:cNvPr>
        <xdr:cNvSpPr txBox="1"/>
      </xdr:nvSpPr>
      <xdr:spPr>
        <a:xfrm>
          <a:off x="1350074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61612</xdr:rowOff>
    </xdr:from>
    <xdr:ext cx="405111" cy="259045"/>
    <xdr:sp macro="" textlink="">
      <xdr:nvSpPr>
        <xdr:cNvPr id="662" name="n_4aveValue【保健センター・保健所】&#10;有形固定資産減価償却率">
          <a:extLst>
            <a:ext uri="{FF2B5EF4-FFF2-40B4-BE49-F238E27FC236}">
              <a16:creationId xmlns:a16="http://schemas.microsoft.com/office/drawing/2014/main" id="{79F04443-0063-478E-8A8F-585CE6789FC8}"/>
            </a:ext>
          </a:extLst>
        </xdr:cNvPr>
        <xdr:cNvSpPr txBox="1"/>
      </xdr:nvSpPr>
      <xdr:spPr>
        <a:xfrm>
          <a:off x="126117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38117</xdr:rowOff>
    </xdr:from>
    <xdr:ext cx="405111" cy="259045"/>
    <xdr:sp macro="" textlink="">
      <xdr:nvSpPr>
        <xdr:cNvPr id="663" name="n_1mainValue【保健センター・保健所】&#10;有形固定資産減価償却率">
          <a:extLst>
            <a:ext uri="{FF2B5EF4-FFF2-40B4-BE49-F238E27FC236}">
              <a16:creationId xmlns:a16="http://schemas.microsoft.com/office/drawing/2014/main" id="{A20C2D18-19A3-4979-B203-FF8A432B6E1E}"/>
            </a:ext>
          </a:extLst>
        </xdr:cNvPr>
        <xdr:cNvSpPr txBox="1"/>
      </xdr:nvSpPr>
      <xdr:spPr>
        <a:xfrm>
          <a:off x="15266044" y="1049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167657</xdr:rowOff>
    </xdr:from>
    <xdr:ext cx="405111" cy="259045"/>
    <xdr:sp macro="" textlink="">
      <xdr:nvSpPr>
        <xdr:cNvPr id="664" name="n_2mainValue【保健センター・保健所】&#10;有形固定資産減価償却率">
          <a:extLst>
            <a:ext uri="{FF2B5EF4-FFF2-40B4-BE49-F238E27FC236}">
              <a16:creationId xmlns:a16="http://schemas.microsoft.com/office/drawing/2014/main" id="{5C08BC40-5CF3-4E05-A02D-AA72791BECB5}"/>
            </a:ext>
          </a:extLst>
        </xdr:cNvPr>
        <xdr:cNvSpPr txBox="1"/>
      </xdr:nvSpPr>
      <xdr:spPr>
        <a:xfrm>
          <a:off x="143897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140987</xdr:rowOff>
    </xdr:from>
    <xdr:ext cx="405111" cy="259045"/>
    <xdr:sp macro="" textlink="">
      <xdr:nvSpPr>
        <xdr:cNvPr id="665" name="n_3mainValue【保健センター・保健所】&#10;有形固定資産減価償却率">
          <a:extLst>
            <a:ext uri="{FF2B5EF4-FFF2-40B4-BE49-F238E27FC236}">
              <a16:creationId xmlns:a16="http://schemas.microsoft.com/office/drawing/2014/main" id="{3962396C-EE70-45B3-AF34-83B116BA66B6}"/>
            </a:ext>
          </a:extLst>
        </xdr:cNvPr>
        <xdr:cNvSpPr txBox="1"/>
      </xdr:nvSpPr>
      <xdr:spPr>
        <a:xfrm>
          <a:off x="13500744"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100982</xdr:rowOff>
    </xdr:from>
    <xdr:ext cx="405111" cy="259045"/>
    <xdr:sp macro="" textlink="">
      <xdr:nvSpPr>
        <xdr:cNvPr id="666" name="n_4mainValue【保健センター・保健所】&#10;有形固定資産減価償却率">
          <a:extLst>
            <a:ext uri="{FF2B5EF4-FFF2-40B4-BE49-F238E27FC236}">
              <a16:creationId xmlns:a16="http://schemas.microsoft.com/office/drawing/2014/main" id="{BE0C5102-4C73-4D72-B02B-F9ADC1028882}"/>
            </a:ext>
          </a:extLst>
        </xdr:cNvPr>
        <xdr:cNvSpPr txBox="1"/>
      </xdr:nvSpPr>
      <xdr:spPr>
        <a:xfrm>
          <a:off x="1261174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a:extLst>
            <a:ext uri="{FF2B5EF4-FFF2-40B4-BE49-F238E27FC236}">
              <a16:creationId xmlns:a16="http://schemas.microsoft.com/office/drawing/2014/main" id="{A1F98A51-2341-40EA-B96D-249720F6BE0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a:extLst>
            <a:ext uri="{FF2B5EF4-FFF2-40B4-BE49-F238E27FC236}">
              <a16:creationId xmlns:a16="http://schemas.microsoft.com/office/drawing/2014/main" id="{86D2353D-9486-4A20-AB3A-7E39E2DC750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a:extLst>
            <a:ext uri="{FF2B5EF4-FFF2-40B4-BE49-F238E27FC236}">
              <a16:creationId xmlns:a16="http://schemas.microsoft.com/office/drawing/2014/main" id="{512A9871-42A0-4FA8-B7B6-19326653C33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a:extLst>
            <a:ext uri="{FF2B5EF4-FFF2-40B4-BE49-F238E27FC236}">
              <a16:creationId xmlns:a16="http://schemas.microsoft.com/office/drawing/2014/main" id="{59F97ACE-0523-48BA-8E55-614BDEEF0D5B}"/>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a:extLst>
            <a:ext uri="{FF2B5EF4-FFF2-40B4-BE49-F238E27FC236}">
              <a16:creationId xmlns:a16="http://schemas.microsoft.com/office/drawing/2014/main" id="{4DC61FD4-865D-4B8B-ADAB-C783E2EFC76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a:extLst>
            <a:ext uri="{FF2B5EF4-FFF2-40B4-BE49-F238E27FC236}">
              <a16:creationId xmlns:a16="http://schemas.microsoft.com/office/drawing/2014/main" id="{D191A5E6-F0CB-424B-88FC-0D051E8AAF0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a:extLst>
            <a:ext uri="{FF2B5EF4-FFF2-40B4-BE49-F238E27FC236}">
              <a16:creationId xmlns:a16="http://schemas.microsoft.com/office/drawing/2014/main" id="{667759B8-0CAB-4048-8745-778117300DF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a:extLst>
            <a:ext uri="{FF2B5EF4-FFF2-40B4-BE49-F238E27FC236}">
              <a16:creationId xmlns:a16="http://schemas.microsoft.com/office/drawing/2014/main" id="{E3C0BD88-5E68-4A17-B6CB-C772DD08D41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a:extLst>
            <a:ext uri="{FF2B5EF4-FFF2-40B4-BE49-F238E27FC236}">
              <a16:creationId xmlns:a16="http://schemas.microsoft.com/office/drawing/2014/main" id="{9FABBC4F-824D-4AFE-AFB6-DC66BC1A0FD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a:extLst>
            <a:ext uri="{FF2B5EF4-FFF2-40B4-BE49-F238E27FC236}">
              <a16:creationId xmlns:a16="http://schemas.microsoft.com/office/drawing/2014/main" id="{AFA0FC54-243D-41DA-A394-B8254965A22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7" name="直線コネクタ 676">
          <a:extLst>
            <a:ext uri="{FF2B5EF4-FFF2-40B4-BE49-F238E27FC236}">
              <a16:creationId xmlns:a16="http://schemas.microsoft.com/office/drawing/2014/main" id="{B8893938-1258-4FAB-8450-10AE24426B98}"/>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8" name="テキスト ボックス 677">
          <a:extLst>
            <a:ext uri="{FF2B5EF4-FFF2-40B4-BE49-F238E27FC236}">
              <a16:creationId xmlns:a16="http://schemas.microsoft.com/office/drawing/2014/main" id="{7AF32404-1FD0-445F-B7D4-65861A3F6A14}"/>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9" name="直線コネクタ 678">
          <a:extLst>
            <a:ext uri="{FF2B5EF4-FFF2-40B4-BE49-F238E27FC236}">
              <a16:creationId xmlns:a16="http://schemas.microsoft.com/office/drawing/2014/main" id="{0D2C59DC-18B4-48D6-910E-C18CAB5757AB}"/>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0" name="テキスト ボックス 679">
          <a:extLst>
            <a:ext uri="{FF2B5EF4-FFF2-40B4-BE49-F238E27FC236}">
              <a16:creationId xmlns:a16="http://schemas.microsoft.com/office/drawing/2014/main" id="{8A14F32A-827E-4C48-9D04-D46B1A436B02}"/>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1" name="直線コネクタ 680">
          <a:extLst>
            <a:ext uri="{FF2B5EF4-FFF2-40B4-BE49-F238E27FC236}">
              <a16:creationId xmlns:a16="http://schemas.microsoft.com/office/drawing/2014/main" id="{EABC91C7-2953-49E3-91FC-81F612DF486A}"/>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2" name="テキスト ボックス 681">
          <a:extLst>
            <a:ext uri="{FF2B5EF4-FFF2-40B4-BE49-F238E27FC236}">
              <a16:creationId xmlns:a16="http://schemas.microsoft.com/office/drawing/2014/main" id="{90909181-B8DC-4304-9484-491CEF9C19E2}"/>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3" name="直線コネクタ 682">
          <a:extLst>
            <a:ext uri="{FF2B5EF4-FFF2-40B4-BE49-F238E27FC236}">
              <a16:creationId xmlns:a16="http://schemas.microsoft.com/office/drawing/2014/main" id="{1FF89660-EA48-4BA4-9152-BAE1FCBBB5C9}"/>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4" name="テキスト ボックス 683">
          <a:extLst>
            <a:ext uri="{FF2B5EF4-FFF2-40B4-BE49-F238E27FC236}">
              <a16:creationId xmlns:a16="http://schemas.microsoft.com/office/drawing/2014/main" id="{80A7A05A-2CBF-479F-B92E-11B215C03B47}"/>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5" name="直線コネクタ 684">
          <a:extLst>
            <a:ext uri="{FF2B5EF4-FFF2-40B4-BE49-F238E27FC236}">
              <a16:creationId xmlns:a16="http://schemas.microsoft.com/office/drawing/2014/main" id="{298889B4-9513-4FAA-808F-A756ED0EBAC1}"/>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6" name="テキスト ボックス 685">
          <a:extLst>
            <a:ext uri="{FF2B5EF4-FFF2-40B4-BE49-F238E27FC236}">
              <a16:creationId xmlns:a16="http://schemas.microsoft.com/office/drawing/2014/main" id="{D2EB9EE0-C3EB-46E6-8462-1FD73DDE97A9}"/>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7" name="直線コネクタ 686">
          <a:extLst>
            <a:ext uri="{FF2B5EF4-FFF2-40B4-BE49-F238E27FC236}">
              <a16:creationId xmlns:a16="http://schemas.microsoft.com/office/drawing/2014/main" id="{61BC11E3-0E17-48DD-BD1E-A01F53B24C94}"/>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8" name="テキスト ボックス 687">
          <a:extLst>
            <a:ext uri="{FF2B5EF4-FFF2-40B4-BE49-F238E27FC236}">
              <a16:creationId xmlns:a16="http://schemas.microsoft.com/office/drawing/2014/main" id="{A4446DB9-73B8-4EBE-8195-ECB185253C5B}"/>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85DE638D-9260-4DD5-B329-7477BB9396F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7DB4D07A-A95B-43E6-9498-F0A34789E104}"/>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3102A318-2A01-4CDB-8141-1C7E33BD0D34}"/>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138793</xdr:rowOff>
    </xdr:from>
    <xdr:to>
      <xdr:col>116</xdr:col>
      <xdr:colOff>62864</xdr:colOff>
      <xdr:row>64</xdr:row>
      <xdr:rowOff>81643</xdr:rowOff>
    </xdr:to>
    <xdr:cxnSp macro="">
      <xdr:nvCxnSpPr>
        <xdr:cNvPr id="692" name="直線コネクタ 691">
          <a:extLst>
            <a:ext uri="{FF2B5EF4-FFF2-40B4-BE49-F238E27FC236}">
              <a16:creationId xmlns:a16="http://schemas.microsoft.com/office/drawing/2014/main" id="{630C0175-CD15-4851-98EF-4F013FF1EAC7}"/>
            </a:ext>
          </a:extLst>
        </xdr:cNvPr>
        <xdr:cNvCxnSpPr/>
      </xdr:nvCxnSpPr>
      <xdr:spPr>
        <a:xfrm flipV="1">
          <a:off x="22160864" y="9568543"/>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28637374-9A99-4EC7-98AF-C3AB135770E0}"/>
            </a:ext>
          </a:extLst>
        </xdr:cNvPr>
        <xdr:cNvSpPr txBox="1"/>
      </xdr:nvSpPr>
      <xdr:spPr>
        <a:xfrm>
          <a:off x="22199600" y="1105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694" name="直線コネクタ 693">
          <a:extLst>
            <a:ext uri="{FF2B5EF4-FFF2-40B4-BE49-F238E27FC236}">
              <a16:creationId xmlns:a16="http://schemas.microsoft.com/office/drawing/2014/main" id="{A4F4A728-CDF1-4014-8BBD-44B81B949D85}"/>
            </a:ext>
          </a:extLst>
        </xdr:cNvPr>
        <xdr:cNvCxnSpPr/>
      </xdr:nvCxnSpPr>
      <xdr:spPr>
        <a:xfrm>
          <a:off x="22072600" y="1105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85470</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22D1B770-D4E8-49A8-9E57-D0C3C40F0C7F}"/>
            </a:ext>
          </a:extLst>
        </xdr:cNvPr>
        <xdr:cNvSpPr txBox="1"/>
      </xdr:nvSpPr>
      <xdr:spPr>
        <a:xfrm>
          <a:off x="22199600" y="934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138793</xdr:rowOff>
    </xdr:from>
    <xdr:to>
      <xdr:col>116</xdr:col>
      <xdr:colOff>152400</xdr:colOff>
      <xdr:row>55</xdr:row>
      <xdr:rowOff>138793</xdr:rowOff>
    </xdr:to>
    <xdr:cxnSp macro="">
      <xdr:nvCxnSpPr>
        <xdr:cNvPr id="696" name="直線コネクタ 695">
          <a:extLst>
            <a:ext uri="{FF2B5EF4-FFF2-40B4-BE49-F238E27FC236}">
              <a16:creationId xmlns:a16="http://schemas.microsoft.com/office/drawing/2014/main" id="{8033C16D-298D-44F8-B98D-8A3186960593}"/>
            </a:ext>
          </a:extLst>
        </xdr:cNvPr>
        <xdr:cNvCxnSpPr/>
      </xdr:nvCxnSpPr>
      <xdr:spPr>
        <a:xfrm>
          <a:off x="22072600" y="956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4734</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B0DC37AD-BC9C-42DD-8052-A2B343EA43FE}"/>
            </a:ext>
          </a:extLst>
        </xdr:cNvPr>
        <xdr:cNvSpPr txBox="1"/>
      </xdr:nvSpPr>
      <xdr:spPr>
        <a:xfrm>
          <a:off x="22199600" y="10463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698" name="フローチャート: 判断 697">
          <a:extLst>
            <a:ext uri="{FF2B5EF4-FFF2-40B4-BE49-F238E27FC236}">
              <a16:creationId xmlns:a16="http://schemas.microsoft.com/office/drawing/2014/main" id="{4178DBF3-96FC-484D-848E-3729E1C121EE}"/>
            </a:ext>
          </a:extLst>
        </xdr:cNvPr>
        <xdr:cNvSpPr/>
      </xdr:nvSpPr>
      <xdr:spPr>
        <a:xfrm>
          <a:off x="221107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9" name="フローチャート: 判断 698">
          <a:extLst>
            <a:ext uri="{FF2B5EF4-FFF2-40B4-BE49-F238E27FC236}">
              <a16:creationId xmlns:a16="http://schemas.microsoft.com/office/drawing/2014/main" id="{9533AF03-1DA1-4AA9-81BA-EB8BF97A9596}"/>
            </a:ext>
          </a:extLst>
        </xdr:cNvPr>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700" name="フローチャート: 判断 699">
          <a:extLst>
            <a:ext uri="{FF2B5EF4-FFF2-40B4-BE49-F238E27FC236}">
              <a16:creationId xmlns:a16="http://schemas.microsoft.com/office/drawing/2014/main" id="{7D75BD6A-188B-4564-8B74-7BBB348CA296}"/>
            </a:ext>
          </a:extLst>
        </xdr:cNvPr>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1" name="フローチャート: 判断 700">
          <a:extLst>
            <a:ext uri="{FF2B5EF4-FFF2-40B4-BE49-F238E27FC236}">
              <a16:creationId xmlns:a16="http://schemas.microsoft.com/office/drawing/2014/main" id="{5AEA6612-1061-485F-B0BA-0F0A8DAA22A6}"/>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30843</xdr:rowOff>
    </xdr:from>
    <xdr:to>
      <xdr:col>98</xdr:col>
      <xdr:colOff>38100</xdr:colOff>
      <xdr:row>60</xdr:row>
      <xdr:rowOff>132443</xdr:rowOff>
    </xdr:to>
    <xdr:sp macro="" textlink="">
      <xdr:nvSpPr>
        <xdr:cNvPr id="702" name="フローチャート: 判断 701">
          <a:extLst>
            <a:ext uri="{FF2B5EF4-FFF2-40B4-BE49-F238E27FC236}">
              <a16:creationId xmlns:a16="http://schemas.microsoft.com/office/drawing/2014/main" id="{90972FB3-8CE8-43DF-9A43-60892B0F957F}"/>
            </a:ext>
          </a:extLst>
        </xdr:cNvPr>
        <xdr:cNvSpPr/>
      </xdr:nvSpPr>
      <xdr:spPr>
        <a:xfrm>
          <a:off x="18605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A24B8C86-D9F6-4FE3-9663-844EBAEC9CB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DB3737B1-A89E-48B2-B0AB-1981870334D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E84E2E20-40FE-486F-BDA3-F21273D9C81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256EC8D0-D001-406E-B53B-1EB24BD5B25F}"/>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92AAA83-B7B7-4FDD-B066-A1FDB001CFF9}"/>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128815</xdr:rowOff>
    </xdr:from>
    <xdr:to>
      <xdr:col>116</xdr:col>
      <xdr:colOff>114300</xdr:colOff>
      <xdr:row>63</xdr:row>
      <xdr:rowOff>58965</xdr:rowOff>
    </xdr:to>
    <xdr:sp macro="" textlink="">
      <xdr:nvSpPr>
        <xdr:cNvPr id="708" name="楕円 707">
          <a:extLst>
            <a:ext uri="{FF2B5EF4-FFF2-40B4-BE49-F238E27FC236}">
              <a16:creationId xmlns:a16="http://schemas.microsoft.com/office/drawing/2014/main" id="{DB666D83-BF91-4511-9FD8-639C15882353}"/>
            </a:ext>
          </a:extLst>
        </xdr:cNvPr>
        <xdr:cNvSpPr/>
      </xdr:nvSpPr>
      <xdr:spPr>
        <a:xfrm>
          <a:off x="221107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107242</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E81B4674-1740-4DD9-A374-972E8B8A4568}"/>
            </a:ext>
          </a:extLst>
        </xdr:cNvPr>
        <xdr:cNvSpPr txBox="1"/>
      </xdr:nvSpPr>
      <xdr:spPr>
        <a:xfrm>
          <a:off x="22199600" y="1073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128815</xdr:rowOff>
    </xdr:from>
    <xdr:to>
      <xdr:col>112</xdr:col>
      <xdr:colOff>38100</xdr:colOff>
      <xdr:row>63</xdr:row>
      <xdr:rowOff>58965</xdr:rowOff>
    </xdr:to>
    <xdr:sp macro="" textlink="">
      <xdr:nvSpPr>
        <xdr:cNvPr id="710" name="楕円 709">
          <a:extLst>
            <a:ext uri="{FF2B5EF4-FFF2-40B4-BE49-F238E27FC236}">
              <a16:creationId xmlns:a16="http://schemas.microsoft.com/office/drawing/2014/main" id="{4F6E650C-5267-4D28-8F01-16EDC43E7577}"/>
            </a:ext>
          </a:extLst>
        </xdr:cNvPr>
        <xdr:cNvSpPr/>
      </xdr:nvSpPr>
      <xdr:spPr>
        <a:xfrm>
          <a:off x="212725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8165</xdr:rowOff>
    </xdr:from>
    <xdr:to>
      <xdr:col>116</xdr:col>
      <xdr:colOff>63500</xdr:colOff>
      <xdr:row>63</xdr:row>
      <xdr:rowOff>8165</xdr:rowOff>
    </xdr:to>
    <xdr:cxnSp macro="">
      <xdr:nvCxnSpPr>
        <xdr:cNvPr id="711" name="直線コネクタ 710">
          <a:extLst>
            <a:ext uri="{FF2B5EF4-FFF2-40B4-BE49-F238E27FC236}">
              <a16:creationId xmlns:a16="http://schemas.microsoft.com/office/drawing/2014/main" id="{E96F229F-F2A9-432E-83E5-F0B8BFF18520}"/>
            </a:ext>
          </a:extLst>
        </xdr:cNvPr>
        <xdr:cNvCxnSpPr/>
      </xdr:nvCxnSpPr>
      <xdr:spPr>
        <a:xfrm>
          <a:off x="21323300" y="108095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128815</xdr:rowOff>
    </xdr:from>
    <xdr:to>
      <xdr:col>107</xdr:col>
      <xdr:colOff>101600</xdr:colOff>
      <xdr:row>63</xdr:row>
      <xdr:rowOff>58965</xdr:rowOff>
    </xdr:to>
    <xdr:sp macro="" textlink="">
      <xdr:nvSpPr>
        <xdr:cNvPr id="712" name="楕円 711">
          <a:extLst>
            <a:ext uri="{FF2B5EF4-FFF2-40B4-BE49-F238E27FC236}">
              <a16:creationId xmlns:a16="http://schemas.microsoft.com/office/drawing/2014/main" id="{B97EF1A8-8A66-4781-B1FE-C29A7400B239}"/>
            </a:ext>
          </a:extLst>
        </xdr:cNvPr>
        <xdr:cNvSpPr/>
      </xdr:nvSpPr>
      <xdr:spPr>
        <a:xfrm>
          <a:off x="203835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8165</xdr:rowOff>
    </xdr:from>
    <xdr:to>
      <xdr:col>111</xdr:col>
      <xdr:colOff>177800</xdr:colOff>
      <xdr:row>63</xdr:row>
      <xdr:rowOff>8165</xdr:rowOff>
    </xdr:to>
    <xdr:cxnSp macro="">
      <xdr:nvCxnSpPr>
        <xdr:cNvPr id="713" name="直線コネクタ 712">
          <a:extLst>
            <a:ext uri="{FF2B5EF4-FFF2-40B4-BE49-F238E27FC236}">
              <a16:creationId xmlns:a16="http://schemas.microsoft.com/office/drawing/2014/main" id="{3986ECF9-594C-4BF0-AB11-6F36172210DD}"/>
            </a:ext>
          </a:extLst>
        </xdr:cNvPr>
        <xdr:cNvCxnSpPr/>
      </xdr:nvCxnSpPr>
      <xdr:spPr>
        <a:xfrm>
          <a:off x="20434300" y="108095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128815</xdr:rowOff>
    </xdr:from>
    <xdr:to>
      <xdr:col>102</xdr:col>
      <xdr:colOff>165100</xdr:colOff>
      <xdr:row>63</xdr:row>
      <xdr:rowOff>58965</xdr:rowOff>
    </xdr:to>
    <xdr:sp macro="" textlink="">
      <xdr:nvSpPr>
        <xdr:cNvPr id="714" name="楕円 713">
          <a:extLst>
            <a:ext uri="{FF2B5EF4-FFF2-40B4-BE49-F238E27FC236}">
              <a16:creationId xmlns:a16="http://schemas.microsoft.com/office/drawing/2014/main" id="{185B1A1A-16B1-4A3F-8363-0716F2158062}"/>
            </a:ext>
          </a:extLst>
        </xdr:cNvPr>
        <xdr:cNvSpPr/>
      </xdr:nvSpPr>
      <xdr:spPr>
        <a:xfrm>
          <a:off x="194945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8165</xdr:rowOff>
    </xdr:from>
    <xdr:to>
      <xdr:col>107</xdr:col>
      <xdr:colOff>50800</xdr:colOff>
      <xdr:row>63</xdr:row>
      <xdr:rowOff>8165</xdr:rowOff>
    </xdr:to>
    <xdr:cxnSp macro="">
      <xdr:nvCxnSpPr>
        <xdr:cNvPr id="715" name="直線コネクタ 714">
          <a:extLst>
            <a:ext uri="{FF2B5EF4-FFF2-40B4-BE49-F238E27FC236}">
              <a16:creationId xmlns:a16="http://schemas.microsoft.com/office/drawing/2014/main" id="{8B6274DE-248D-4CF2-9322-8D42DA530A94}"/>
            </a:ext>
          </a:extLst>
        </xdr:cNvPr>
        <xdr:cNvCxnSpPr/>
      </xdr:nvCxnSpPr>
      <xdr:spPr>
        <a:xfrm>
          <a:off x="19545300" y="108095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128815</xdr:rowOff>
    </xdr:from>
    <xdr:to>
      <xdr:col>98</xdr:col>
      <xdr:colOff>38100</xdr:colOff>
      <xdr:row>63</xdr:row>
      <xdr:rowOff>58965</xdr:rowOff>
    </xdr:to>
    <xdr:sp macro="" textlink="">
      <xdr:nvSpPr>
        <xdr:cNvPr id="716" name="楕円 715">
          <a:extLst>
            <a:ext uri="{FF2B5EF4-FFF2-40B4-BE49-F238E27FC236}">
              <a16:creationId xmlns:a16="http://schemas.microsoft.com/office/drawing/2014/main" id="{CA210512-855C-4F53-8060-DE14B2CFABFE}"/>
            </a:ext>
          </a:extLst>
        </xdr:cNvPr>
        <xdr:cNvSpPr/>
      </xdr:nvSpPr>
      <xdr:spPr>
        <a:xfrm>
          <a:off x="186055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8165</xdr:rowOff>
    </xdr:from>
    <xdr:to>
      <xdr:col>102</xdr:col>
      <xdr:colOff>114300</xdr:colOff>
      <xdr:row>63</xdr:row>
      <xdr:rowOff>8165</xdr:rowOff>
    </xdr:to>
    <xdr:cxnSp macro="">
      <xdr:nvCxnSpPr>
        <xdr:cNvPr id="717" name="直線コネクタ 716">
          <a:extLst>
            <a:ext uri="{FF2B5EF4-FFF2-40B4-BE49-F238E27FC236}">
              <a16:creationId xmlns:a16="http://schemas.microsoft.com/office/drawing/2014/main" id="{0770BE5B-A22C-4ED5-ACE9-1D1E991563F3}"/>
            </a:ext>
          </a:extLst>
        </xdr:cNvPr>
        <xdr:cNvCxnSpPr/>
      </xdr:nvCxnSpPr>
      <xdr:spPr>
        <a:xfrm>
          <a:off x="18656300" y="108095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8" name="n_1aveValue【保健センター・保健所】&#10;一人当たり面積">
          <a:extLst>
            <a:ext uri="{FF2B5EF4-FFF2-40B4-BE49-F238E27FC236}">
              <a16:creationId xmlns:a16="http://schemas.microsoft.com/office/drawing/2014/main" id="{2BED7125-131E-4E58-A9C4-7D10B75B9889}"/>
            </a:ext>
          </a:extLst>
        </xdr:cNvPr>
        <xdr:cNvSpPr txBox="1"/>
      </xdr:nvSpPr>
      <xdr:spPr>
        <a:xfrm>
          <a:off x="210757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19" name="n_2aveValue【保健センター・保健所】&#10;一人当たり面積">
          <a:extLst>
            <a:ext uri="{FF2B5EF4-FFF2-40B4-BE49-F238E27FC236}">
              <a16:creationId xmlns:a16="http://schemas.microsoft.com/office/drawing/2014/main" id="{43E0FE08-6E0E-4444-99BA-5B60AF4F241F}"/>
            </a:ext>
          </a:extLst>
        </xdr:cNvPr>
        <xdr:cNvSpPr txBox="1"/>
      </xdr:nvSpPr>
      <xdr:spPr>
        <a:xfrm>
          <a:off x="20199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20" name="n_3aveValue【保健センター・保健所】&#10;一人当たり面積">
          <a:extLst>
            <a:ext uri="{FF2B5EF4-FFF2-40B4-BE49-F238E27FC236}">
              <a16:creationId xmlns:a16="http://schemas.microsoft.com/office/drawing/2014/main" id="{C68446C6-4BCD-492F-8AF4-DF62C9580999}"/>
            </a:ext>
          </a:extLst>
        </xdr:cNvPr>
        <xdr:cNvSpPr txBox="1"/>
      </xdr:nvSpPr>
      <xdr:spPr>
        <a:xfrm>
          <a:off x="19310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148970</xdr:rowOff>
    </xdr:from>
    <xdr:ext cx="469744" cy="259045"/>
    <xdr:sp macro="" textlink="">
      <xdr:nvSpPr>
        <xdr:cNvPr id="721" name="n_4aveValue【保健センター・保健所】&#10;一人当たり面積">
          <a:extLst>
            <a:ext uri="{FF2B5EF4-FFF2-40B4-BE49-F238E27FC236}">
              <a16:creationId xmlns:a16="http://schemas.microsoft.com/office/drawing/2014/main" id="{98083FC9-5100-4DDD-89D8-2F61BC453E69}"/>
            </a:ext>
          </a:extLst>
        </xdr:cNvPr>
        <xdr:cNvSpPr txBox="1"/>
      </xdr:nvSpPr>
      <xdr:spPr>
        <a:xfrm>
          <a:off x="18421427" y="1009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50092</xdr:rowOff>
    </xdr:from>
    <xdr:ext cx="469744" cy="259045"/>
    <xdr:sp macro="" textlink="">
      <xdr:nvSpPr>
        <xdr:cNvPr id="722" name="n_1mainValue【保健センター・保健所】&#10;一人当たり面積">
          <a:extLst>
            <a:ext uri="{FF2B5EF4-FFF2-40B4-BE49-F238E27FC236}">
              <a16:creationId xmlns:a16="http://schemas.microsoft.com/office/drawing/2014/main" id="{854D5203-2655-4FCD-AE70-8122A51FF061}"/>
            </a:ext>
          </a:extLst>
        </xdr:cNvPr>
        <xdr:cNvSpPr txBox="1"/>
      </xdr:nvSpPr>
      <xdr:spPr>
        <a:xfrm>
          <a:off x="21075727"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50092</xdr:rowOff>
    </xdr:from>
    <xdr:ext cx="469744" cy="259045"/>
    <xdr:sp macro="" textlink="">
      <xdr:nvSpPr>
        <xdr:cNvPr id="723" name="n_2mainValue【保健センター・保健所】&#10;一人当たり面積">
          <a:extLst>
            <a:ext uri="{FF2B5EF4-FFF2-40B4-BE49-F238E27FC236}">
              <a16:creationId xmlns:a16="http://schemas.microsoft.com/office/drawing/2014/main" id="{DE79FD60-F8F9-455E-89EC-E743F77AA613}"/>
            </a:ext>
          </a:extLst>
        </xdr:cNvPr>
        <xdr:cNvSpPr txBox="1"/>
      </xdr:nvSpPr>
      <xdr:spPr>
        <a:xfrm>
          <a:off x="20199427"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50092</xdr:rowOff>
    </xdr:from>
    <xdr:ext cx="469744" cy="259045"/>
    <xdr:sp macro="" textlink="">
      <xdr:nvSpPr>
        <xdr:cNvPr id="724" name="n_3mainValue【保健センター・保健所】&#10;一人当たり面積">
          <a:extLst>
            <a:ext uri="{FF2B5EF4-FFF2-40B4-BE49-F238E27FC236}">
              <a16:creationId xmlns:a16="http://schemas.microsoft.com/office/drawing/2014/main" id="{76CD9CB5-561B-4037-91A0-36A31CF4469E}"/>
            </a:ext>
          </a:extLst>
        </xdr:cNvPr>
        <xdr:cNvSpPr txBox="1"/>
      </xdr:nvSpPr>
      <xdr:spPr>
        <a:xfrm>
          <a:off x="19310427"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50092</xdr:rowOff>
    </xdr:from>
    <xdr:ext cx="469744" cy="259045"/>
    <xdr:sp macro="" textlink="">
      <xdr:nvSpPr>
        <xdr:cNvPr id="725" name="n_4mainValue【保健センター・保健所】&#10;一人当たり面積">
          <a:extLst>
            <a:ext uri="{FF2B5EF4-FFF2-40B4-BE49-F238E27FC236}">
              <a16:creationId xmlns:a16="http://schemas.microsoft.com/office/drawing/2014/main" id="{2ABEE7D0-DE97-4266-890A-01830D790AAB}"/>
            </a:ext>
          </a:extLst>
        </xdr:cNvPr>
        <xdr:cNvSpPr txBox="1"/>
      </xdr:nvSpPr>
      <xdr:spPr>
        <a:xfrm>
          <a:off x="18421427"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7895CD17-F4E1-4331-8509-5D4A57B97F7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5DD0F4FC-7422-428B-BAE3-92687302064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DBD16028-13F0-4F10-B678-78C58212B04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6B1C2B69-7294-46DD-87F0-673D51D57E9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755FC8B2-F600-4453-AD32-DDCD2C033EB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CC7FFA77-87B7-4256-BD7A-05B7730939D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B3BBB259-2959-49EA-AB03-6CBE89FB78C2}"/>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4037C78B-1E73-4C76-B240-9344517F4D35}"/>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704E8EEA-7594-4952-9193-95B352D91C24}"/>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3186079C-A04A-4C36-8FD0-D389FAEA064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CE262A0B-B05C-4119-B4E4-DF80E98C89F7}"/>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6E7A9A92-89AF-4388-8609-E4E8F9B8AF9E}"/>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1333CB78-A0D2-4F1B-BDBE-22FEC4DCF5E8}"/>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7A651B37-7605-4AAB-8D66-455020783D73}"/>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F4F2B470-4D94-4D7E-9EA0-C30CA1EAFF3C}"/>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17528D43-349F-4B9D-AD68-4213C6B88F62}"/>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B2B65458-DF83-4856-8926-704FD537D295}"/>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B5B56C0A-8543-44DD-8863-F3CC0FFB8463}"/>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F83D7249-885F-4085-BF64-8F324A7DD374}"/>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F13A340C-6F79-4910-9073-2D118BA40C57}"/>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CFD993F9-C78C-4909-86F2-0A2E828F6321}"/>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AAC65103-95A5-43DD-8807-2CDE4A862FD2}"/>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32EFF11B-4CAF-4F2E-B03E-A8627AB82A98}"/>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3953EC8D-4EF4-45F4-8C8F-C26297C6279F}"/>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20955</xdr:rowOff>
    </xdr:from>
    <xdr:to>
      <xdr:col>85</xdr:col>
      <xdr:colOff>126364</xdr:colOff>
      <xdr:row>85</xdr:row>
      <xdr:rowOff>167639</xdr:rowOff>
    </xdr:to>
    <xdr:cxnSp macro="">
      <xdr:nvCxnSpPr>
        <xdr:cNvPr id="750" name="直線コネクタ 749">
          <a:extLst>
            <a:ext uri="{FF2B5EF4-FFF2-40B4-BE49-F238E27FC236}">
              <a16:creationId xmlns:a16="http://schemas.microsoft.com/office/drawing/2014/main" id="{6FAB7566-A616-45DE-B516-E6955A0B666A}"/>
            </a:ext>
          </a:extLst>
        </xdr:cNvPr>
        <xdr:cNvCxnSpPr/>
      </xdr:nvCxnSpPr>
      <xdr:spPr>
        <a:xfrm flipV="1">
          <a:off x="16318864" y="13394055"/>
          <a:ext cx="0" cy="1346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16</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EFF4E4FA-6E0B-4C34-8DD4-CE3D72B449F9}"/>
            </a:ext>
          </a:extLst>
        </xdr:cNvPr>
        <xdr:cNvSpPr txBox="1"/>
      </xdr:nvSpPr>
      <xdr:spPr>
        <a:xfrm>
          <a:off x="16357600" y="14744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167639</xdr:rowOff>
    </xdr:from>
    <xdr:to>
      <xdr:col>86</xdr:col>
      <xdr:colOff>25400</xdr:colOff>
      <xdr:row>85</xdr:row>
      <xdr:rowOff>167639</xdr:rowOff>
    </xdr:to>
    <xdr:cxnSp macro="">
      <xdr:nvCxnSpPr>
        <xdr:cNvPr id="752" name="直線コネクタ 751">
          <a:extLst>
            <a:ext uri="{FF2B5EF4-FFF2-40B4-BE49-F238E27FC236}">
              <a16:creationId xmlns:a16="http://schemas.microsoft.com/office/drawing/2014/main" id="{54E591CC-0C9F-49F1-8B5E-45EEF41EF76E}"/>
            </a:ext>
          </a:extLst>
        </xdr:cNvPr>
        <xdr:cNvCxnSpPr/>
      </xdr:nvCxnSpPr>
      <xdr:spPr>
        <a:xfrm>
          <a:off x="16230600" y="14740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139082</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BC16510F-0419-4586-94DA-170E1813E831}"/>
            </a:ext>
          </a:extLst>
        </xdr:cNvPr>
        <xdr:cNvSpPr txBox="1"/>
      </xdr:nvSpPr>
      <xdr:spPr>
        <a:xfrm>
          <a:off x="16357600" y="1316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20955</xdr:rowOff>
    </xdr:from>
    <xdr:to>
      <xdr:col>86</xdr:col>
      <xdr:colOff>25400</xdr:colOff>
      <xdr:row>78</xdr:row>
      <xdr:rowOff>20955</xdr:rowOff>
    </xdr:to>
    <xdr:cxnSp macro="">
      <xdr:nvCxnSpPr>
        <xdr:cNvPr id="754" name="直線コネクタ 753">
          <a:extLst>
            <a:ext uri="{FF2B5EF4-FFF2-40B4-BE49-F238E27FC236}">
              <a16:creationId xmlns:a16="http://schemas.microsoft.com/office/drawing/2014/main" id="{BE7D4B22-46C0-4E2A-8E38-85112C3D79D0}"/>
            </a:ext>
          </a:extLst>
        </xdr:cNvPr>
        <xdr:cNvCxnSpPr/>
      </xdr:nvCxnSpPr>
      <xdr:spPr>
        <a:xfrm>
          <a:off x="16230600" y="1339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154322</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B3C5B7E5-6F2E-4018-91A5-7115C2F42936}"/>
            </a:ext>
          </a:extLst>
        </xdr:cNvPr>
        <xdr:cNvSpPr txBox="1"/>
      </xdr:nvSpPr>
      <xdr:spPr>
        <a:xfrm>
          <a:off x="16357600" y="14041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4445</xdr:rowOff>
    </xdr:from>
    <xdr:to>
      <xdr:col>85</xdr:col>
      <xdr:colOff>177800</xdr:colOff>
      <xdr:row>82</xdr:row>
      <xdr:rowOff>106045</xdr:rowOff>
    </xdr:to>
    <xdr:sp macro="" textlink="">
      <xdr:nvSpPr>
        <xdr:cNvPr id="756" name="フローチャート: 判断 755">
          <a:extLst>
            <a:ext uri="{FF2B5EF4-FFF2-40B4-BE49-F238E27FC236}">
              <a16:creationId xmlns:a16="http://schemas.microsoft.com/office/drawing/2014/main" id="{29FD2848-CC04-4C9A-B8E4-94C66BAA5452}"/>
            </a:ext>
          </a:extLst>
        </xdr:cNvPr>
        <xdr:cNvSpPr/>
      </xdr:nvSpPr>
      <xdr:spPr>
        <a:xfrm>
          <a:off x="16268700" y="1406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156845</xdr:rowOff>
    </xdr:from>
    <xdr:to>
      <xdr:col>81</xdr:col>
      <xdr:colOff>101600</xdr:colOff>
      <xdr:row>82</xdr:row>
      <xdr:rowOff>86995</xdr:rowOff>
    </xdr:to>
    <xdr:sp macro="" textlink="">
      <xdr:nvSpPr>
        <xdr:cNvPr id="757" name="フローチャート: 判断 756">
          <a:extLst>
            <a:ext uri="{FF2B5EF4-FFF2-40B4-BE49-F238E27FC236}">
              <a16:creationId xmlns:a16="http://schemas.microsoft.com/office/drawing/2014/main" id="{9DE0337A-FF55-4F16-BFB7-FC1183C37A29}"/>
            </a:ext>
          </a:extLst>
        </xdr:cNvPr>
        <xdr:cNvSpPr/>
      </xdr:nvSpPr>
      <xdr:spPr>
        <a:xfrm>
          <a:off x="154305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135889</xdr:rowOff>
    </xdr:from>
    <xdr:to>
      <xdr:col>76</xdr:col>
      <xdr:colOff>165100</xdr:colOff>
      <xdr:row>82</xdr:row>
      <xdr:rowOff>66039</xdr:rowOff>
    </xdr:to>
    <xdr:sp macro="" textlink="">
      <xdr:nvSpPr>
        <xdr:cNvPr id="758" name="フローチャート: 判断 757">
          <a:extLst>
            <a:ext uri="{FF2B5EF4-FFF2-40B4-BE49-F238E27FC236}">
              <a16:creationId xmlns:a16="http://schemas.microsoft.com/office/drawing/2014/main" id="{740FB8DE-48A8-4274-A05C-57711CB06E27}"/>
            </a:ext>
          </a:extLst>
        </xdr:cNvPr>
        <xdr:cNvSpPr/>
      </xdr:nvSpPr>
      <xdr:spPr>
        <a:xfrm>
          <a:off x="14541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122555</xdr:rowOff>
    </xdr:from>
    <xdr:to>
      <xdr:col>72</xdr:col>
      <xdr:colOff>38100</xdr:colOff>
      <xdr:row>82</xdr:row>
      <xdr:rowOff>52705</xdr:rowOff>
    </xdr:to>
    <xdr:sp macro="" textlink="">
      <xdr:nvSpPr>
        <xdr:cNvPr id="759" name="フローチャート: 判断 758">
          <a:extLst>
            <a:ext uri="{FF2B5EF4-FFF2-40B4-BE49-F238E27FC236}">
              <a16:creationId xmlns:a16="http://schemas.microsoft.com/office/drawing/2014/main" id="{D72433B5-32C6-4F3C-AD40-86A634753560}"/>
            </a:ext>
          </a:extLst>
        </xdr:cNvPr>
        <xdr:cNvSpPr/>
      </xdr:nvSpPr>
      <xdr:spPr>
        <a:xfrm>
          <a:off x="13652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42545</xdr:rowOff>
    </xdr:from>
    <xdr:to>
      <xdr:col>67</xdr:col>
      <xdr:colOff>101600</xdr:colOff>
      <xdr:row>82</xdr:row>
      <xdr:rowOff>144145</xdr:rowOff>
    </xdr:to>
    <xdr:sp macro="" textlink="">
      <xdr:nvSpPr>
        <xdr:cNvPr id="760" name="フローチャート: 判断 759">
          <a:extLst>
            <a:ext uri="{FF2B5EF4-FFF2-40B4-BE49-F238E27FC236}">
              <a16:creationId xmlns:a16="http://schemas.microsoft.com/office/drawing/2014/main" id="{99C14033-BBB8-4312-B27B-181DA4849C2F}"/>
            </a:ext>
          </a:extLst>
        </xdr:cNvPr>
        <xdr:cNvSpPr/>
      </xdr:nvSpPr>
      <xdr:spPr>
        <a:xfrm>
          <a:off x="12763500" y="1410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60E5131A-A6A7-47F5-8F7F-86735C39632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64074BEC-D41B-4EA3-9E0A-8DC6E497B78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61CBE82A-55A4-4BA4-84FE-B82E75E886A6}"/>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381D18E0-C315-4539-8D12-04CDFFDD786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DE17183A-5E2F-439C-8B23-7161FAA8E55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149225</xdr:rowOff>
    </xdr:from>
    <xdr:to>
      <xdr:col>85</xdr:col>
      <xdr:colOff>177800</xdr:colOff>
      <xdr:row>81</xdr:row>
      <xdr:rowOff>79375</xdr:rowOff>
    </xdr:to>
    <xdr:sp macro="" textlink="">
      <xdr:nvSpPr>
        <xdr:cNvPr id="766" name="楕円 765">
          <a:extLst>
            <a:ext uri="{FF2B5EF4-FFF2-40B4-BE49-F238E27FC236}">
              <a16:creationId xmlns:a16="http://schemas.microsoft.com/office/drawing/2014/main" id="{D112C494-35F1-4159-8C5F-7BF540ED606E}"/>
            </a:ext>
          </a:extLst>
        </xdr:cNvPr>
        <xdr:cNvSpPr/>
      </xdr:nvSpPr>
      <xdr:spPr>
        <a:xfrm>
          <a:off x="16268700" y="1386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652</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370E3B3E-CD5A-4EE3-8355-9C37D6757384}"/>
            </a:ext>
          </a:extLst>
        </xdr:cNvPr>
        <xdr:cNvSpPr txBox="1"/>
      </xdr:nvSpPr>
      <xdr:spPr>
        <a:xfrm>
          <a:off x="16357600" y="1371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107314</xdr:rowOff>
    </xdr:from>
    <xdr:to>
      <xdr:col>81</xdr:col>
      <xdr:colOff>101600</xdr:colOff>
      <xdr:row>81</xdr:row>
      <xdr:rowOff>37464</xdr:rowOff>
    </xdr:to>
    <xdr:sp macro="" textlink="">
      <xdr:nvSpPr>
        <xdr:cNvPr id="768" name="楕円 767">
          <a:extLst>
            <a:ext uri="{FF2B5EF4-FFF2-40B4-BE49-F238E27FC236}">
              <a16:creationId xmlns:a16="http://schemas.microsoft.com/office/drawing/2014/main" id="{09F958C7-1E59-4C9E-83F8-521503A8AAEC}"/>
            </a:ext>
          </a:extLst>
        </xdr:cNvPr>
        <xdr:cNvSpPr/>
      </xdr:nvSpPr>
      <xdr:spPr>
        <a:xfrm>
          <a:off x="15430500" y="1382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158114</xdr:rowOff>
    </xdr:from>
    <xdr:to>
      <xdr:col>85</xdr:col>
      <xdr:colOff>127000</xdr:colOff>
      <xdr:row>81</xdr:row>
      <xdr:rowOff>28575</xdr:rowOff>
    </xdr:to>
    <xdr:cxnSp macro="">
      <xdr:nvCxnSpPr>
        <xdr:cNvPr id="769" name="直線コネクタ 768">
          <a:extLst>
            <a:ext uri="{FF2B5EF4-FFF2-40B4-BE49-F238E27FC236}">
              <a16:creationId xmlns:a16="http://schemas.microsoft.com/office/drawing/2014/main" id="{24DD5BED-64D7-4331-B25E-DFED7324DD58}"/>
            </a:ext>
          </a:extLst>
        </xdr:cNvPr>
        <xdr:cNvCxnSpPr/>
      </xdr:nvCxnSpPr>
      <xdr:spPr>
        <a:xfrm>
          <a:off x="15481300" y="13874114"/>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63500</xdr:rowOff>
    </xdr:from>
    <xdr:to>
      <xdr:col>76</xdr:col>
      <xdr:colOff>165100</xdr:colOff>
      <xdr:row>80</xdr:row>
      <xdr:rowOff>165100</xdr:rowOff>
    </xdr:to>
    <xdr:sp macro="" textlink="">
      <xdr:nvSpPr>
        <xdr:cNvPr id="770" name="楕円 769">
          <a:extLst>
            <a:ext uri="{FF2B5EF4-FFF2-40B4-BE49-F238E27FC236}">
              <a16:creationId xmlns:a16="http://schemas.microsoft.com/office/drawing/2014/main" id="{5B275D6A-C9C7-41EF-8550-A651CAC09B89}"/>
            </a:ext>
          </a:extLst>
        </xdr:cNvPr>
        <xdr:cNvSpPr/>
      </xdr:nvSpPr>
      <xdr:spPr>
        <a:xfrm>
          <a:off x="14541500" y="1377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114300</xdr:rowOff>
    </xdr:from>
    <xdr:to>
      <xdr:col>81</xdr:col>
      <xdr:colOff>50800</xdr:colOff>
      <xdr:row>80</xdr:row>
      <xdr:rowOff>158114</xdr:rowOff>
    </xdr:to>
    <xdr:cxnSp macro="">
      <xdr:nvCxnSpPr>
        <xdr:cNvPr id="771" name="直線コネクタ 770">
          <a:extLst>
            <a:ext uri="{FF2B5EF4-FFF2-40B4-BE49-F238E27FC236}">
              <a16:creationId xmlns:a16="http://schemas.microsoft.com/office/drawing/2014/main" id="{8031D3BA-1E7C-45A7-A952-1DF889E73D5A}"/>
            </a:ext>
          </a:extLst>
        </xdr:cNvPr>
        <xdr:cNvCxnSpPr/>
      </xdr:nvCxnSpPr>
      <xdr:spPr>
        <a:xfrm>
          <a:off x="14592300" y="13830300"/>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59689</xdr:rowOff>
    </xdr:from>
    <xdr:to>
      <xdr:col>72</xdr:col>
      <xdr:colOff>38100</xdr:colOff>
      <xdr:row>80</xdr:row>
      <xdr:rowOff>161289</xdr:rowOff>
    </xdr:to>
    <xdr:sp macro="" textlink="">
      <xdr:nvSpPr>
        <xdr:cNvPr id="772" name="楕円 771">
          <a:extLst>
            <a:ext uri="{FF2B5EF4-FFF2-40B4-BE49-F238E27FC236}">
              <a16:creationId xmlns:a16="http://schemas.microsoft.com/office/drawing/2014/main" id="{59BE5A69-E826-499A-BA70-B62A43691719}"/>
            </a:ext>
          </a:extLst>
        </xdr:cNvPr>
        <xdr:cNvSpPr/>
      </xdr:nvSpPr>
      <xdr:spPr>
        <a:xfrm>
          <a:off x="13652500" y="1377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110489</xdr:rowOff>
    </xdr:from>
    <xdr:to>
      <xdr:col>76</xdr:col>
      <xdr:colOff>114300</xdr:colOff>
      <xdr:row>80</xdr:row>
      <xdr:rowOff>114300</xdr:rowOff>
    </xdr:to>
    <xdr:cxnSp macro="">
      <xdr:nvCxnSpPr>
        <xdr:cNvPr id="773" name="直線コネクタ 772">
          <a:extLst>
            <a:ext uri="{FF2B5EF4-FFF2-40B4-BE49-F238E27FC236}">
              <a16:creationId xmlns:a16="http://schemas.microsoft.com/office/drawing/2014/main" id="{5474118A-23C0-42FF-BC26-5EA8FF42C23E}"/>
            </a:ext>
          </a:extLst>
        </xdr:cNvPr>
        <xdr:cNvCxnSpPr/>
      </xdr:nvCxnSpPr>
      <xdr:spPr>
        <a:xfrm>
          <a:off x="13703300" y="138264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63500</xdr:rowOff>
    </xdr:from>
    <xdr:to>
      <xdr:col>67</xdr:col>
      <xdr:colOff>101600</xdr:colOff>
      <xdr:row>80</xdr:row>
      <xdr:rowOff>165100</xdr:rowOff>
    </xdr:to>
    <xdr:sp macro="" textlink="">
      <xdr:nvSpPr>
        <xdr:cNvPr id="774" name="楕円 773">
          <a:extLst>
            <a:ext uri="{FF2B5EF4-FFF2-40B4-BE49-F238E27FC236}">
              <a16:creationId xmlns:a16="http://schemas.microsoft.com/office/drawing/2014/main" id="{6B352D1F-7082-41CC-B629-9175CF7B0C2A}"/>
            </a:ext>
          </a:extLst>
        </xdr:cNvPr>
        <xdr:cNvSpPr/>
      </xdr:nvSpPr>
      <xdr:spPr>
        <a:xfrm>
          <a:off x="12763500" y="1377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110489</xdr:rowOff>
    </xdr:from>
    <xdr:to>
      <xdr:col>71</xdr:col>
      <xdr:colOff>177800</xdr:colOff>
      <xdr:row>80</xdr:row>
      <xdr:rowOff>114300</xdr:rowOff>
    </xdr:to>
    <xdr:cxnSp macro="">
      <xdr:nvCxnSpPr>
        <xdr:cNvPr id="775" name="直線コネクタ 774">
          <a:extLst>
            <a:ext uri="{FF2B5EF4-FFF2-40B4-BE49-F238E27FC236}">
              <a16:creationId xmlns:a16="http://schemas.microsoft.com/office/drawing/2014/main" id="{6A3C2CC6-2EA8-4A8D-9A37-9972689C1539}"/>
            </a:ext>
          </a:extLst>
        </xdr:cNvPr>
        <xdr:cNvCxnSpPr/>
      </xdr:nvCxnSpPr>
      <xdr:spPr>
        <a:xfrm flipV="1">
          <a:off x="12814300" y="138264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78122</xdr:rowOff>
    </xdr:from>
    <xdr:ext cx="405111" cy="259045"/>
    <xdr:sp macro="" textlink="">
      <xdr:nvSpPr>
        <xdr:cNvPr id="776" name="n_1aveValue【消防施設】&#10;有形固定資産減価償却率">
          <a:extLst>
            <a:ext uri="{FF2B5EF4-FFF2-40B4-BE49-F238E27FC236}">
              <a16:creationId xmlns:a16="http://schemas.microsoft.com/office/drawing/2014/main" id="{164250AE-635E-412E-97DE-36F1CF6217EA}"/>
            </a:ext>
          </a:extLst>
        </xdr:cNvPr>
        <xdr:cNvSpPr txBox="1"/>
      </xdr:nvSpPr>
      <xdr:spPr>
        <a:xfrm>
          <a:off x="15266044" y="1413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57166</xdr:rowOff>
    </xdr:from>
    <xdr:ext cx="405111" cy="259045"/>
    <xdr:sp macro="" textlink="">
      <xdr:nvSpPr>
        <xdr:cNvPr id="777" name="n_2aveValue【消防施設】&#10;有形固定資産減価償却率">
          <a:extLst>
            <a:ext uri="{FF2B5EF4-FFF2-40B4-BE49-F238E27FC236}">
              <a16:creationId xmlns:a16="http://schemas.microsoft.com/office/drawing/2014/main" id="{993179EC-1BA3-4305-B09A-FC388A59BF71}"/>
            </a:ext>
          </a:extLst>
        </xdr:cNvPr>
        <xdr:cNvSpPr txBox="1"/>
      </xdr:nvSpPr>
      <xdr:spPr>
        <a:xfrm>
          <a:off x="14389744" y="1411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43832</xdr:rowOff>
    </xdr:from>
    <xdr:ext cx="405111" cy="259045"/>
    <xdr:sp macro="" textlink="">
      <xdr:nvSpPr>
        <xdr:cNvPr id="778" name="n_3aveValue【消防施設】&#10;有形固定資産減価償却率">
          <a:extLst>
            <a:ext uri="{FF2B5EF4-FFF2-40B4-BE49-F238E27FC236}">
              <a16:creationId xmlns:a16="http://schemas.microsoft.com/office/drawing/2014/main" id="{A7E2D6F2-E4E7-4108-B1B9-E96AA6257C95}"/>
            </a:ext>
          </a:extLst>
        </xdr:cNvPr>
        <xdr:cNvSpPr txBox="1"/>
      </xdr:nvSpPr>
      <xdr:spPr>
        <a:xfrm>
          <a:off x="13500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135272</xdr:rowOff>
    </xdr:from>
    <xdr:ext cx="405111" cy="259045"/>
    <xdr:sp macro="" textlink="">
      <xdr:nvSpPr>
        <xdr:cNvPr id="779" name="n_4aveValue【消防施設】&#10;有形固定資産減価償却率">
          <a:extLst>
            <a:ext uri="{FF2B5EF4-FFF2-40B4-BE49-F238E27FC236}">
              <a16:creationId xmlns:a16="http://schemas.microsoft.com/office/drawing/2014/main" id="{E9E48FCC-878C-4183-8379-33691F3D5A78}"/>
            </a:ext>
          </a:extLst>
        </xdr:cNvPr>
        <xdr:cNvSpPr txBox="1"/>
      </xdr:nvSpPr>
      <xdr:spPr>
        <a:xfrm>
          <a:off x="12611744" y="1419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53991</xdr:rowOff>
    </xdr:from>
    <xdr:ext cx="405111" cy="259045"/>
    <xdr:sp macro="" textlink="">
      <xdr:nvSpPr>
        <xdr:cNvPr id="780" name="n_1mainValue【消防施設】&#10;有形固定資産減価償却率">
          <a:extLst>
            <a:ext uri="{FF2B5EF4-FFF2-40B4-BE49-F238E27FC236}">
              <a16:creationId xmlns:a16="http://schemas.microsoft.com/office/drawing/2014/main" id="{C9DB0435-078F-4CAA-9799-43B455F96B1A}"/>
            </a:ext>
          </a:extLst>
        </xdr:cNvPr>
        <xdr:cNvSpPr txBox="1"/>
      </xdr:nvSpPr>
      <xdr:spPr>
        <a:xfrm>
          <a:off x="15266044" y="1359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10177</xdr:rowOff>
    </xdr:from>
    <xdr:ext cx="405111" cy="259045"/>
    <xdr:sp macro="" textlink="">
      <xdr:nvSpPr>
        <xdr:cNvPr id="781" name="n_2mainValue【消防施設】&#10;有形固定資産減価償却率">
          <a:extLst>
            <a:ext uri="{FF2B5EF4-FFF2-40B4-BE49-F238E27FC236}">
              <a16:creationId xmlns:a16="http://schemas.microsoft.com/office/drawing/2014/main" id="{F6962285-97D2-4F6C-B4A7-98AF938D2CEC}"/>
            </a:ext>
          </a:extLst>
        </xdr:cNvPr>
        <xdr:cNvSpPr txBox="1"/>
      </xdr:nvSpPr>
      <xdr:spPr>
        <a:xfrm>
          <a:off x="14389744" y="1355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6366</xdr:rowOff>
    </xdr:from>
    <xdr:ext cx="405111" cy="259045"/>
    <xdr:sp macro="" textlink="">
      <xdr:nvSpPr>
        <xdr:cNvPr id="782" name="n_3mainValue【消防施設】&#10;有形固定資産減価償却率">
          <a:extLst>
            <a:ext uri="{FF2B5EF4-FFF2-40B4-BE49-F238E27FC236}">
              <a16:creationId xmlns:a16="http://schemas.microsoft.com/office/drawing/2014/main" id="{9A2F0216-F2A6-42AF-AA88-C41C9D91B72B}"/>
            </a:ext>
          </a:extLst>
        </xdr:cNvPr>
        <xdr:cNvSpPr txBox="1"/>
      </xdr:nvSpPr>
      <xdr:spPr>
        <a:xfrm>
          <a:off x="13500744" y="13550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10177</xdr:rowOff>
    </xdr:from>
    <xdr:ext cx="405111" cy="259045"/>
    <xdr:sp macro="" textlink="">
      <xdr:nvSpPr>
        <xdr:cNvPr id="783" name="n_4mainValue【消防施設】&#10;有形固定資産減価償却率">
          <a:extLst>
            <a:ext uri="{FF2B5EF4-FFF2-40B4-BE49-F238E27FC236}">
              <a16:creationId xmlns:a16="http://schemas.microsoft.com/office/drawing/2014/main" id="{33BA8F7D-48D4-42B9-BBF6-0280B161BB49}"/>
            </a:ext>
          </a:extLst>
        </xdr:cNvPr>
        <xdr:cNvSpPr txBox="1"/>
      </xdr:nvSpPr>
      <xdr:spPr>
        <a:xfrm>
          <a:off x="12611744" y="1355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EC1DC631-83E1-4F9A-8EE9-731E68C3763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73E763AA-B63E-4520-B5C6-8FDB780447E5}"/>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1A69AAF9-0A25-4690-9F33-CA6FDBADC1B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164189E6-AFE1-442E-B68E-4552FC3E55D4}"/>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E3670839-C452-4F69-AC10-86DA5BDE3C0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5F05A496-784C-4CF2-86DD-FFFC55AAA34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37FF7AAB-AA02-4167-A529-B199F343A37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B6B477C7-421E-4E27-B96D-05FA6A601AF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9985F56A-0E49-4D73-AC65-2899D19B5B8F}"/>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3A638F9E-D285-412A-AD42-11AF6EC991F4}"/>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2FB0E406-C082-465C-A806-D4E3AA20720D}"/>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40A08486-58DD-4B5A-8C9B-1FE00D1C0C55}"/>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BBF5025E-5ABB-4A46-AC62-A9D343667CA1}"/>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D8FF2284-A7EE-43FF-8F67-D19261602B38}"/>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1BB7E5F9-7F31-47EA-BABE-213052590B5D}"/>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996ACB84-F9DB-41CC-A3A1-891FB9840907}"/>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BF42E39F-3901-4C0A-988E-AA9953D9A5D4}"/>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C995C01C-E5AB-42D1-B1E9-EDA5E022C34E}"/>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93C509F7-63B8-46C7-BC03-540088C5E7A3}"/>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68C73A8D-C33C-4210-8B38-68AB63AF4557}"/>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285A9FAE-8BA3-4B68-A4B5-F904CE6EA85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C507FA3A-BFD0-4AF1-9976-53094C854ECB}"/>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ADF90C0B-EBF1-470B-9CCF-B149B095706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80011</xdr:rowOff>
    </xdr:from>
    <xdr:to>
      <xdr:col>116</xdr:col>
      <xdr:colOff>62864</xdr:colOff>
      <xdr:row>86</xdr:row>
      <xdr:rowOff>102870</xdr:rowOff>
    </xdr:to>
    <xdr:cxnSp macro="">
      <xdr:nvCxnSpPr>
        <xdr:cNvPr id="807" name="直線コネクタ 806">
          <a:extLst>
            <a:ext uri="{FF2B5EF4-FFF2-40B4-BE49-F238E27FC236}">
              <a16:creationId xmlns:a16="http://schemas.microsoft.com/office/drawing/2014/main" id="{9538D75A-CEA9-4BFD-8B92-604B27FDEF26}"/>
            </a:ext>
          </a:extLst>
        </xdr:cNvPr>
        <xdr:cNvCxnSpPr/>
      </xdr:nvCxnSpPr>
      <xdr:spPr>
        <a:xfrm flipV="1">
          <a:off x="22160864" y="13281661"/>
          <a:ext cx="0" cy="1565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8" name="【消防施設】&#10;一人当たり面積最小値テキスト">
          <a:extLst>
            <a:ext uri="{FF2B5EF4-FFF2-40B4-BE49-F238E27FC236}">
              <a16:creationId xmlns:a16="http://schemas.microsoft.com/office/drawing/2014/main" id="{2553A163-11B4-4F76-97A2-6C00EE2D0882}"/>
            </a:ext>
          </a:extLst>
        </xdr:cNvPr>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9" name="直線コネクタ 808">
          <a:extLst>
            <a:ext uri="{FF2B5EF4-FFF2-40B4-BE49-F238E27FC236}">
              <a16:creationId xmlns:a16="http://schemas.microsoft.com/office/drawing/2014/main" id="{83685C46-192A-41DA-AAAA-9F9C5392C0A6}"/>
            </a:ext>
          </a:extLst>
        </xdr:cNvPr>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26688</xdr:rowOff>
    </xdr:from>
    <xdr:ext cx="469744" cy="259045"/>
    <xdr:sp macro="" textlink="">
      <xdr:nvSpPr>
        <xdr:cNvPr id="810" name="【消防施設】&#10;一人当たり面積最大値テキスト">
          <a:extLst>
            <a:ext uri="{FF2B5EF4-FFF2-40B4-BE49-F238E27FC236}">
              <a16:creationId xmlns:a16="http://schemas.microsoft.com/office/drawing/2014/main" id="{1CE92D5B-BA75-4193-B43B-9CBA4CDB34BD}"/>
            </a:ext>
          </a:extLst>
        </xdr:cNvPr>
        <xdr:cNvSpPr txBox="1"/>
      </xdr:nvSpPr>
      <xdr:spPr>
        <a:xfrm>
          <a:off x="22199600" y="13056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80011</xdr:rowOff>
    </xdr:from>
    <xdr:to>
      <xdr:col>116</xdr:col>
      <xdr:colOff>152400</xdr:colOff>
      <xdr:row>77</xdr:row>
      <xdr:rowOff>80011</xdr:rowOff>
    </xdr:to>
    <xdr:cxnSp macro="">
      <xdr:nvCxnSpPr>
        <xdr:cNvPr id="811" name="直線コネクタ 810">
          <a:extLst>
            <a:ext uri="{FF2B5EF4-FFF2-40B4-BE49-F238E27FC236}">
              <a16:creationId xmlns:a16="http://schemas.microsoft.com/office/drawing/2014/main" id="{71218047-1AE0-4C51-80AE-084B9DDAAA9E}"/>
            </a:ext>
          </a:extLst>
        </xdr:cNvPr>
        <xdr:cNvCxnSpPr/>
      </xdr:nvCxnSpPr>
      <xdr:spPr>
        <a:xfrm>
          <a:off x="22072600" y="1328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10177</xdr:rowOff>
    </xdr:from>
    <xdr:ext cx="469744" cy="259045"/>
    <xdr:sp macro="" textlink="">
      <xdr:nvSpPr>
        <xdr:cNvPr id="812" name="【消防施設】&#10;一人当たり面積平均値テキスト">
          <a:extLst>
            <a:ext uri="{FF2B5EF4-FFF2-40B4-BE49-F238E27FC236}">
              <a16:creationId xmlns:a16="http://schemas.microsoft.com/office/drawing/2014/main" id="{E4C684CD-5339-4D38-A5FA-1E4AFFEF79E8}"/>
            </a:ext>
          </a:extLst>
        </xdr:cNvPr>
        <xdr:cNvSpPr txBox="1"/>
      </xdr:nvSpPr>
      <xdr:spPr>
        <a:xfrm>
          <a:off x="22199600" y="14411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158750</xdr:rowOff>
    </xdr:from>
    <xdr:to>
      <xdr:col>116</xdr:col>
      <xdr:colOff>114300</xdr:colOff>
      <xdr:row>85</xdr:row>
      <xdr:rowOff>88900</xdr:rowOff>
    </xdr:to>
    <xdr:sp macro="" textlink="">
      <xdr:nvSpPr>
        <xdr:cNvPr id="813" name="フローチャート: 判断 812">
          <a:extLst>
            <a:ext uri="{FF2B5EF4-FFF2-40B4-BE49-F238E27FC236}">
              <a16:creationId xmlns:a16="http://schemas.microsoft.com/office/drawing/2014/main" id="{DC5B4892-EFD2-4D5C-939A-4CA9D6CD4A9E}"/>
            </a:ext>
          </a:extLst>
        </xdr:cNvPr>
        <xdr:cNvSpPr/>
      </xdr:nvSpPr>
      <xdr:spPr>
        <a:xfrm>
          <a:off x="221107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4" name="フローチャート: 判断 813">
          <a:extLst>
            <a:ext uri="{FF2B5EF4-FFF2-40B4-BE49-F238E27FC236}">
              <a16:creationId xmlns:a16="http://schemas.microsoft.com/office/drawing/2014/main" id="{22257DF6-BC42-43FC-9818-15D64A2B5A81}"/>
            </a:ext>
          </a:extLst>
        </xdr:cNvPr>
        <xdr:cNvSpPr/>
      </xdr:nvSpPr>
      <xdr:spPr>
        <a:xfrm>
          <a:off x="21272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815" name="フローチャート: 判断 814">
          <a:extLst>
            <a:ext uri="{FF2B5EF4-FFF2-40B4-BE49-F238E27FC236}">
              <a16:creationId xmlns:a16="http://schemas.microsoft.com/office/drawing/2014/main" id="{2B4DA1F0-31B9-4CC8-864F-6D02ED5A18BF}"/>
            </a:ext>
          </a:extLst>
        </xdr:cNvPr>
        <xdr:cNvSpPr/>
      </xdr:nvSpPr>
      <xdr:spPr>
        <a:xfrm>
          <a:off x="20383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143511</xdr:rowOff>
    </xdr:from>
    <xdr:to>
      <xdr:col>102</xdr:col>
      <xdr:colOff>165100</xdr:colOff>
      <xdr:row>85</xdr:row>
      <xdr:rowOff>73661</xdr:rowOff>
    </xdr:to>
    <xdr:sp macro="" textlink="">
      <xdr:nvSpPr>
        <xdr:cNvPr id="816" name="フローチャート: 判断 815">
          <a:extLst>
            <a:ext uri="{FF2B5EF4-FFF2-40B4-BE49-F238E27FC236}">
              <a16:creationId xmlns:a16="http://schemas.microsoft.com/office/drawing/2014/main" id="{3A6FB144-3579-40DA-8351-26E9E7B6B179}"/>
            </a:ext>
          </a:extLst>
        </xdr:cNvPr>
        <xdr:cNvSpPr/>
      </xdr:nvSpPr>
      <xdr:spPr>
        <a:xfrm>
          <a:off x="19494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154939</xdr:rowOff>
    </xdr:from>
    <xdr:to>
      <xdr:col>98</xdr:col>
      <xdr:colOff>38100</xdr:colOff>
      <xdr:row>84</xdr:row>
      <xdr:rowOff>85089</xdr:rowOff>
    </xdr:to>
    <xdr:sp macro="" textlink="">
      <xdr:nvSpPr>
        <xdr:cNvPr id="817" name="フローチャート: 判断 816">
          <a:extLst>
            <a:ext uri="{FF2B5EF4-FFF2-40B4-BE49-F238E27FC236}">
              <a16:creationId xmlns:a16="http://schemas.microsoft.com/office/drawing/2014/main" id="{0A1E9133-93EE-461A-AE4C-4B06A1F4D77D}"/>
            </a:ext>
          </a:extLst>
        </xdr:cNvPr>
        <xdr:cNvSpPr/>
      </xdr:nvSpPr>
      <xdr:spPr>
        <a:xfrm>
          <a:off x="18605500" y="14385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DB8EC6B6-7DF8-4FA2-B77C-FC3499A26A4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C59BB4C9-5EAE-48BE-AE21-4F80BF70397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2A5078BF-C4B8-48C8-ADB2-63ED5D3FA498}"/>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D718A398-38C3-4293-8800-53DE4EAEE89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6823E332-F859-442C-9652-621E80F57E0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67311</xdr:rowOff>
    </xdr:from>
    <xdr:to>
      <xdr:col>116</xdr:col>
      <xdr:colOff>114300</xdr:colOff>
      <xdr:row>85</xdr:row>
      <xdr:rowOff>168911</xdr:rowOff>
    </xdr:to>
    <xdr:sp macro="" textlink="">
      <xdr:nvSpPr>
        <xdr:cNvPr id="823" name="楕円 822">
          <a:extLst>
            <a:ext uri="{FF2B5EF4-FFF2-40B4-BE49-F238E27FC236}">
              <a16:creationId xmlns:a16="http://schemas.microsoft.com/office/drawing/2014/main" id="{2018FCB0-63CA-4742-8518-448163EED7B7}"/>
            </a:ext>
          </a:extLst>
        </xdr:cNvPr>
        <xdr:cNvSpPr/>
      </xdr:nvSpPr>
      <xdr:spPr>
        <a:xfrm>
          <a:off x="221107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45738</xdr:rowOff>
    </xdr:from>
    <xdr:ext cx="469744" cy="259045"/>
    <xdr:sp macro="" textlink="">
      <xdr:nvSpPr>
        <xdr:cNvPr id="824" name="【消防施設】&#10;一人当たり面積該当値テキスト">
          <a:extLst>
            <a:ext uri="{FF2B5EF4-FFF2-40B4-BE49-F238E27FC236}">
              <a16:creationId xmlns:a16="http://schemas.microsoft.com/office/drawing/2014/main" id="{1A31ADBF-7198-48E2-9408-676AC07BC412}"/>
            </a:ext>
          </a:extLst>
        </xdr:cNvPr>
        <xdr:cNvSpPr txBox="1"/>
      </xdr:nvSpPr>
      <xdr:spPr>
        <a:xfrm>
          <a:off x="22199600"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67311</xdr:rowOff>
    </xdr:from>
    <xdr:to>
      <xdr:col>112</xdr:col>
      <xdr:colOff>38100</xdr:colOff>
      <xdr:row>85</xdr:row>
      <xdr:rowOff>168911</xdr:rowOff>
    </xdr:to>
    <xdr:sp macro="" textlink="">
      <xdr:nvSpPr>
        <xdr:cNvPr id="825" name="楕円 824">
          <a:extLst>
            <a:ext uri="{FF2B5EF4-FFF2-40B4-BE49-F238E27FC236}">
              <a16:creationId xmlns:a16="http://schemas.microsoft.com/office/drawing/2014/main" id="{95736514-6C86-463F-9F1D-600A7E169BA3}"/>
            </a:ext>
          </a:extLst>
        </xdr:cNvPr>
        <xdr:cNvSpPr/>
      </xdr:nvSpPr>
      <xdr:spPr>
        <a:xfrm>
          <a:off x="21272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118111</xdr:rowOff>
    </xdr:from>
    <xdr:to>
      <xdr:col>116</xdr:col>
      <xdr:colOff>63500</xdr:colOff>
      <xdr:row>85</xdr:row>
      <xdr:rowOff>118111</xdr:rowOff>
    </xdr:to>
    <xdr:cxnSp macro="">
      <xdr:nvCxnSpPr>
        <xdr:cNvPr id="826" name="直線コネクタ 825">
          <a:extLst>
            <a:ext uri="{FF2B5EF4-FFF2-40B4-BE49-F238E27FC236}">
              <a16:creationId xmlns:a16="http://schemas.microsoft.com/office/drawing/2014/main" id="{1213BDD3-2ADD-4739-84AA-4F7334E1877E}"/>
            </a:ext>
          </a:extLst>
        </xdr:cNvPr>
        <xdr:cNvCxnSpPr/>
      </xdr:nvCxnSpPr>
      <xdr:spPr>
        <a:xfrm>
          <a:off x="21323300" y="146913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63500</xdr:rowOff>
    </xdr:from>
    <xdr:to>
      <xdr:col>107</xdr:col>
      <xdr:colOff>101600</xdr:colOff>
      <xdr:row>85</xdr:row>
      <xdr:rowOff>165100</xdr:rowOff>
    </xdr:to>
    <xdr:sp macro="" textlink="">
      <xdr:nvSpPr>
        <xdr:cNvPr id="827" name="楕円 826">
          <a:extLst>
            <a:ext uri="{FF2B5EF4-FFF2-40B4-BE49-F238E27FC236}">
              <a16:creationId xmlns:a16="http://schemas.microsoft.com/office/drawing/2014/main" id="{C7D4B636-7BEC-4258-BD1E-42C4B7D458EB}"/>
            </a:ext>
          </a:extLst>
        </xdr:cNvPr>
        <xdr:cNvSpPr/>
      </xdr:nvSpPr>
      <xdr:spPr>
        <a:xfrm>
          <a:off x="20383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114300</xdr:rowOff>
    </xdr:from>
    <xdr:to>
      <xdr:col>111</xdr:col>
      <xdr:colOff>177800</xdr:colOff>
      <xdr:row>85</xdr:row>
      <xdr:rowOff>118111</xdr:rowOff>
    </xdr:to>
    <xdr:cxnSp macro="">
      <xdr:nvCxnSpPr>
        <xdr:cNvPr id="828" name="直線コネクタ 827">
          <a:extLst>
            <a:ext uri="{FF2B5EF4-FFF2-40B4-BE49-F238E27FC236}">
              <a16:creationId xmlns:a16="http://schemas.microsoft.com/office/drawing/2014/main" id="{CB3A506A-A640-4A68-85B8-75C88B2B7E0B}"/>
            </a:ext>
          </a:extLst>
        </xdr:cNvPr>
        <xdr:cNvCxnSpPr/>
      </xdr:nvCxnSpPr>
      <xdr:spPr>
        <a:xfrm>
          <a:off x="20434300" y="146875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40639</xdr:rowOff>
    </xdr:from>
    <xdr:to>
      <xdr:col>102</xdr:col>
      <xdr:colOff>165100</xdr:colOff>
      <xdr:row>85</xdr:row>
      <xdr:rowOff>142239</xdr:rowOff>
    </xdr:to>
    <xdr:sp macro="" textlink="">
      <xdr:nvSpPr>
        <xdr:cNvPr id="829" name="楕円 828">
          <a:extLst>
            <a:ext uri="{FF2B5EF4-FFF2-40B4-BE49-F238E27FC236}">
              <a16:creationId xmlns:a16="http://schemas.microsoft.com/office/drawing/2014/main" id="{553F76AB-03A8-4058-8B60-E8F36CF02E1A}"/>
            </a:ext>
          </a:extLst>
        </xdr:cNvPr>
        <xdr:cNvSpPr/>
      </xdr:nvSpPr>
      <xdr:spPr>
        <a:xfrm>
          <a:off x="19494500" y="1461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91439</xdr:rowOff>
    </xdr:from>
    <xdr:to>
      <xdr:col>107</xdr:col>
      <xdr:colOff>50800</xdr:colOff>
      <xdr:row>85</xdr:row>
      <xdr:rowOff>114300</xdr:rowOff>
    </xdr:to>
    <xdr:cxnSp macro="">
      <xdr:nvCxnSpPr>
        <xdr:cNvPr id="830" name="直線コネクタ 829">
          <a:extLst>
            <a:ext uri="{FF2B5EF4-FFF2-40B4-BE49-F238E27FC236}">
              <a16:creationId xmlns:a16="http://schemas.microsoft.com/office/drawing/2014/main" id="{7380F2A9-D9C5-4042-9F7F-638F78C06901}"/>
            </a:ext>
          </a:extLst>
        </xdr:cNvPr>
        <xdr:cNvCxnSpPr/>
      </xdr:nvCxnSpPr>
      <xdr:spPr>
        <a:xfrm>
          <a:off x="19545300" y="146646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63500</xdr:rowOff>
    </xdr:from>
    <xdr:to>
      <xdr:col>98</xdr:col>
      <xdr:colOff>38100</xdr:colOff>
      <xdr:row>85</xdr:row>
      <xdr:rowOff>165100</xdr:rowOff>
    </xdr:to>
    <xdr:sp macro="" textlink="">
      <xdr:nvSpPr>
        <xdr:cNvPr id="831" name="楕円 830">
          <a:extLst>
            <a:ext uri="{FF2B5EF4-FFF2-40B4-BE49-F238E27FC236}">
              <a16:creationId xmlns:a16="http://schemas.microsoft.com/office/drawing/2014/main" id="{5F2D48F8-69D6-4790-9E44-2954C4235996}"/>
            </a:ext>
          </a:extLst>
        </xdr:cNvPr>
        <xdr:cNvSpPr/>
      </xdr:nvSpPr>
      <xdr:spPr>
        <a:xfrm>
          <a:off x="18605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91439</xdr:rowOff>
    </xdr:from>
    <xdr:to>
      <xdr:col>102</xdr:col>
      <xdr:colOff>114300</xdr:colOff>
      <xdr:row>85</xdr:row>
      <xdr:rowOff>114300</xdr:rowOff>
    </xdr:to>
    <xdr:cxnSp macro="">
      <xdr:nvCxnSpPr>
        <xdr:cNvPr id="832" name="直線コネクタ 831">
          <a:extLst>
            <a:ext uri="{FF2B5EF4-FFF2-40B4-BE49-F238E27FC236}">
              <a16:creationId xmlns:a16="http://schemas.microsoft.com/office/drawing/2014/main" id="{0029DB06-B83B-43C3-A08E-A03492592D7E}"/>
            </a:ext>
          </a:extLst>
        </xdr:cNvPr>
        <xdr:cNvCxnSpPr/>
      </xdr:nvCxnSpPr>
      <xdr:spPr>
        <a:xfrm flipV="1">
          <a:off x="18656300" y="146646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3" name="n_1aveValue【消防施設】&#10;一人当たり面積">
          <a:extLst>
            <a:ext uri="{FF2B5EF4-FFF2-40B4-BE49-F238E27FC236}">
              <a16:creationId xmlns:a16="http://schemas.microsoft.com/office/drawing/2014/main" id="{7E5FC4B9-4652-4757-BCC0-44B757A01479}"/>
            </a:ext>
          </a:extLst>
        </xdr:cNvPr>
        <xdr:cNvSpPr txBox="1"/>
      </xdr:nvSpPr>
      <xdr:spPr>
        <a:xfrm>
          <a:off x="210757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834" name="n_2aveValue【消防施設】&#10;一人当たり面積">
          <a:extLst>
            <a:ext uri="{FF2B5EF4-FFF2-40B4-BE49-F238E27FC236}">
              <a16:creationId xmlns:a16="http://schemas.microsoft.com/office/drawing/2014/main" id="{4607BC61-9CF5-4CD5-B72C-4FDB23A6C673}"/>
            </a:ext>
          </a:extLst>
        </xdr:cNvPr>
        <xdr:cNvSpPr txBox="1"/>
      </xdr:nvSpPr>
      <xdr:spPr>
        <a:xfrm>
          <a:off x="201994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90188</xdr:rowOff>
    </xdr:from>
    <xdr:ext cx="469744" cy="259045"/>
    <xdr:sp macro="" textlink="">
      <xdr:nvSpPr>
        <xdr:cNvPr id="835" name="n_3aveValue【消防施設】&#10;一人当たり面積">
          <a:extLst>
            <a:ext uri="{FF2B5EF4-FFF2-40B4-BE49-F238E27FC236}">
              <a16:creationId xmlns:a16="http://schemas.microsoft.com/office/drawing/2014/main" id="{DB3A4491-2188-4081-B3ED-A35364221277}"/>
            </a:ext>
          </a:extLst>
        </xdr:cNvPr>
        <xdr:cNvSpPr txBox="1"/>
      </xdr:nvSpPr>
      <xdr:spPr>
        <a:xfrm>
          <a:off x="193104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101616</xdr:rowOff>
    </xdr:from>
    <xdr:ext cx="469744" cy="259045"/>
    <xdr:sp macro="" textlink="">
      <xdr:nvSpPr>
        <xdr:cNvPr id="836" name="n_4aveValue【消防施設】&#10;一人当たり面積">
          <a:extLst>
            <a:ext uri="{FF2B5EF4-FFF2-40B4-BE49-F238E27FC236}">
              <a16:creationId xmlns:a16="http://schemas.microsoft.com/office/drawing/2014/main" id="{FD31B11A-2644-472A-BC65-4FAE7377F2E4}"/>
            </a:ext>
          </a:extLst>
        </xdr:cNvPr>
        <xdr:cNvSpPr txBox="1"/>
      </xdr:nvSpPr>
      <xdr:spPr>
        <a:xfrm>
          <a:off x="18421427" y="1416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160038</xdr:rowOff>
    </xdr:from>
    <xdr:ext cx="469744" cy="259045"/>
    <xdr:sp macro="" textlink="">
      <xdr:nvSpPr>
        <xdr:cNvPr id="837" name="n_1mainValue【消防施設】&#10;一人当たり面積">
          <a:extLst>
            <a:ext uri="{FF2B5EF4-FFF2-40B4-BE49-F238E27FC236}">
              <a16:creationId xmlns:a16="http://schemas.microsoft.com/office/drawing/2014/main" id="{C75C7773-2E81-437F-87BA-C5F73C7A91E8}"/>
            </a:ext>
          </a:extLst>
        </xdr:cNvPr>
        <xdr:cNvSpPr txBox="1"/>
      </xdr:nvSpPr>
      <xdr:spPr>
        <a:xfrm>
          <a:off x="210757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156227</xdr:rowOff>
    </xdr:from>
    <xdr:ext cx="469744" cy="259045"/>
    <xdr:sp macro="" textlink="">
      <xdr:nvSpPr>
        <xdr:cNvPr id="838" name="n_2mainValue【消防施設】&#10;一人当たり面積">
          <a:extLst>
            <a:ext uri="{FF2B5EF4-FFF2-40B4-BE49-F238E27FC236}">
              <a16:creationId xmlns:a16="http://schemas.microsoft.com/office/drawing/2014/main" id="{CD758F75-7B35-450B-89A4-1EBAAB9A45E0}"/>
            </a:ext>
          </a:extLst>
        </xdr:cNvPr>
        <xdr:cNvSpPr txBox="1"/>
      </xdr:nvSpPr>
      <xdr:spPr>
        <a:xfrm>
          <a:off x="20199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133366</xdr:rowOff>
    </xdr:from>
    <xdr:ext cx="469744" cy="259045"/>
    <xdr:sp macro="" textlink="">
      <xdr:nvSpPr>
        <xdr:cNvPr id="839" name="n_3mainValue【消防施設】&#10;一人当たり面積">
          <a:extLst>
            <a:ext uri="{FF2B5EF4-FFF2-40B4-BE49-F238E27FC236}">
              <a16:creationId xmlns:a16="http://schemas.microsoft.com/office/drawing/2014/main" id="{20DEB27B-0B7E-4650-9443-ABCE76E5F3BE}"/>
            </a:ext>
          </a:extLst>
        </xdr:cNvPr>
        <xdr:cNvSpPr txBox="1"/>
      </xdr:nvSpPr>
      <xdr:spPr>
        <a:xfrm>
          <a:off x="19310427" y="1470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156227</xdr:rowOff>
    </xdr:from>
    <xdr:ext cx="469744" cy="259045"/>
    <xdr:sp macro="" textlink="">
      <xdr:nvSpPr>
        <xdr:cNvPr id="840" name="n_4mainValue【消防施設】&#10;一人当たり面積">
          <a:extLst>
            <a:ext uri="{FF2B5EF4-FFF2-40B4-BE49-F238E27FC236}">
              <a16:creationId xmlns:a16="http://schemas.microsoft.com/office/drawing/2014/main" id="{DCDFF604-FE4C-4D03-944B-6740699C3ADE}"/>
            </a:ext>
          </a:extLst>
        </xdr:cNvPr>
        <xdr:cNvSpPr txBox="1"/>
      </xdr:nvSpPr>
      <xdr:spPr>
        <a:xfrm>
          <a:off x="18421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59EA242F-023F-4D71-8E7B-289A39BD4F2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E09E6632-B21D-48C3-86EF-E8B49394E2D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A480D52D-1FF1-4AED-83B9-296AEE0241D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8C8DB641-E12C-4F68-ACAD-B0D941F238FE}"/>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CB12DB32-5828-4DDA-BBF4-5A49CE16760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3F219DD7-061C-467A-A62E-8397524C31A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AF8E6F89-51DC-4FDD-8948-B6327BC0F5B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532AA409-6ABF-4045-A708-1168F025038E}"/>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E51D20FD-74F6-4B6F-B85B-6C958C844A0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1A2A2760-5B47-4729-9298-843624BB446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A3543AD0-1417-49CD-990E-D6A06D30A6B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BC5446F0-6B9D-4F81-AD3B-709A1AF6E7D1}"/>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B06473FE-C145-4852-8BA5-FEAE721639BB}"/>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C6EB4DC3-516B-4DDD-AE57-E61F7ACB864F}"/>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4D262A86-DAAE-47A8-B8E4-A6C8A9A4CDF1}"/>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7C7F2C3E-3254-47D9-8149-499CBBDD0A3F}"/>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388E2D1E-F124-4AEA-A7F0-457EFC67DD21}"/>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52C8A998-5455-47C7-8F6F-3F243C85BFE3}"/>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BE5D5DD1-3227-4C15-B6F7-2E26B1E31ECF}"/>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E84011B2-8E3E-4B96-A124-62901BA6E09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07E9FD53-81FB-4241-86C0-428CBDFF47DD}"/>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DB986960-A94A-48F2-8B8A-75AA994E6445}"/>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5D5EF3D4-D8D0-4DEA-A3A5-97FF2BD555A8}"/>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6DFD24A6-3C5D-41F6-91B8-D464F42F0961}"/>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BF5EC2B6-AF2C-4550-97AF-4F02DCE8A3E6}"/>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54973</xdr:rowOff>
    </xdr:from>
    <xdr:to>
      <xdr:col>85</xdr:col>
      <xdr:colOff>126364</xdr:colOff>
      <xdr:row>109</xdr:row>
      <xdr:rowOff>35379</xdr:rowOff>
    </xdr:to>
    <xdr:cxnSp macro="">
      <xdr:nvCxnSpPr>
        <xdr:cNvPr id="866" name="直線コネクタ 865">
          <a:extLst>
            <a:ext uri="{FF2B5EF4-FFF2-40B4-BE49-F238E27FC236}">
              <a16:creationId xmlns:a16="http://schemas.microsoft.com/office/drawing/2014/main" id="{3795FAEB-56C3-435D-B27D-2D823B125993}"/>
            </a:ext>
          </a:extLst>
        </xdr:cNvPr>
        <xdr:cNvCxnSpPr/>
      </xdr:nvCxnSpPr>
      <xdr:spPr>
        <a:xfrm flipV="1">
          <a:off x="16318864" y="17199973"/>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7" name="【庁舎】&#10;有形固定資産減価償却率最小値テキスト">
          <a:extLst>
            <a:ext uri="{FF2B5EF4-FFF2-40B4-BE49-F238E27FC236}">
              <a16:creationId xmlns:a16="http://schemas.microsoft.com/office/drawing/2014/main" id="{2966E80F-9ADC-4F59-A6C3-475C739C0B36}"/>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8" name="直線コネクタ 867">
          <a:extLst>
            <a:ext uri="{FF2B5EF4-FFF2-40B4-BE49-F238E27FC236}">
              <a16:creationId xmlns:a16="http://schemas.microsoft.com/office/drawing/2014/main" id="{5AC12512-96ED-491D-B5C9-783B615388C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1650</xdr:rowOff>
    </xdr:from>
    <xdr:ext cx="340478" cy="259045"/>
    <xdr:sp macro="" textlink="">
      <xdr:nvSpPr>
        <xdr:cNvPr id="869" name="【庁舎】&#10;有形固定資産減価償却率最大値テキスト">
          <a:extLst>
            <a:ext uri="{FF2B5EF4-FFF2-40B4-BE49-F238E27FC236}">
              <a16:creationId xmlns:a16="http://schemas.microsoft.com/office/drawing/2014/main" id="{7CFAE97F-D04D-4CCF-8C8C-90643862B32D}"/>
            </a:ext>
          </a:extLst>
        </xdr:cNvPr>
        <xdr:cNvSpPr txBox="1"/>
      </xdr:nvSpPr>
      <xdr:spPr>
        <a:xfrm>
          <a:off x="16357600" y="1697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54973</xdr:rowOff>
    </xdr:from>
    <xdr:to>
      <xdr:col>86</xdr:col>
      <xdr:colOff>25400</xdr:colOff>
      <xdr:row>100</xdr:row>
      <xdr:rowOff>54973</xdr:rowOff>
    </xdr:to>
    <xdr:cxnSp macro="">
      <xdr:nvCxnSpPr>
        <xdr:cNvPr id="870" name="直線コネクタ 869">
          <a:extLst>
            <a:ext uri="{FF2B5EF4-FFF2-40B4-BE49-F238E27FC236}">
              <a16:creationId xmlns:a16="http://schemas.microsoft.com/office/drawing/2014/main" id="{19F85038-F906-433F-8D55-F64F851FE500}"/>
            </a:ext>
          </a:extLst>
        </xdr:cNvPr>
        <xdr:cNvCxnSpPr/>
      </xdr:nvCxnSpPr>
      <xdr:spPr>
        <a:xfrm>
          <a:off x="16230600" y="1719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82204</xdr:rowOff>
    </xdr:from>
    <xdr:ext cx="405111" cy="259045"/>
    <xdr:sp macro="" textlink="">
      <xdr:nvSpPr>
        <xdr:cNvPr id="871" name="【庁舎】&#10;有形固定資産減価償却率平均値テキスト">
          <a:extLst>
            <a:ext uri="{FF2B5EF4-FFF2-40B4-BE49-F238E27FC236}">
              <a16:creationId xmlns:a16="http://schemas.microsoft.com/office/drawing/2014/main" id="{515F50AD-7229-4DF3-B905-AF98BB1F7E62}"/>
            </a:ext>
          </a:extLst>
        </xdr:cNvPr>
        <xdr:cNvSpPr txBox="1"/>
      </xdr:nvSpPr>
      <xdr:spPr>
        <a:xfrm>
          <a:off x="16357600" y="179130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103777</xdr:rowOff>
    </xdr:from>
    <xdr:to>
      <xdr:col>85</xdr:col>
      <xdr:colOff>177800</xdr:colOff>
      <xdr:row>105</xdr:row>
      <xdr:rowOff>33927</xdr:rowOff>
    </xdr:to>
    <xdr:sp macro="" textlink="">
      <xdr:nvSpPr>
        <xdr:cNvPr id="872" name="フローチャート: 判断 871">
          <a:extLst>
            <a:ext uri="{FF2B5EF4-FFF2-40B4-BE49-F238E27FC236}">
              <a16:creationId xmlns:a16="http://schemas.microsoft.com/office/drawing/2014/main" id="{DEDCD89E-FDAF-4AEB-B1DB-14E2E0626C14}"/>
            </a:ext>
          </a:extLst>
        </xdr:cNvPr>
        <xdr:cNvSpPr/>
      </xdr:nvSpPr>
      <xdr:spPr>
        <a:xfrm>
          <a:off x="16268700" y="179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108676</xdr:rowOff>
    </xdr:from>
    <xdr:to>
      <xdr:col>81</xdr:col>
      <xdr:colOff>101600</xdr:colOff>
      <xdr:row>105</xdr:row>
      <xdr:rowOff>38826</xdr:rowOff>
    </xdr:to>
    <xdr:sp macro="" textlink="">
      <xdr:nvSpPr>
        <xdr:cNvPr id="873" name="フローチャート: 判断 872">
          <a:extLst>
            <a:ext uri="{FF2B5EF4-FFF2-40B4-BE49-F238E27FC236}">
              <a16:creationId xmlns:a16="http://schemas.microsoft.com/office/drawing/2014/main" id="{A58774B8-0FFA-450A-9B25-8AE7509B522B}"/>
            </a:ext>
          </a:extLst>
        </xdr:cNvPr>
        <xdr:cNvSpPr/>
      </xdr:nvSpPr>
      <xdr:spPr>
        <a:xfrm>
          <a:off x="15430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79284</xdr:rowOff>
    </xdr:from>
    <xdr:to>
      <xdr:col>76</xdr:col>
      <xdr:colOff>165100</xdr:colOff>
      <xdr:row>105</xdr:row>
      <xdr:rowOff>9434</xdr:rowOff>
    </xdr:to>
    <xdr:sp macro="" textlink="">
      <xdr:nvSpPr>
        <xdr:cNvPr id="874" name="フローチャート: 判断 873">
          <a:extLst>
            <a:ext uri="{FF2B5EF4-FFF2-40B4-BE49-F238E27FC236}">
              <a16:creationId xmlns:a16="http://schemas.microsoft.com/office/drawing/2014/main" id="{A5556770-80EB-40A6-826E-BB18248410AB}"/>
            </a:ext>
          </a:extLst>
        </xdr:cNvPr>
        <xdr:cNvSpPr/>
      </xdr:nvSpPr>
      <xdr:spPr>
        <a:xfrm>
          <a:off x="14541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53158</xdr:rowOff>
    </xdr:from>
    <xdr:to>
      <xdr:col>72</xdr:col>
      <xdr:colOff>38100</xdr:colOff>
      <xdr:row>104</xdr:row>
      <xdr:rowOff>154758</xdr:rowOff>
    </xdr:to>
    <xdr:sp macro="" textlink="">
      <xdr:nvSpPr>
        <xdr:cNvPr id="875" name="フローチャート: 判断 874">
          <a:extLst>
            <a:ext uri="{FF2B5EF4-FFF2-40B4-BE49-F238E27FC236}">
              <a16:creationId xmlns:a16="http://schemas.microsoft.com/office/drawing/2014/main" id="{9B912557-950A-46AE-8DF2-66AD4E26783A}"/>
            </a:ext>
          </a:extLst>
        </xdr:cNvPr>
        <xdr:cNvSpPr/>
      </xdr:nvSpPr>
      <xdr:spPr>
        <a:xfrm>
          <a:off x="136525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31931</xdr:rowOff>
    </xdr:from>
    <xdr:to>
      <xdr:col>67</xdr:col>
      <xdr:colOff>101600</xdr:colOff>
      <xdr:row>104</xdr:row>
      <xdr:rowOff>133531</xdr:rowOff>
    </xdr:to>
    <xdr:sp macro="" textlink="">
      <xdr:nvSpPr>
        <xdr:cNvPr id="876" name="フローチャート: 判断 875">
          <a:extLst>
            <a:ext uri="{FF2B5EF4-FFF2-40B4-BE49-F238E27FC236}">
              <a16:creationId xmlns:a16="http://schemas.microsoft.com/office/drawing/2014/main" id="{5B8F43C4-E7AD-4308-BF5D-40943E765914}"/>
            </a:ext>
          </a:extLst>
        </xdr:cNvPr>
        <xdr:cNvSpPr/>
      </xdr:nvSpPr>
      <xdr:spPr>
        <a:xfrm>
          <a:off x="12763500" y="1786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29013F81-4350-42E8-BE23-1EECF7B000E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A7F02D7D-01F0-44CD-BE5C-E9C117F5AE3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8FBFEFB5-E791-47EF-830C-4A01C3A4F6F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9D138B03-655A-4700-8B2B-69B0A6769D18}"/>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7765233E-3E95-445E-8C50-FC4B4966ECD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51526</xdr:rowOff>
    </xdr:from>
    <xdr:to>
      <xdr:col>85</xdr:col>
      <xdr:colOff>177800</xdr:colOff>
      <xdr:row>104</xdr:row>
      <xdr:rowOff>153126</xdr:rowOff>
    </xdr:to>
    <xdr:sp macro="" textlink="">
      <xdr:nvSpPr>
        <xdr:cNvPr id="882" name="楕円 881">
          <a:extLst>
            <a:ext uri="{FF2B5EF4-FFF2-40B4-BE49-F238E27FC236}">
              <a16:creationId xmlns:a16="http://schemas.microsoft.com/office/drawing/2014/main" id="{1FE50802-2D4F-4AF9-ADA9-493CE59C9BD9}"/>
            </a:ext>
          </a:extLst>
        </xdr:cNvPr>
        <xdr:cNvSpPr/>
      </xdr:nvSpPr>
      <xdr:spPr>
        <a:xfrm>
          <a:off x="16268700" y="1788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74403</xdr:rowOff>
    </xdr:from>
    <xdr:ext cx="405111" cy="259045"/>
    <xdr:sp macro="" textlink="">
      <xdr:nvSpPr>
        <xdr:cNvPr id="883" name="【庁舎】&#10;有形固定資産減価償却率該当値テキスト">
          <a:extLst>
            <a:ext uri="{FF2B5EF4-FFF2-40B4-BE49-F238E27FC236}">
              <a16:creationId xmlns:a16="http://schemas.microsoft.com/office/drawing/2014/main" id="{60E0CD7C-6419-47CD-90AA-F356EE5E023C}"/>
            </a:ext>
          </a:extLst>
        </xdr:cNvPr>
        <xdr:cNvSpPr txBox="1"/>
      </xdr:nvSpPr>
      <xdr:spPr>
        <a:xfrm>
          <a:off x="16357600" y="17733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20501</xdr:rowOff>
    </xdr:from>
    <xdr:to>
      <xdr:col>81</xdr:col>
      <xdr:colOff>101600</xdr:colOff>
      <xdr:row>104</xdr:row>
      <xdr:rowOff>122101</xdr:rowOff>
    </xdr:to>
    <xdr:sp macro="" textlink="">
      <xdr:nvSpPr>
        <xdr:cNvPr id="884" name="楕円 883">
          <a:extLst>
            <a:ext uri="{FF2B5EF4-FFF2-40B4-BE49-F238E27FC236}">
              <a16:creationId xmlns:a16="http://schemas.microsoft.com/office/drawing/2014/main" id="{ABBCF636-107E-49C7-97C7-BCDCA8610925}"/>
            </a:ext>
          </a:extLst>
        </xdr:cNvPr>
        <xdr:cNvSpPr/>
      </xdr:nvSpPr>
      <xdr:spPr>
        <a:xfrm>
          <a:off x="15430500" y="1785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71301</xdr:rowOff>
    </xdr:from>
    <xdr:to>
      <xdr:col>85</xdr:col>
      <xdr:colOff>127000</xdr:colOff>
      <xdr:row>104</xdr:row>
      <xdr:rowOff>102326</xdr:rowOff>
    </xdr:to>
    <xdr:cxnSp macro="">
      <xdr:nvCxnSpPr>
        <xdr:cNvPr id="885" name="直線コネクタ 884">
          <a:extLst>
            <a:ext uri="{FF2B5EF4-FFF2-40B4-BE49-F238E27FC236}">
              <a16:creationId xmlns:a16="http://schemas.microsoft.com/office/drawing/2014/main" id="{02DA52CA-436C-4F30-952E-1B463BBD77F5}"/>
            </a:ext>
          </a:extLst>
        </xdr:cNvPr>
        <xdr:cNvCxnSpPr/>
      </xdr:nvCxnSpPr>
      <xdr:spPr>
        <a:xfrm>
          <a:off x="15481300" y="17902101"/>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156029</xdr:rowOff>
    </xdr:from>
    <xdr:to>
      <xdr:col>76</xdr:col>
      <xdr:colOff>165100</xdr:colOff>
      <xdr:row>104</xdr:row>
      <xdr:rowOff>86179</xdr:rowOff>
    </xdr:to>
    <xdr:sp macro="" textlink="">
      <xdr:nvSpPr>
        <xdr:cNvPr id="886" name="楕円 885">
          <a:extLst>
            <a:ext uri="{FF2B5EF4-FFF2-40B4-BE49-F238E27FC236}">
              <a16:creationId xmlns:a16="http://schemas.microsoft.com/office/drawing/2014/main" id="{8C5E21C3-D16D-4BC3-A42A-2479D73462A5}"/>
            </a:ext>
          </a:extLst>
        </xdr:cNvPr>
        <xdr:cNvSpPr/>
      </xdr:nvSpPr>
      <xdr:spPr>
        <a:xfrm>
          <a:off x="14541500" y="1781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35379</xdr:rowOff>
    </xdr:from>
    <xdr:to>
      <xdr:col>81</xdr:col>
      <xdr:colOff>50800</xdr:colOff>
      <xdr:row>104</xdr:row>
      <xdr:rowOff>71301</xdr:rowOff>
    </xdr:to>
    <xdr:cxnSp macro="">
      <xdr:nvCxnSpPr>
        <xdr:cNvPr id="887" name="直線コネクタ 886">
          <a:extLst>
            <a:ext uri="{FF2B5EF4-FFF2-40B4-BE49-F238E27FC236}">
              <a16:creationId xmlns:a16="http://schemas.microsoft.com/office/drawing/2014/main" id="{022E06DC-DD2C-48FF-A058-EBDADCA0551E}"/>
            </a:ext>
          </a:extLst>
        </xdr:cNvPr>
        <xdr:cNvCxnSpPr/>
      </xdr:nvCxnSpPr>
      <xdr:spPr>
        <a:xfrm>
          <a:off x="14592300" y="1786617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107043</xdr:rowOff>
    </xdr:from>
    <xdr:to>
      <xdr:col>72</xdr:col>
      <xdr:colOff>38100</xdr:colOff>
      <xdr:row>104</xdr:row>
      <xdr:rowOff>37193</xdr:rowOff>
    </xdr:to>
    <xdr:sp macro="" textlink="">
      <xdr:nvSpPr>
        <xdr:cNvPr id="888" name="楕円 887">
          <a:extLst>
            <a:ext uri="{FF2B5EF4-FFF2-40B4-BE49-F238E27FC236}">
              <a16:creationId xmlns:a16="http://schemas.microsoft.com/office/drawing/2014/main" id="{5A12BB6C-0D28-4B28-A2B0-17F08BA09844}"/>
            </a:ext>
          </a:extLst>
        </xdr:cNvPr>
        <xdr:cNvSpPr/>
      </xdr:nvSpPr>
      <xdr:spPr>
        <a:xfrm>
          <a:off x="13652500" y="1776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157843</xdr:rowOff>
    </xdr:from>
    <xdr:to>
      <xdr:col>76</xdr:col>
      <xdr:colOff>114300</xdr:colOff>
      <xdr:row>104</xdr:row>
      <xdr:rowOff>35379</xdr:rowOff>
    </xdr:to>
    <xdr:cxnSp macro="">
      <xdr:nvCxnSpPr>
        <xdr:cNvPr id="889" name="直線コネクタ 888">
          <a:extLst>
            <a:ext uri="{FF2B5EF4-FFF2-40B4-BE49-F238E27FC236}">
              <a16:creationId xmlns:a16="http://schemas.microsoft.com/office/drawing/2014/main" id="{36EC7BC7-1780-4DC4-83FC-D97DFEF3841D}"/>
            </a:ext>
          </a:extLst>
        </xdr:cNvPr>
        <xdr:cNvCxnSpPr/>
      </xdr:nvCxnSpPr>
      <xdr:spPr>
        <a:xfrm>
          <a:off x="13703300" y="17817193"/>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89081</xdr:rowOff>
    </xdr:from>
    <xdr:to>
      <xdr:col>67</xdr:col>
      <xdr:colOff>101600</xdr:colOff>
      <xdr:row>104</xdr:row>
      <xdr:rowOff>19231</xdr:rowOff>
    </xdr:to>
    <xdr:sp macro="" textlink="">
      <xdr:nvSpPr>
        <xdr:cNvPr id="890" name="楕円 889">
          <a:extLst>
            <a:ext uri="{FF2B5EF4-FFF2-40B4-BE49-F238E27FC236}">
              <a16:creationId xmlns:a16="http://schemas.microsoft.com/office/drawing/2014/main" id="{881EECDE-CAE8-4903-B8FD-9EF803F0769B}"/>
            </a:ext>
          </a:extLst>
        </xdr:cNvPr>
        <xdr:cNvSpPr/>
      </xdr:nvSpPr>
      <xdr:spPr>
        <a:xfrm>
          <a:off x="12763500" y="1774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139881</xdr:rowOff>
    </xdr:from>
    <xdr:to>
      <xdr:col>71</xdr:col>
      <xdr:colOff>177800</xdr:colOff>
      <xdr:row>103</xdr:row>
      <xdr:rowOff>157843</xdr:rowOff>
    </xdr:to>
    <xdr:cxnSp macro="">
      <xdr:nvCxnSpPr>
        <xdr:cNvPr id="891" name="直線コネクタ 890">
          <a:extLst>
            <a:ext uri="{FF2B5EF4-FFF2-40B4-BE49-F238E27FC236}">
              <a16:creationId xmlns:a16="http://schemas.microsoft.com/office/drawing/2014/main" id="{A95D6EFF-A7D3-4A3F-99A1-D615816A73C8}"/>
            </a:ext>
          </a:extLst>
        </xdr:cNvPr>
        <xdr:cNvCxnSpPr/>
      </xdr:nvCxnSpPr>
      <xdr:spPr>
        <a:xfrm>
          <a:off x="12814300" y="17799231"/>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29953</xdr:rowOff>
    </xdr:from>
    <xdr:ext cx="405111" cy="259045"/>
    <xdr:sp macro="" textlink="">
      <xdr:nvSpPr>
        <xdr:cNvPr id="892" name="n_1aveValue【庁舎】&#10;有形固定資産減価償却率">
          <a:extLst>
            <a:ext uri="{FF2B5EF4-FFF2-40B4-BE49-F238E27FC236}">
              <a16:creationId xmlns:a16="http://schemas.microsoft.com/office/drawing/2014/main" id="{092F12B1-7AB4-4A7E-BB49-59D27E8EC39D}"/>
            </a:ext>
          </a:extLst>
        </xdr:cNvPr>
        <xdr:cNvSpPr txBox="1"/>
      </xdr:nvSpPr>
      <xdr:spPr>
        <a:xfrm>
          <a:off x="15266044" y="1803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561</xdr:rowOff>
    </xdr:from>
    <xdr:ext cx="405111" cy="259045"/>
    <xdr:sp macro="" textlink="">
      <xdr:nvSpPr>
        <xdr:cNvPr id="893" name="n_2aveValue【庁舎】&#10;有形固定資産減価償却率">
          <a:extLst>
            <a:ext uri="{FF2B5EF4-FFF2-40B4-BE49-F238E27FC236}">
              <a16:creationId xmlns:a16="http://schemas.microsoft.com/office/drawing/2014/main" id="{21CCA9A4-A813-46A7-8690-EC6D63250575}"/>
            </a:ext>
          </a:extLst>
        </xdr:cNvPr>
        <xdr:cNvSpPr txBox="1"/>
      </xdr:nvSpPr>
      <xdr:spPr>
        <a:xfrm>
          <a:off x="14389744" y="1800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145885</xdr:rowOff>
    </xdr:from>
    <xdr:ext cx="405111" cy="259045"/>
    <xdr:sp macro="" textlink="">
      <xdr:nvSpPr>
        <xdr:cNvPr id="894" name="n_3aveValue【庁舎】&#10;有形固定資産減価償却率">
          <a:extLst>
            <a:ext uri="{FF2B5EF4-FFF2-40B4-BE49-F238E27FC236}">
              <a16:creationId xmlns:a16="http://schemas.microsoft.com/office/drawing/2014/main" id="{A04F91AF-175C-4059-A50C-10B6B8FEED90}"/>
            </a:ext>
          </a:extLst>
        </xdr:cNvPr>
        <xdr:cNvSpPr txBox="1"/>
      </xdr:nvSpPr>
      <xdr:spPr>
        <a:xfrm>
          <a:off x="13500744" y="17976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124658</xdr:rowOff>
    </xdr:from>
    <xdr:ext cx="405111" cy="259045"/>
    <xdr:sp macro="" textlink="">
      <xdr:nvSpPr>
        <xdr:cNvPr id="895" name="n_4aveValue【庁舎】&#10;有形固定資産減価償却率">
          <a:extLst>
            <a:ext uri="{FF2B5EF4-FFF2-40B4-BE49-F238E27FC236}">
              <a16:creationId xmlns:a16="http://schemas.microsoft.com/office/drawing/2014/main" id="{A5B49A6A-6DE3-4CAA-9D8A-A1BAEA84F58F}"/>
            </a:ext>
          </a:extLst>
        </xdr:cNvPr>
        <xdr:cNvSpPr txBox="1"/>
      </xdr:nvSpPr>
      <xdr:spPr>
        <a:xfrm>
          <a:off x="12611744" y="1795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138628</xdr:rowOff>
    </xdr:from>
    <xdr:ext cx="405111" cy="259045"/>
    <xdr:sp macro="" textlink="">
      <xdr:nvSpPr>
        <xdr:cNvPr id="896" name="n_1mainValue【庁舎】&#10;有形固定資産減価償却率">
          <a:extLst>
            <a:ext uri="{FF2B5EF4-FFF2-40B4-BE49-F238E27FC236}">
              <a16:creationId xmlns:a16="http://schemas.microsoft.com/office/drawing/2014/main" id="{EF044248-3D74-4F11-AC20-E9E0FF693ED9}"/>
            </a:ext>
          </a:extLst>
        </xdr:cNvPr>
        <xdr:cNvSpPr txBox="1"/>
      </xdr:nvSpPr>
      <xdr:spPr>
        <a:xfrm>
          <a:off x="15266044" y="1762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102706</xdr:rowOff>
    </xdr:from>
    <xdr:ext cx="405111" cy="259045"/>
    <xdr:sp macro="" textlink="">
      <xdr:nvSpPr>
        <xdr:cNvPr id="897" name="n_2mainValue【庁舎】&#10;有形固定資産減価償却率">
          <a:extLst>
            <a:ext uri="{FF2B5EF4-FFF2-40B4-BE49-F238E27FC236}">
              <a16:creationId xmlns:a16="http://schemas.microsoft.com/office/drawing/2014/main" id="{D24BFB7C-D888-4C65-8AFB-53C6F313F0F7}"/>
            </a:ext>
          </a:extLst>
        </xdr:cNvPr>
        <xdr:cNvSpPr txBox="1"/>
      </xdr:nvSpPr>
      <xdr:spPr>
        <a:xfrm>
          <a:off x="14389744" y="17590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53720</xdr:rowOff>
    </xdr:from>
    <xdr:ext cx="405111" cy="259045"/>
    <xdr:sp macro="" textlink="">
      <xdr:nvSpPr>
        <xdr:cNvPr id="898" name="n_3mainValue【庁舎】&#10;有形固定資産減価償却率">
          <a:extLst>
            <a:ext uri="{FF2B5EF4-FFF2-40B4-BE49-F238E27FC236}">
              <a16:creationId xmlns:a16="http://schemas.microsoft.com/office/drawing/2014/main" id="{DB161EF8-7F10-4D6C-9445-218ECAE0F92F}"/>
            </a:ext>
          </a:extLst>
        </xdr:cNvPr>
        <xdr:cNvSpPr txBox="1"/>
      </xdr:nvSpPr>
      <xdr:spPr>
        <a:xfrm>
          <a:off x="13500744" y="17541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35758</xdr:rowOff>
    </xdr:from>
    <xdr:ext cx="405111" cy="259045"/>
    <xdr:sp macro="" textlink="">
      <xdr:nvSpPr>
        <xdr:cNvPr id="899" name="n_4mainValue【庁舎】&#10;有形固定資産減価償却率">
          <a:extLst>
            <a:ext uri="{FF2B5EF4-FFF2-40B4-BE49-F238E27FC236}">
              <a16:creationId xmlns:a16="http://schemas.microsoft.com/office/drawing/2014/main" id="{C26DF77A-1E4E-453C-A182-07B75663A66B}"/>
            </a:ext>
          </a:extLst>
        </xdr:cNvPr>
        <xdr:cNvSpPr txBox="1"/>
      </xdr:nvSpPr>
      <xdr:spPr>
        <a:xfrm>
          <a:off x="12611744" y="1752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49B24C03-B043-4E80-92DE-B477DA5D15D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DBAD46E2-DD3B-4F0F-A4B0-0286C4A8A3F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72FD69CE-3F77-4C30-924B-84A716429C8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DCD4DFE6-0BED-4619-BE25-E68DC909240B}"/>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98D8258E-D8E1-4C56-AFB0-3E968938827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3914DA57-2C40-4725-AF53-8687E95497BB}"/>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0D61F769-5C59-4577-8658-D594701D563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D116BD38-F7E4-4BC0-97C9-CAB5E20E6F1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DCDF89C2-9C68-4D6F-8764-27B399A96C7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35C344C8-9563-4106-BFB8-CD1E597E3F97}"/>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0" name="直線コネクタ 909">
          <a:extLst>
            <a:ext uri="{FF2B5EF4-FFF2-40B4-BE49-F238E27FC236}">
              <a16:creationId xmlns:a16="http://schemas.microsoft.com/office/drawing/2014/main" id="{49F1FEF8-3AC6-4B13-9481-58E7FA1A3254}"/>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1" name="テキスト ボックス 910">
          <a:extLst>
            <a:ext uri="{FF2B5EF4-FFF2-40B4-BE49-F238E27FC236}">
              <a16:creationId xmlns:a16="http://schemas.microsoft.com/office/drawing/2014/main" id="{2B7A13C1-6B41-4673-9E6C-329F88447D3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2" name="直線コネクタ 911">
          <a:extLst>
            <a:ext uri="{FF2B5EF4-FFF2-40B4-BE49-F238E27FC236}">
              <a16:creationId xmlns:a16="http://schemas.microsoft.com/office/drawing/2014/main" id="{C556073F-22A0-4535-B372-C0178F8A9D85}"/>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3" name="テキスト ボックス 912">
          <a:extLst>
            <a:ext uri="{FF2B5EF4-FFF2-40B4-BE49-F238E27FC236}">
              <a16:creationId xmlns:a16="http://schemas.microsoft.com/office/drawing/2014/main" id="{C14DE3EF-DA35-419E-9C79-074C2A49A7CA}"/>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4" name="直線コネクタ 913">
          <a:extLst>
            <a:ext uri="{FF2B5EF4-FFF2-40B4-BE49-F238E27FC236}">
              <a16:creationId xmlns:a16="http://schemas.microsoft.com/office/drawing/2014/main" id="{02F99AB6-B92C-4F92-91D6-466A382C687F}"/>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5" name="テキスト ボックス 914">
          <a:extLst>
            <a:ext uri="{FF2B5EF4-FFF2-40B4-BE49-F238E27FC236}">
              <a16:creationId xmlns:a16="http://schemas.microsoft.com/office/drawing/2014/main" id="{5C11B429-3192-4F90-8C0A-F06CE1F11B71}"/>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6" name="直線コネクタ 915">
          <a:extLst>
            <a:ext uri="{FF2B5EF4-FFF2-40B4-BE49-F238E27FC236}">
              <a16:creationId xmlns:a16="http://schemas.microsoft.com/office/drawing/2014/main" id="{AF5683C6-F147-430A-B72F-21A6DE7D8182}"/>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7" name="テキスト ボックス 916">
          <a:extLst>
            <a:ext uri="{FF2B5EF4-FFF2-40B4-BE49-F238E27FC236}">
              <a16:creationId xmlns:a16="http://schemas.microsoft.com/office/drawing/2014/main" id="{D393FCA4-3645-4297-8031-BEF7DA844EC9}"/>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8" name="直線コネクタ 917">
          <a:extLst>
            <a:ext uri="{FF2B5EF4-FFF2-40B4-BE49-F238E27FC236}">
              <a16:creationId xmlns:a16="http://schemas.microsoft.com/office/drawing/2014/main" id="{688C0FBA-713A-4039-B780-1A5A597ADF8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9" name="テキスト ボックス 918">
          <a:extLst>
            <a:ext uri="{FF2B5EF4-FFF2-40B4-BE49-F238E27FC236}">
              <a16:creationId xmlns:a16="http://schemas.microsoft.com/office/drawing/2014/main" id="{24805B37-2CC4-44C3-9301-AEE32553DED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0" name="【庁舎】&#10;一人当たり面積グラフ枠">
          <a:extLst>
            <a:ext uri="{FF2B5EF4-FFF2-40B4-BE49-F238E27FC236}">
              <a16:creationId xmlns:a16="http://schemas.microsoft.com/office/drawing/2014/main" id="{3394D9D8-4597-4CA2-B857-B1C6BDED19E5}"/>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142494</xdr:rowOff>
    </xdr:from>
    <xdr:to>
      <xdr:col>116</xdr:col>
      <xdr:colOff>62864</xdr:colOff>
      <xdr:row>108</xdr:row>
      <xdr:rowOff>71628</xdr:rowOff>
    </xdr:to>
    <xdr:cxnSp macro="">
      <xdr:nvCxnSpPr>
        <xdr:cNvPr id="921" name="直線コネクタ 920">
          <a:extLst>
            <a:ext uri="{FF2B5EF4-FFF2-40B4-BE49-F238E27FC236}">
              <a16:creationId xmlns:a16="http://schemas.microsoft.com/office/drawing/2014/main" id="{49B4D553-C240-4B27-8762-809B452F0659}"/>
            </a:ext>
          </a:extLst>
        </xdr:cNvPr>
        <xdr:cNvCxnSpPr/>
      </xdr:nvCxnSpPr>
      <xdr:spPr>
        <a:xfrm flipV="1">
          <a:off x="22160864" y="17116044"/>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922" name="【庁舎】&#10;一人当たり面積最小値テキスト">
          <a:extLst>
            <a:ext uri="{FF2B5EF4-FFF2-40B4-BE49-F238E27FC236}">
              <a16:creationId xmlns:a16="http://schemas.microsoft.com/office/drawing/2014/main" id="{E7391A92-8E1D-4A5A-A90F-71BA80805784}"/>
            </a:ext>
          </a:extLst>
        </xdr:cNvPr>
        <xdr:cNvSpPr txBox="1"/>
      </xdr:nvSpPr>
      <xdr:spPr>
        <a:xfrm>
          <a:off x="2219960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923" name="直線コネクタ 922">
          <a:extLst>
            <a:ext uri="{FF2B5EF4-FFF2-40B4-BE49-F238E27FC236}">
              <a16:creationId xmlns:a16="http://schemas.microsoft.com/office/drawing/2014/main" id="{BE927FC8-CEFF-4F22-8EBE-6BF5DDB9478A}"/>
            </a:ext>
          </a:extLst>
        </xdr:cNvPr>
        <xdr:cNvCxnSpPr/>
      </xdr:nvCxnSpPr>
      <xdr:spPr>
        <a:xfrm>
          <a:off x="22072600" y="1858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89171</xdr:rowOff>
    </xdr:from>
    <xdr:ext cx="469744" cy="259045"/>
    <xdr:sp macro="" textlink="">
      <xdr:nvSpPr>
        <xdr:cNvPr id="924" name="【庁舎】&#10;一人当たり面積最大値テキスト">
          <a:extLst>
            <a:ext uri="{FF2B5EF4-FFF2-40B4-BE49-F238E27FC236}">
              <a16:creationId xmlns:a16="http://schemas.microsoft.com/office/drawing/2014/main" id="{F8F733A7-1BE1-4141-8A12-7AB2F0458B75}"/>
            </a:ext>
          </a:extLst>
        </xdr:cNvPr>
        <xdr:cNvSpPr txBox="1"/>
      </xdr:nvSpPr>
      <xdr:spPr>
        <a:xfrm>
          <a:off x="22199600" y="1689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142494</xdr:rowOff>
    </xdr:from>
    <xdr:to>
      <xdr:col>116</xdr:col>
      <xdr:colOff>152400</xdr:colOff>
      <xdr:row>99</xdr:row>
      <xdr:rowOff>142494</xdr:rowOff>
    </xdr:to>
    <xdr:cxnSp macro="">
      <xdr:nvCxnSpPr>
        <xdr:cNvPr id="925" name="直線コネクタ 924">
          <a:extLst>
            <a:ext uri="{FF2B5EF4-FFF2-40B4-BE49-F238E27FC236}">
              <a16:creationId xmlns:a16="http://schemas.microsoft.com/office/drawing/2014/main" id="{E44AD805-2625-49B8-8F29-4D45F8E54B3A}"/>
            </a:ext>
          </a:extLst>
        </xdr:cNvPr>
        <xdr:cNvCxnSpPr/>
      </xdr:nvCxnSpPr>
      <xdr:spPr>
        <a:xfrm>
          <a:off x="22072600" y="1711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115840</xdr:rowOff>
    </xdr:from>
    <xdr:ext cx="469744" cy="259045"/>
    <xdr:sp macro="" textlink="">
      <xdr:nvSpPr>
        <xdr:cNvPr id="926" name="【庁舎】&#10;一人当たり面積平均値テキスト">
          <a:extLst>
            <a:ext uri="{FF2B5EF4-FFF2-40B4-BE49-F238E27FC236}">
              <a16:creationId xmlns:a16="http://schemas.microsoft.com/office/drawing/2014/main" id="{80007FA6-FD6E-4EC6-99C0-531719F50C47}"/>
            </a:ext>
          </a:extLst>
        </xdr:cNvPr>
        <xdr:cNvSpPr txBox="1"/>
      </xdr:nvSpPr>
      <xdr:spPr>
        <a:xfrm>
          <a:off x="22199600" y="177751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137413</xdr:rowOff>
    </xdr:from>
    <xdr:to>
      <xdr:col>116</xdr:col>
      <xdr:colOff>114300</xdr:colOff>
      <xdr:row>104</xdr:row>
      <xdr:rowOff>67563</xdr:rowOff>
    </xdr:to>
    <xdr:sp macro="" textlink="">
      <xdr:nvSpPr>
        <xdr:cNvPr id="927" name="フローチャート: 判断 926">
          <a:extLst>
            <a:ext uri="{FF2B5EF4-FFF2-40B4-BE49-F238E27FC236}">
              <a16:creationId xmlns:a16="http://schemas.microsoft.com/office/drawing/2014/main" id="{8E0D90B5-D8C3-41C0-9B9C-02A54796AF9D}"/>
            </a:ext>
          </a:extLst>
        </xdr:cNvPr>
        <xdr:cNvSpPr/>
      </xdr:nvSpPr>
      <xdr:spPr>
        <a:xfrm>
          <a:off x="22110700" y="1779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141987</xdr:rowOff>
    </xdr:from>
    <xdr:to>
      <xdr:col>112</xdr:col>
      <xdr:colOff>38100</xdr:colOff>
      <xdr:row>104</xdr:row>
      <xdr:rowOff>72137</xdr:rowOff>
    </xdr:to>
    <xdr:sp macro="" textlink="">
      <xdr:nvSpPr>
        <xdr:cNvPr id="928" name="フローチャート: 判断 927">
          <a:extLst>
            <a:ext uri="{FF2B5EF4-FFF2-40B4-BE49-F238E27FC236}">
              <a16:creationId xmlns:a16="http://schemas.microsoft.com/office/drawing/2014/main" id="{3990C7F1-C7C2-47ED-A393-D01309A575D6}"/>
            </a:ext>
          </a:extLst>
        </xdr:cNvPr>
        <xdr:cNvSpPr/>
      </xdr:nvSpPr>
      <xdr:spPr>
        <a:xfrm>
          <a:off x="21272500" y="1780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929" name="フローチャート: 判断 928">
          <a:extLst>
            <a:ext uri="{FF2B5EF4-FFF2-40B4-BE49-F238E27FC236}">
              <a16:creationId xmlns:a16="http://schemas.microsoft.com/office/drawing/2014/main" id="{79BBF3A8-27F9-424B-B3E1-2629D42937A4}"/>
            </a:ext>
          </a:extLst>
        </xdr:cNvPr>
        <xdr:cNvSpPr/>
      </xdr:nvSpPr>
      <xdr:spPr>
        <a:xfrm>
          <a:off x="20383500" y="1779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132842</xdr:rowOff>
    </xdr:from>
    <xdr:to>
      <xdr:col>102</xdr:col>
      <xdr:colOff>165100</xdr:colOff>
      <xdr:row>104</xdr:row>
      <xdr:rowOff>62992</xdr:rowOff>
    </xdr:to>
    <xdr:sp macro="" textlink="">
      <xdr:nvSpPr>
        <xdr:cNvPr id="930" name="フローチャート: 判断 929">
          <a:extLst>
            <a:ext uri="{FF2B5EF4-FFF2-40B4-BE49-F238E27FC236}">
              <a16:creationId xmlns:a16="http://schemas.microsoft.com/office/drawing/2014/main" id="{3FB23B7E-1C4A-4C81-8E97-6382EFFAC41B}"/>
            </a:ext>
          </a:extLst>
        </xdr:cNvPr>
        <xdr:cNvSpPr/>
      </xdr:nvSpPr>
      <xdr:spPr>
        <a:xfrm>
          <a:off x="19494500" y="1779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102</xdr:row>
      <xdr:rowOff>139700</xdr:rowOff>
    </xdr:from>
    <xdr:to>
      <xdr:col>98</xdr:col>
      <xdr:colOff>38100</xdr:colOff>
      <xdr:row>103</xdr:row>
      <xdr:rowOff>69850</xdr:rowOff>
    </xdr:to>
    <xdr:sp macro="" textlink="">
      <xdr:nvSpPr>
        <xdr:cNvPr id="931" name="フローチャート: 判断 930">
          <a:extLst>
            <a:ext uri="{FF2B5EF4-FFF2-40B4-BE49-F238E27FC236}">
              <a16:creationId xmlns:a16="http://schemas.microsoft.com/office/drawing/2014/main" id="{0EC07B2B-8801-4998-BA20-5D3CB65573DD}"/>
            </a:ext>
          </a:extLst>
        </xdr:cNvPr>
        <xdr:cNvSpPr/>
      </xdr:nvSpPr>
      <xdr:spPr>
        <a:xfrm>
          <a:off x="18605500" y="1762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1F587A6C-69A0-428D-813A-CF52C5B0608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5E13A5D8-FBEB-410F-90DC-AC994ECC4CDA}"/>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62F6FD45-139A-4C6E-9A9B-765AA574BF82}"/>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27631E2-5A91-4BD0-970F-E0E533FB2A7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5DF6901F-1DC8-48D3-B952-4F32E92F53C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80263</xdr:rowOff>
    </xdr:from>
    <xdr:to>
      <xdr:col>116</xdr:col>
      <xdr:colOff>114300</xdr:colOff>
      <xdr:row>103</xdr:row>
      <xdr:rowOff>10413</xdr:rowOff>
    </xdr:to>
    <xdr:sp macro="" textlink="">
      <xdr:nvSpPr>
        <xdr:cNvPr id="937" name="楕円 936">
          <a:extLst>
            <a:ext uri="{FF2B5EF4-FFF2-40B4-BE49-F238E27FC236}">
              <a16:creationId xmlns:a16="http://schemas.microsoft.com/office/drawing/2014/main" id="{12641490-B325-43CF-967E-A57FA52C6B77}"/>
            </a:ext>
          </a:extLst>
        </xdr:cNvPr>
        <xdr:cNvSpPr/>
      </xdr:nvSpPr>
      <xdr:spPr>
        <a:xfrm>
          <a:off x="22110700" y="1756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103140</xdr:rowOff>
    </xdr:from>
    <xdr:ext cx="469744" cy="259045"/>
    <xdr:sp macro="" textlink="">
      <xdr:nvSpPr>
        <xdr:cNvPr id="938" name="【庁舎】&#10;一人当たり面積該当値テキスト">
          <a:extLst>
            <a:ext uri="{FF2B5EF4-FFF2-40B4-BE49-F238E27FC236}">
              <a16:creationId xmlns:a16="http://schemas.microsoft.com/office/drawing/2014/main" id="{645A110B-B2A4-4E94-B02A-153685021A00}"/>
            </a:ext>
          </a:extLst>
        </xdr:cNvPr>
        <xdr:cNvSpPr txBox="1"/>
      </xdr:nvSpPr>
      <xdr:spPr>
        <a:xfrm>
          <a:off x="22199600" y="1741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80263</xdr:rowOff>
    </xdr:from>
    <xdr:to>
      <xdr:col>112</xdr:col>
      <xdr:colOff>38100</xdr:colOff>
      <xdr:row>103</xdr:row>
      <xdr:rowOff>10413</xdr:rowOff>
    </xdr:to>
    <xdr:sp macro="" textlink="">
      <xdr:nvSpPr>
        <xdr:cNvPr id="939" name="楕円 938">
          <a:extLst>
            <a:ext uri="{FF2B5EF4-FFF2-40B4-BE49-F238E27FC236}">
              <a16:creationId xmlns:a16="http://schemas.microsoft.com/office/drawing/2014/main" id="{91DB156B-2146-440E-9469-135B98EE394E}"/>
            </a:ext>
          </a:extLst>
        </xdr:cNvPr>
        <xdr:cNvSpPr/>
      </xdr:nvSpPr>
      <xdr:spPr>
        <a:xfrm>
          <a:off x="21272500" y="1756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131063</xdr:rowOff>
    </xdr:from>
    <xdr:to>
      <xdr:col>116</xdr:col>
      <xdr:colOff>63500</xdr:colOff>
      <xdr:row>102</xdr:row>
      <xdr:rowOff>131063</xdr:rowOff>
    </xdr:to>
    <xdr:cxnSp macro="">
      <xdr:nvCxnSpPr>
        <xdr:cNvPr id="940" name="直線コネクタ 939">
          <a:extLst>
            <a:ext uri="{FF2B5EF4-FFF2-40B4-BE49-F238E27FC236}">
              <a16:creationId xmlns:a16="http://schemas.microsoft.com/office/drawing/2014/main" id="{36A50EB5-459F-46FA-8BA7-E5ABF57F89F4}"/>
            </a:ext>
          </a:extLst>
        </xdr:cNvPr>
        <xdr:cNvCxnSpPr/>
      </xdr:nvCxnSpPr>
      <xdr:spPr>
        <a:xfrm>
          <a:off x="21323300" y="1761896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80263</xdr:rowOff>
    </xdr:from>
    <xdr:to>
      <xdr:col>107</xdr:col>
      <xdr:colOff>101600</xdr:colOff>
      <xdr:row>103</xdr:row>
      <xdr:rowOff>10413</xdr:rowOff>
    </xdr:to>
    <xdr:sp macro="" textlink="">
      <xdr:nvSpPr>
        <xdr:cNvPr id="941" name="楕円 940">
          <a:extLst>
            <a:ext uri="{FF2B5EF4-FFF2-40B4-BE49-F238E27FC236}">
              <a16:creationId xmlns:a16="http://schemas.microsoft.com/office/drawing/2014/main" id="{CD1F938E-D640-4D85-B2C4-053E74F54527}"/>
            </a:ext>
          </a:extLst>
        </xdr:cNvPr>
        <xdr:cNvSpPr/>
      </xdr:nvSpPr>
      <xdr:spPr>
        <a:xfrm>
          <a:off x="20383500" y="1756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131063</xdr:rowOff>
    </xdr:from>
    <xdr:to>
      <xdr:col>111</xdr:col>
      <xdr:colOff>177800</xdr:colOff>
      <xdr:row>102</xdr:row>
      <xdr:rowOff>131063</xdr:rowOff>
    </xdr:to>
    <xdr:cxnSp macro="">
      <xdr:nvCxnSpPr>
        <xdr:cNvPr id="942" name="直線コネクタ 941">
          <a:extLst>
            <a:ext uri="{FF2B5EF4-FFF2-40B4-BE49-F238E27FC236}">
              <a16:creationId xmlns:a16="http://schemas.microsoft.com/office/drawing/2014/main" id="{06B6C12E-B2D4-4901-8076-FB8573B5F1E7}"/>
            </a:ext>
          </a:extLst>
        </xdr:cNvPr>
        <xdr:cNvCxnSpPr/>
      </xdr:nvCxnSpPr>
      <xdr:spPr>
        <a:xfrm>
          <a:off x="20434300" y="176189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80263</xdr:rowOff>
    </xdr:from>
    <xdr:to>
      <xdr:col>102</xdr:col>
      <xdr:colOff>165100</xdr:colOff>
      <xdr:row>103</xdr:row>
      <xdr:rowOff>10413</xdr:rowOff>
    </xdr:to>
    <xdr:sp macro="" textlink="">
      <xdr:nvSpPr>
        <xdr:cNvPr id="943" name="楕円 942">
          <a:extLst>
            <a:ext uri="{FF2B5EF4-FFF2-40B4-BE49-F238E27FC236}">
              <a16:creationId xmlns:a16="http://schemas.microsoft.com/office/drawing/2014/main" id="{42BF3B24-F1B8-4809-9C4D-EF3FAD450054}"/>
            </a:ext>
          </a:extLst>
        </xdr:cNvPr>
        <xdr:cNvSpPr/>
      </xdr:nvSpPr>
      <xdr:spPr>
        <a:xfrm>
          <a:off x="19494500" y="1756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131063</xdr:rowOff>
    </xdr:from>
    <xdr:to>
      <xdr:col>107</xdr:col>
      <xdr:colOff>50800</xdr:colOff>
      <xdr:row>102</xdr:row>
      <xdr:rowOff>131063</xdr:rowOff>
    </xdr:to>
    <xdr:cxnSp macro="">
      <xdr:nvCxnSpPr>
        <xdr:cNvPr id="944" name="直線コネクタ 943">
          <a:extLst>
            <a:ext uri="{FF2B5EF4-FFF2-40B4-BE49-F238E27FC236}">
              <a16:creationId xmlns:a16="http://schemas.microsoft.com/office/drawing/2014/main" id="{FA12D004-74A2-42F0-9C0A-187F6695182D}"/>
            </a:ext>
          </a:extLst>
        </xdr:cNvPr>
        <xdr:cNvCxnSpPr/>
      </xdr:nvCxnSpPr>
      <xdr:spPr>
        <a:xfrm>
          <a:off x="19545300" y="176189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80263</xdr:rowOff>
    </xdr:from>
    <xdr:to>
      <xdr:col>98</xdr:col>
      <xdr:colOff>38100</xdr:colOff>
      <xdr:row>103</xdr:row>
      <xdr:rowOff>10413</xdr:rowOff>
    </xdr:to>
    <xdr:sp macro="" textlink="">
      <xdr:nvSpPr>
        <xdr:cNvPr id="945" name="楕円 944">
          <a:extLst>
            <a:ext uri="{FF2B5EF4-FFF2-40B4-BE49-F238E27FC236}">
              <a16:creationId xmlns:a16="http://schemas.microsoft.com/office/drawing/2014/main" id="{62FF541F-F83D-4D11-B295-BC701F4720E9}"/>
            </a:ext>
          </a:extLst>
        </xdr:cNvPr>
        <xdr:cNvSpPr/>
      </xdr:nvSpPr>
      <xdr:spPr>
        <a:xfrm>
          <a:off x="18605500" y="1756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102</xdr:row>
      <xdr:rowOff>131063</xdr:rowOff>
    </xdr:from>
    <xdr:to>
      <xdr:col>102</xdr:col>
      <xdr:colOff>114300</xdr:colOff>
      <xdr:row>102</xdr:row>
      <xdr:rowOff>131063</xdr:rowOff>
    </xdr:to>
    <xdr:cxnSp macro="">
      <xdr:nvCxnSpPr>
        <xdr:cNvPr id="946" name="直線コネクタ 945">
          <a:extLst>
            <a:ext uri="{FF2B5EF4-FFF2-40B4-BE49-F238E27FC236}">
              <a16:creationId xmlns:a16="http://schemas.microsoft.com/office/drawing/2014/main" id="{EFBF684B-3CDF-44E8-A098-90407766AD62}"/>
            </a:ext>
          </a:extLst>
        </xdr:cNvPr>
        <xdr:cNvCxnSpPr/>
      </xdr:nvCxnSpPr>
      <xdr:spPr>
        <a:xfrm>
          <a:off x="18656300" y="176189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63264</xdr:rowOff>
    </xdr:from>
    <xdr:ext cx="469744" cy="259045"/>
    <xdr:sp macro="" textlink="">
      <xdr:nvSpPr>
        <xdr:cNvPr id="947" name="n_1aveValue【庁舎】&#10;一人当たり面積">
          <a:extLst>
            <a:ext uri="{FF2B5EF4-FFF2-40B4-BE49-F238E27FC236}">
              <a16:creationId xmlns:a16="http://schemas.microsoft.com/office/drawing/2014/main" id="{D4403765-3E2B-4C83-A2DC-D6317C95F7A9}"/>
            </a:ext>
          </a:extLst>
        </xdr:cNvPr>
        <xdr:cNvSpPr txBox="1"/>
      </xdr:nvSpPr>
      <xdr:spPr>
        <a:xfrm>
          <a:off x="21075727" y="1789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54119</xdr:rowOff>
    </xdr:from>
    <xdr:ext cx="469744" cy="259045"/>
    <xdr:sp macro="" textlink="">
      <xdr:nvSpPr>
        <xdr:cNvPr id="948" name="n_2aveValue【庁舎】&#10;一人当たり面積">
          <a:extLst>
            <a:ext uri="{FF2B5EF4-FFF2-40B4-BE49-F238E27FC236}">
              <a16:creationId xmlns:a16="http://schemas.microsoft.com/office/drawing/2014/main" id="{937ABF95-381C-49ED-A84C-3C96FA851D00}"/>
            </a:ext>
          </a:extLst>
        </xdr:cNvPr>
        <xdr:cNvSpPr txBox="1"/>
      </xdr:nvSpPr>
      <xdr:spPr>
        <a:xfrm>
          <a:off x="20199427" y="17884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54119</xdr:rowOff>
    </xdr:from>
    <xdr:ext cx="469744" cy="259045"/>
    <xdr:sp macro="" textlink="">
      <xdr:nvSpPr>
        <xdr:cNvPr id="949" name="n_3aveValue【庁舎】&#10;一人当たり面積">
          <a:extLst>
            <a:ext uri="{FF2B5EF4-FFF2-40B4-BE49-F238E27FC236}">
              <a16:creationId xmlns:a16="http://schemas.microsoft.com/office/drawing/2014/main" id="{282716FD-60F4-4AE4-9EBA-AEC5412F7D99}"/>
            </a:ext>
          </a:extLst>
        </xdr:cNvPr>
        <xdr:cNvSpPr txBox="1"/>
      </xdr:nvSpPr>
      <xdr:spPr>
        <a:xfrm>
          <a:off x="19310427" y="17884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60977</xdr:rowOff>
    </xdr:from>
    <xdr:ext cx="469744" cy="259045"/>
    <xdr:sp macro="" textlink="">
      <xdr:nvSpPr>
        <xdr:cNvPr id="950" name="n_4aveValue【庁舎】&#10;一人当たり面積">
          <a:extLst>
            <a:ext uri="{FF2B5EF4-FFF2-40B4-BE49-F238E27FC236}">
              <a16:creationId xmlns:a16="http://schemas.microsoft.com/office/drawing/2014/main" id="{4355C580-A348-4D71-9281-BDCD19310B94}"/>
            </a:ext>
          </a:extLst>
        </xdr:cNvPr>
        <xdr:cNvSpPr txBox="1"/>
      </xdr:nvSpPr>
      <xdr:spPr>
        <a:xfrm>
          <a:off x="18421427" y="1772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26940</xdr:rowOff>
    </xdr:from>
    <xdr:ext cx="469744" cy="259045"/>
    <xdr:sp macro="" textlink="">
      <xdr:nvSpPr>
        <xdr:cNvPr id="951" name="n_1mainValue【庁舎】&#10;一人当たり面積">
          <a:extLst>
            <a:ext uri="{FF2B5EF4-FFF2-40B4-BE49-F238E27FC236}">
              <a16:creationId xmlns:a16="http://schemas.microsoft.com/office/drawing/2014/main" id="{9A9CB5D2-7D6F-486F-A303-B4F71C970B30}"/>
            </a:ext>
          </a:extLst>
        </xdr:cNvPr>
        <xdr:cNvSpPr txBox="1"/>
      </xdr:nvSpPr>
      <xdr:spPr>
        <a:xfrm>
          <a:off x="21075727" y="17343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26940</xdr:rowOff>
    </xdr:from>
    <xdr:ext cx="469744" cy="259045"/>
    <xdr:sp macro="" textlink="">
      <xdr:nvSpPr>
        <xdr:cNvPr id="952" name="n_2mainValue【庁舎】&#10;一人当たり面積">
          <a:extLst>
            <a:ext uri="{FF2B5EF4-FFF2-40B4-BE49-F238E27FC236}">
              <a16:creationId xmlns:a16="http://schemas.microsoft.com/office/drawing/2014/main" id="{74D6E868-E93E-41F0-A7BD-07B3F98A0E75}"/>
            </a:ext>
          </a:extLst>
        </xdr:cNvPr>
        <xdr:cNvSpPr txBox="1"/>
      </xdr:nvSpPr>
      <xdr:spPr>
        <a:xfrm>
          <a:off x="20199427" y="17343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26940</xdr:rowOff>
    </xdr:from>
    <xdr:ext cx="469744" cy="259045"/>
    <xdr:sp macro="" textlink="">
      <xdr:nvSpPr>
        <xdr:cNvPr id="953" name="n_3mainValue【庁舎】&#10;一人当たり面積">
          <a:extLst>
            <a:ext uri="{FF2B5EF4-FFF2-40B4-BE49-F238E27FC236}">
              <a16:creationId xmlns:a16="http://schemas.microsoft.com/office/drawing/2014/main" id="{402A6410-3816-494C-97BD-96B682597175}"/>
            </a:ext>
          </a:extLst>
        </xdr:cNvPr>
        <xdr:cNvSpPr txBox="1"/>
      </xdr:nvSpPr>
      <xdr:spPr>
        <a:xfrm>
          <a:off x="19310427" y="17343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26940</xdr:rowOff>
    </xdr:from>
    <xdr:ext cx="469744" cy="259045"/>
    <xdr:sp macro="" textlink="">
      <xdr:nvSpPr>
        <xdr:cNvPr id="954" name="n_4mainValue【庁舎】&#10;一人当たり面積">
          <a:extLst>
            <a:ext uri="{FF2B5EF4-FFF2-40B4-BE49-F238E27FC236}">
              <a16:creationId xmlns:a16="http://schemas.microsoft.com/office/drawing/2014/main" id="{A97B0BAA-885D-488F-9E1E-24D413B0E231}"/>
            </a:ext>
          </a:extLst>
        </xdr:cNvPr>
        <xdr:cNvSpPr txBox="1"/>
      </xdr:nvSpPr>
      <xdr:spPr>
        <a:xfrm>
          <a:off x="18421427" y="17343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5" name="正方形/長方形 954">
          <a:extLst>
            <a:ext uri="{FF2B5EF4-FFF2-40B4-BE49-F238E27FC236}">
              <a16:creationId xmlns:a16="http://schemas.microsoft.com/office/drawing/2014/main" id="{EF7912DE-8293-46D0-BF56-C6A35F3FD11F}"/>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6" name="正方形/長方形 955">
          <a:extLst>
            <a:ext uri="{FF2B5EF4-FFF2-40B4-BE49-F238E27FC236}">
              <a16:creationId xmlns:a16="http://schemas.microsoft.com/office/drawing/2014/main" id="{0F4BEC1C-5839-4EAD-BF94-0C5A6C751E0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7" name="テキスト ボックス 956">
          <a:extLst>
            <a:ext uri="{FF2B5EF4-FFF2-40B4-BE49-F238E27FC236}">
              <a16:creationId xmlns:a16="http://schemas.microsoft.com/office/drawing/2014/main" id="{33F6200D-FD48-4111-BFA2-46807F70063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施設の中でも償却率が高い一般廃棄物処理施設については、新一般廃棄物処理施設建設事業として令和</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年稼働開始に向けて事業が進められている。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償却率が同程度の平成元年供用開始の保健相談センターについては、公共施設等管理計画に基づき長寿命化対策を行っていく。学校施設の体育館・プールについては、浦添市学校施設長寿命化計画に基づき予防改修を行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沖縄県浦添市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115,486
113,615
19.44
64,406,314
62,162,236
1,180,485
26,544,631
32,038,800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低下している。これは、固定資産税の増や地方特例交付金の増があったものの、定額減税による市町村民税所得割の減や、たばこ事業所の市外転出に伴う市町村たばこ税の大幅な減により基準財政収入額の伸びが微増に留まる中、こども子育て費の新設等により基準財政需要額の増加がそれを大きく上回っ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今後も市税等の自主財源の確保に努めるとともに、事務事業の見直し等を通じた歳出の抑制を図り、引き続き財政基盤の強化に努める。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42635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2630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145143</xdr:rowOff>
    </xdr:from>
    <xdr:to>
      <xdr:col>19</xdr:col>
      <xdr:colOff>133350</xdr:colOff>
      <xdr:row>42</xdr:row>
      <xdr:rowOff>25400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745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110672</xdr:rowOff>
    </xdr:from>
    <xdr:to>
      <xdr:col>15</xdr:col>
      <xdr:colOff>82550</xdr:colOff>
      <xdr:row>41</xdr:row>
      <xdr:rowOff>145143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401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110672</xdr:rowOff>
    </xdr:from>
    <xdr:to>
      <xdr:col>11</xdr:col>
      <xdr:colOff>31750</xdr:colOff>
      <xdr:row>41</xdr:row>
      <xdr:rowOff>110672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401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8362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037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94343</xdr:rowOff>
    </xdr:from>
    <xdr:to>
      <xdr:col>15</xdr:col>
      <xdr:colOff>133350</xdr:colOff>
      <xdr:row>42</xdr:row>
      <xdr:rowOff>24493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34670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59872</xdr:rowOff>
    </xdr:from>
    <xdr:to>
      <xdr:col>11</xdr:col>
      <xdr:colOff>82550</xdr:colOff>
      <xdr:row>41</xdr:row>
      <xdr:rowOff>161472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59872</xdr:rowOff>
    </xdr:from>
    <xdr:to>
      <xdr:col>7</xdr:col>
      <xdr:colOff>31750</xdr:colOff>
      <xdr:row>41</xdr:row>
      <xdr:rowOff>161472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改善している。これは、給与改定等による人件費の増や施設修繕による維持補修費の増等により一般財源等充当経常経費（分子）が増加したものの、給与改定費等の財源措置の再算定による普通交付税の増や、定額減税に伴う地方特例交付金等の増により、経常一般財源収入（分母）の増加がそれを上回っ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人件費や高齢化等に伴う扶助費などの増加傾向は今後も続くと見込まれるため、引き続き自主財源の確保に努めるとともに、事務事業の見直し等を通じた経常的経費の削減と一般財源の確保に努める。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52494</xdr:rowOff>
    </xdr:from>
    <xdr:to>
      <xdr:col>23</xdr:col>
      <xdr:colOff>133350</xdr:colOff>
      <xdr:row>62</xdr:row>
      <xdr:rowOff>165100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682394"/>
          <a:ext cx="8382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54204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684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14817</xdr:rowOff>
    </xdr:from>
    <xdr:to>
      <xdr:col>19</xdr:col>
      <xdr:colOff>133350</xdr:colOff>
      <xdr:row>62</xdr:row>
      <xdr:rowOff>165100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473267"/>
          <a:ext cx="889000" cy="32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145644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124460</xdr:rowOff>
    </xdr:from>
    <xdr:to>
      <xdr:col>15</xdr:col>
      <xdr:colOff>82550</xdr:colOff>
      <xdr:row>61</xdr:row>
      <xdr:rowOff>14817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240010"/>
          <a:ext cx="889000" cy="23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15681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124460</xdr:rowOff>
    </xdr:from>
    <xdr:to>
      <xdr:col>11</xdr:col>
      <xdr:colOff>31750</xdr:colOff>
      <xdr:row>60</xdr:row>
      <xdr:rowOff>146050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240010"/>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109237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116840</xdr:rowOff>
    </xdr:from>
    <xdr:to>
      <xdr:col>7</xdr:col>
      <xdr:colOff>31750</xdr:colOff>
      <xdr:row>62</xdr:row>
      <xdr:rowOff>46990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31767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1694</xdr:rowOff>
    </xdr:from>
    <xdr:to>
      <xdr:col>23</xdr:col>
      <xdr:colOff>184150</xdr:colOff>
      <xdr:row>62</xdr:row>
      <xdr:rowOff>103294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6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18221</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114300</xdr:rowOff>
    </xdr:from>
    <xdr:to>
      <xdr:col>19</xdr:col>
      <xdr:colOff>184150</xdr:colOff>
      <xdr:row>63</xdr:row>
      <xdr:rowOff>44450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29227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83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135467</xdr:rowOff>
    </xdr:from>
    <xdr:to>
      <xdr:col>15</xdr:col>
      <xdr:colOff>133350</xdr:colOff>
      <xdr:row>61</xdr:row>
      <xdr:rowOff>65617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75794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19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73660</xdr:rowOff>
    </xdr:from>
    <xdr:to>
      <xdr:col>11</xdr:col>
      <xdr:colOff>82550</xdr:colOff>
      <xdr:row>60</xdr:row>
      <xdr:rowOff>3810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18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13987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995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95250</xdr:rowOff>
    </xdr:from>
    <xdr:to>
      <xdr:col>7</xdr:col>
      <xdr:colOff>31750</xdr:colOff>
      <xdr:row>61</xdr:row>
      <xdr:rowOff>25400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35577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15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[133,133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前年度から増加しているものの、類似団体・全国・沖縄県平均を下回る水準となっている。当年度は職員給与の改定等による人件費の増や、施設修繕に伴う維持補修費が増加の主な要因となっている。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今後も老朽化した施設の維持補修などの経費増が見込まれるため、公共施設等総合管理計画に基づき、計画的な事業執行による歳出の平準化や経費の縮減に努める。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4817</xdr:rowOff>
    </xdr:from>
    <xdr:to>
      <xdr:col>23</xdr:col>
      <xdr:colOff>133350</xdr:colOff>
      <xdr:row>83</xdr:row>
      <xdr:rowOff>148538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235167"/>
          <a:ext cx="838200" cy="14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145288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7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4817</xdr:rowOff>
    </xdr:from>
    <xdr:to>
      <xdr:col>19</xdr:col>
      <xdr:colOff>133350</xdr:colOff>
      <xdr:row>83</xdr:row>
      <xdr:rowOff>71216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235167"/>
          <a:ext cx="889000" cy="6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146607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376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71216</xdr:rowOff>
    </xdr:from>
    <xdr:to>
      <xdr:col>15</xdr:col>
      <xdr:colOff>82550</xdr:colOff>
      <xdr:row>83</xdr:row>
      <xdr:rowOff>94098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4301566"/>
          <a:ext cx="889000" cy="22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168887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3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149952</xdr:rowOff>
    </xdr:from>
    <xdr:to>
      <xdr:col>11</xdr:col>
      <xdr:colOff>31750</xdr:colOff>
      <xdr:row>83</xdr:row>
      <xdr:rowOff>94098</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208852"/>
          <a:ext cx="889000" cy="115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132084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33493</xdr:rowOff>
    </xdr:from>
    <xdr:to>
      <xdr:col>7</xdr:col>
      <xdr:colOff>31750</xdr:colOff>
      <xdr:row>84</xdr:row>
      <xdr:rowOff>135093</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435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119870</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521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97738</xdr:rowOff>
    </xdr:from>
    <xdr:to>
      <xdr:col>23</xdr:col>
      <xdr:colOff>184150</xdr:colOff>
      <xdr:row>84</xdr:row>
      <xdr:rowOff>27888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32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114265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17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125467</xdr:rowOff>
    </xdr:from>
    <xdr:to>
      <xdr:col>19</xdr:col>
      <xdr:colOff>184150</xdr:colOff>
      <xdr:row>83</xdr:row>
      <xdr:rowOff>55617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8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65794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953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20416</xdr:rowOff>
    </xdr:from>
    <xdr:to>
      <xdr:col>15</xdr:col>
      <xdr:colOff>133350</xdr:colOff>
      <xdr:row>83</xdr:row>
      <xdr:rowOff>122016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5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132193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019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43298</xdr:rowOff>
    </xdr:from>
    <xdr:to>
      <xdr:col>11</xdr:col>
      <xdr:colOff>82550</xdr:colOff>
      <xdr:row>83</xdr:row>
      <xdr:rowOff>144898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73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129675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360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99152</xdr:rowOff>
    </xdr:from>
    <xdr:to>
      <xdr:col>7</xdr:col>
      <xdr:colOff>31750</xdr:colOff>
      <xdr:row>83</xdr:row>
      <xdr:rowOff>29302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5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39479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92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前年度に引き続き、類似団体の平均を下回っている。今後も国及び県の動向を注視し、給与の適正化を図っていく。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154516</xdr:rowOff>
    </xdr:from>
    <xdr:to>
      <xdr:col>81</xdr:col>
      <xdr:colOff>44450</xdr:colOff>
      <xdr:row>82</xdr:row>
      <xdr:rowOff>3175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041966"/>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93786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667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154516</xdr:rowOff>
    </xdr:from>
    <xdr:to>
      <xdr:col>77</xdr:col>
      <xdr:colOff>44450</xdr:colOff>
      <xdr:row>82</xdr:row>
      <xdr:rowOff>63500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04196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43391</xdr:rowOff>
    </xdr:from>
    <xdr:to>
      <xdr:col>72</xdr:col>
      <xdr:colOff>203200</xdr:colOff>
      <xdr:row>82</xdr:row>
      <xdr:rowOff>63500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102291"/>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76852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8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43391</xdr:rowOff>
    </xdr:from>
    <xdr:to>
      <xdr:col>68</xdr:col>
      <xdr:colOff>152400</xdr:colOff>
      <xdr:row>82</xdr:row>
      <xdr:rowOff>83609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102291"/>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107543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123825</xdr:rowOff>
    </xdr:from>
    <xdr:to>
      <xdr:col>81</xdr:col>
      <xdr:colOff>95250</xdr:colOff>
      <xdr:row>82</xdr:row>
      <xdr:rowOff>53975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01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140352</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3856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103716</xdr:rowOff>
    </xdr:from>
    <xdr:to>
      <xdr:col>77</xdr:col>
      <xdr:colOff>95250</xdr:colOff>
      <xdr:row>82</xdr:row>
      <xdr:rowOff>33866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399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44043</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3760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12700</xdr:rowOff>
    </xdr:from>
    <xdr:to>
      <xdr:col>73</xdr:col>
      <xdr:colOff>44450</xdr:colOff>
      <xdr:row>82</xdr:row>
      <xdr:rowOff>114300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124477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164041</xdr:rowOff>
    </xdr:from>
    <xdr:to>
      <xdr:col>68</xdr:col>
      <xdr:colOff>203200</xdr:colOff>
      <xdr:row>82</xdr:row>
      <xdr:rowOff>94191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05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104368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3820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32809</xdr:rowOff>
    </xdr:from>
    <xdr:to>
      <xdr:col>64</xdr:col>
      <xdr:colOff>152400</xdr:colOff>
      <xdr:row>82</xdr:row>
      <xdr:rowOff>134409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091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144586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3860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微増したものの、類似団体平均と同等水準であり、全国平均及び沖縄県平均を下回っている。今後も、多様化・高度化する市民ニーズや新たな行政課題に適切に対応するため、定員適正化計画に基づく適正な人員配置を進めるとともに、事務事業の効率化や民間活力の活用等に取り組み、持続可能で効率的な行政運営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49954</xdr:rowOff>
    </xdr:from>
    <xdr:to>
      <xdr:col>81</xdr:col>
      <xdr:colOff>44450</xdr:colOff>
      <xdr:row>63</xdr:row>
      <xdr:rowOff>92181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851304"/>
          <a:ext cx="8382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15681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64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27834</xdr:rowOff>
    </xdr:from>
    <xdr:to>
      <xdr:col>77</xdr:col>
      <xdr:colOff>44450</xdr:colOff>
      <xdr:row>63</xdr:row>
      <xdr:rowOff>49954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829184"/>
          <a:ext cx="88900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98865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7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19791</xdr:rowOff>
    </xdr:from>
    <xdr:to>
      <xdr:col>72</xdr:col>
      <xdr:colOff>203200</xdr:colOff>
      <xdr:row>63</xdr:row>
      <xdr:rowOff>27834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821141"/>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86800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19791</xdr:rowOff>
    </xdr:from>
    <xdr:to>
      <xdr:col>68</xdr:col>
      <xdr:colOff>152400</xdr:colOff>
      <xdr:row>63</xdr:row>
      <xdr:rowOff>21802</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821141"/>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74735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10689</xdr:rowOff>
    </xdr:from>
    <xdr:to>
      <xdr:col>64</xdr:col>
      <xdr:colOff>152400</xdr:colOff>
      <xdr:row>64</xdr:row>
      <xdr:rowOff>112289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98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97066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1069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41381</xdr:rowOff>
    </xdr:from>
    <xdr:to>
      <xdr:col>81</xdr:col>
      <xdr:colOff>95250</xdr:colOff>
      <xdr:row>63</xdr:row>
      <xdr:rowOff>142981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84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13458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814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170604</xdr:rowOff>
    </xdr:from>
    <xdr:to>
      <xdr:col>77</xdr:col>
      <xdr:colOff>95250</xdr:colOff>
      <xdr:row>63</xdr:row>
      <xdr:rowOff>100754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80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85531</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88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148484</xdr:rowOff>
    </xdr:from>
    <xdr:to>
      <xdr:col>73</xdr:col>
      <xdr:colOff>44450</xdr:colOff>
      <xdr:row>63</xdr:row>
      <xdr:rowOff>78634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77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63411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864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140441</xdr:rowOff>
    </xdr:from>
    <xdr:to>
      <xdr:col>68</xdr:col>
      <xdr:colOff>203200</xdr:colOff>
      <xdr:row>63</xdr:row>
      <xdr:rowOff>70591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77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55368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856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142452</xdr:rowOff>
    </xdr:from>
    <xdr:to>
      <xdr:col>64</xdr:col>
      <xdr:colOff>152400</xdr:colOff>
      <xdr:row>63</xdr:row>
      <xdr:rowOff>72602</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77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82779</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54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前年度の</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％から改善し、類似団体平均や全国平均を下回る水準となっている。これは、元利償還金が前年度からほぼ横ばいで推移する中で、分母である標準財政規模が増加したことが主な要因である。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しかしながら、今後、大型建設事業に伴う地方債の発行が見込まれるため、引き続き事業の緊急性・必要性を精査し、後年度負担に留意した計画的な市債の発行及び管理に努める。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13002</xdr:rowOff>
    </xdr:from>
    <xdr:to>
      <xdr:col>81</xdr:col>
      <xdr:colOff>44450</xdr:colOff>
      <xdr:row>41</xdr:row>
      <xdr:rowOff>81945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042452"/>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115708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02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81945</xdr:rowOff>
    </xdr:from>
    <xdr:to>
      <xdr:col>77</xdr:col>
      <xdr:colOff>44450</xdr:colOff>
      <xdr:row>41</xdr:row>
      <xdr:rowOff>81945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71113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39508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726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58965</xdr:rowOff>
    </xdr:from>
    <xdr:to>
      <xdr:col>72</xdr:col>
      <xdr:colOff>203200</xdr:colOff>
      <xdr:row>41</xdr:row>
      <xdr:rowOff>81945</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7088415"/>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28018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71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35983</xdr:rowOff>
    </xdr:from>
    <xdr:to>
      <xdr:col>68</xdr:col>
      <xdr:colOff>152400</xdr:colOff>
      <xdr:row>41</xdr:row>
      <xdr:rowOff>58965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7065433"/>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43543</xdr:rowOff>
    </xdr:from>
    <xdr:to>
      <xdr:col>64</xdr:col>
      <xdr:colOff>152400</xdr:colOff>
      <xdr:row>42</xdr:row>
      <xdr:rowOff>145143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129920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133652</xdr:rowOff>
    </xdr:from>
    <xdr:to>
      <xdr:col>81</xdr:col>
      <xdr:colOff>95250</xdr:colOff>
      <xdr:row>41</xdr:row>
      <xdr:rowOff>63802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105729</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963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31145</xdr:rowOff>
    </xdr:from>
    <xdr:to>
      <xdr:col>77</xdr:col>
      <xdr:colOff>95250</xdr:colOff>
      <xdr:row>41</xdr:row>
      <xdr:rowOff>132745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117522</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146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31145</xdr:rowOff>
    </xdr:from>
    <xdr:to>
      <xdr:col>73</xdr:col>
      <xdr:colOff>44450</xdr:colOff>
      <xdr:row>41</xdr:row>
      <xdr:rowOff>132745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117522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8165</xdr:rowOff>
    </xdr:from>
    <xdr:to>
      <xdr:col>68</xdr:col>
      <xdr:colOff>203200</xdr:colOff>
      <xdr:row>41</xdr:row>
      <xdr:rowOff>109765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94542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21.3</a:t>
          </a:r>
          <a:r>
            <a:rPr kumimoji="1" lang="ja-JP" altLang="en-US" sz="1300">
              <a:latin typeface="ＭＳ Ｐゴシック" panose="020B0600070205080204" pitchFamily="50" charset="-128"/>
              <a:ea typeface="ＭＳ Ｐゴシック" panose="020B0600070205080204" pitchFamily="50" charset="-128"/>
            </a:rPr>
            <a:t>ポイント増加している。前年度と比較して大きく増加し、全国平均及び県平均を上回る結果となった。これは、当山小学校分離新設校用地先行取得造成事業等に係る債務負担行為設定額の大幅な増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今後も大型建設事業が控えており、将来負担の増加が懸念されることから、事業の優先順位を厳査するとともに、充当可能財源の確保や基金の適切な運用を図り、将来にわたる財政負担の平準化に努める。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55971</xdr:rowOff>
    </xdr:from>
    <xdr:to>
      <xdr:col>81</xdr:col>
      <xdr:colOff>44450</xdr:colOff>
      <xdr:row>16</xdr:row>
      <xdr:rowOff>80191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179800" y="2456271"/>
          <a:ext cx="838200" cy="36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12065</xdr:rowOff>
    </xdr:from>
    <xdr:to>
      <xdr:col>68</xdr:col>
      <xdr:colOff>152400</xdr:colOff>
      <xdr:row>16</xdr:row>
      <xdr:rowOff>26761</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583815"/>
          <a:ext cx="889000" cy="186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156119</xdr:rowOff>
    </xdr:from>
    <xdr:to>
      <xdr:col>64</xdr:col>
      <xdr:colOff>152400</xdr:colOff>
      <xdr:row>18</xdr:row>
      <xdr:rowOff>86269</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307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71046</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3157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29391</xdr:rowOff>
    </xdr:from>
    <xdr:to>
      <xdr:col>81</xdr:col>
      <xdr:colOff>95250</xdr:colOff>
      <xdr:row>16</xdr:row>
      <xdr:rowOff>130991</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967200" y="277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1468</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274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5171</xdr:rowOff>
    </xdr:from>
    <xdr:to>
      <xdr:col>77</xdr:col>
      <xdr:colOff>95250</xdr:colOff>
      <xdr:row>14</xdr:row>
      <xdr:rowOff>106771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129000" y="240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91548</xdr:rowOff>
    </xdr:from>
    <xdr:ext cx="7366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798800" y="24918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132715</xdr:rowOff>
    </xdr:from>
    <xdr:to>
      <xdr:col>68</xdr:col>
      <xdr:colOff>203200</xdr:colOff>
      <xdr:row>15</xdr:row>
      <xdr:rowOff>62865</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53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47642</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61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147411</xdr:rowOff>
    </xdr:from>
    <xdr:to>
      <xdr:col>64</xdr:col>
      <xdr:colOff>152400</xdr:colOff>
      <xdr:row>16</xdr:row>
      <xdr:rowOff>77561</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719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87738</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48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沖縄県浦添市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115,486
113,615
19.44
64,406,314
62,162,236
1,180,485
26,544,631
32,038,800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ポイント増加している。これは、会計年度任用職員を含む職員給与の改定等により人件費総額が増加し、経常一般財源の伸びを上回ったことが主な要因である。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今後も定員適正化計画に基づく適正な定員管理や、事務事業の見直し等による行政運営の効率化を推進し、人件費の適正な管理に努める。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77470</xdr:rowOff>
    </xdr:from>
    <xdr:to>
      <xdr:col>24</xdr:col>
      <xdr:colOff>25400</xdr:colOff>
      <xdr:row>37</xdr:row>
      <xdr:rowOff>130810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211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134620</xdr:rowOff>
    </xdr:from>
    <xdr:to>
      <xdr:col>19</xdr:col>
      <xdr:colOff>187325</xdr:colOff>
      <xdr:row>37</xdr:row>
      <xdr:rowOff>77470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068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81280</xdr:rowOff>
    </xdr:from>
    <xdr:to>
      <xdr:col>15</xdr:col>
      <xdr:colOff>98425</xdr:colOff>
      <xdr:row>36</xdr:row>
      <xdr:rowOff>134620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534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81280</xdr:rowOff>
    </xdr:from>
    <xdr:to>
      <xdr:col>11</xdr:col>
      <xdr:colOff>9525</xdr:colOff>
      <xdr:row>36</xdr:row>
      <xdr:rowOff>134620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534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29227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80010</xdr:rowOff>
    </xdr:from>
    <xdr:to>
      <xdr:col>24</xdr:col>
      <xdr:colOff>76200</xdr:colOff>
      <xdr:row>38</xdr:row>
      <xdr:rowOff>10160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52087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26670</xdr:rowOff>
    </xdr:from>
    <xdr:to>
      <xdr:col>20</xdr:col>
      <xdr:colOff>38100</xdr:colOff>
      <xdr:row>37</xdr:row>
      <xdr:rowOff>128270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113047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5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83820</xdr:rowOff>
    </xdr:from>
    <xdr:to>
      <xdr:col>15</xdr:col>
      <xdr:colOff>149225</xdr:colOff>
      <xdr:row>37</xdr:row>
      <xdr:rowOff>13970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24147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30480</xdr:rowOff>
    </xdr:from>
    <xdr:to>
      <xdr:col>11</xdr:col>
      <xdr:colOff>60325</xdr:colOff>
      <xdr:row>36</xdr:row>
      <xdr:rowOff>132080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83820</xdr:rowOff>
    </xdr:from>
    <xdr:to>
      <xdr:col>6</xdr:col>
      <xdr:colOff>171450</xdr:colOff>
      <xdr:row>37</xdr:row>
      <xdr:rowOff>13970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24147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類似団体平均を下回る水準で推移している。委託料等が物件費の多くを占めており、今後も物価高騰等に伴う委託料等の増が見込まれるため、各種委託契約等の内容精査や事務事業の効率化に努め、経費の節減を図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104140</xdr:rowOff>
    </xdr:from>
    <xdr:to>
      <xdr:col>82</xdr:col>
      <xdr:colOff>107950</xdr:colOff>
      <xdr:row>16</xdr:row>
      <xdr:rowOff>113284</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84734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21844</xdr:rowOff>
    </xdr:from>
    <xdr:to>
      <xdr:col>78</xdr:col>
      <xdr:colOff>69850</xdr:colOff>
      <xdr:row>16</xdr:row>
      <xdr:rowOff>113284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76504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77995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92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21844</xdr:rowOff>
    </xdr:from>
    <xdr:to>
      <xdr:col>73</xdr:col>
      <xdr:colOff>180975</xdr:colOff>
      <xdr:row>16</xdr:row>
      <xdr:rowOff>94996</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76504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50563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94996</xdr:rowOff>
    </xdr:from>
    <xdr:to>
      <xdr:col>69</xdr:col>
      <xdr:colOff>92075</xdr:colOff>
      <xdr:row>17</xdr:row>
      <xdr:rowOff>33274</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83819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146829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96774</xdr:rowOff>
    </xdr:from>
    <xdr:to>
      <xdr:col>65</xdr:col>
      <xdr:colOff>53975</xdr:colOff>
      <xdr:row>16</xdr:row>
      <xdr:rowOff>26924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37101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437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53340</xdr:rowOff>
    </xdr:from>
    <xdr:to>
      <xdr:col>82</xdr:col>
      <xdr:colOff>158750</xdr:colOff>
      <xdr:row>16</xdr:row>
      <xdr:rowOff>154940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69867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64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62484</xdr:rowOff>
    </xdr:from>
    <xdr:to>
      <xdr:col>78</xdr:col>
      <xdr:colOff>120650</xdr:colOff>
      <xdr:row>16</xdr:row>
      <xdr:rowOff>164084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80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2811</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574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142494</xdr:rowOff>
    </xdr:from>
    <xdr:to>
      <xdr:col>74</xdr:col>
      <xdr:colOff>31750</xdr:colOff>
      <xdr:row>16</xdr:row>
      <xdr:rowOff>72644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1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82821</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483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44196</xdr:rowOff>
    </xdr:from>
    <xdr:to>
      <xdr:col>69</xdr:col>
      <xdr:colOff>142875</xdr:colOff>
      <xdr:row>16</xdr:row>
      <xdr:rowOff>145796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78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130573</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153924</xdr:rowOff>
    </xdr:from>
    <xdr:to>
      <xdr:col>65</xdr:col>
      <xdr:colOff>53975</xdr:colOff>
      <xdr:row>17</xdr:row>
      <xdr:rowOff>84074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68851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98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類似団体・全国・沖縄県平均を大きく上回り、経常経費の大きな割合を占めている。当年度は「障害福祉サービス費等給付費」や「児童手当費」の増などにより決算額がさらに増加している。今後も少子高齢化等に伴う社会保障関係経費の自然増が見込まれるため、適正な制度運営と経費の抑制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134620</xdr:rowOff>
    </xdr:from>
    <xdr:to>
      <xdr:col>24</xdr:col>
      <xdr:colOff>25400</xdr:colOff>
      <xdr:row>60</xdr:row>
      <xdr:rowOff>149860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4216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50817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5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107950</xdr:rowOff>
    </xdr:from>
    <xdr:to>
      <xdr:col>19</xdr:col>
      <xdr:colOff>187325</xdr:colOff>
      <xdr:row>60</xdr:row>
      <xdr:rowOff>134620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1022350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165100</xdr:rowOff>
    </xdr:from>
    <xdr:to>
      <xdr:col>15</xdr:col>
      <xdr:colOff>98425</xdr:colOff>
      <xdr:row>59</xdr:row>
      <xdr:rowOff>107950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10109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69867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165100</xdr:rowOff>
    </xdr:from>
    <xdr:to>
      <xdr:col>11</xdr:col>
      <xdr:colOff>9525</xdr:colOff>
      <xdr:row>59</xdr:row>
      <xdr:rowOff>100330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101092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99060</xdr:rowOff>
    </xdr:from>
    <xdr:to>
      <xdr:col>24</xdr:col>
      <xdr:colOff>76200</xdr:colOff>
      <xdr:row>61</xdr:row>
      <xdr:rowOff>29210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71137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1035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83820</xdr:rowOff>
    </xdr:from>
    <xdr:to>
      <xdr:col>20</xdr:col>
      <xdr:colOff>38100</xdr:colOff>
      <xdr:row>61</xdr:row>
      <xdr:rowOff>13970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1037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170197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45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57150</xdr:rowOff>
    </xdr:from>
    <xdr:to>
      <xdr:col>15</xdr:col>
      <xdr:colOff>149225</xdr:colOff>
      <xdr:row>59</xdr:row>
      <xdr:rowOff>158750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143527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114300</xdr:rowOff>
    </xdr:from>
    <xdr:to>
      <xdr:col>11</xdr:col>
      <xdr:colOff>60325</xdr:colOff>
      <xdr:row>59</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29227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49530</xdr:rowOff>
    </xdr:from>
    <xdr:to>
      <xdr:col>6</xdr:col>
      <xdr:colOff>171450</xdr:colOff>
      <xdr:row>59</xdr:row>
      <xdr:rowOff>151130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135907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25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ポイント増加し、全国平均を上回っている。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特別会計への繰出金全体は前年度と同水準に留まったが、施設修繕に伴う維持補修費の増が主な要因である。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今後は、各特別会計の健全経営により繰り出し金を最小限に留めるとともに、維持補修費は公共施設等総合管理計画に基づき計画的かつ効率的な執行に努める。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154215</xdr:rowOff>
    </xdr:from>
    <xdr:to>
      <xdr:col>82</xdr:col>
      <xdr:colOff>107950</xdr:colOff>
      <xdr:row>57</xdr:row>
      <xdr:rowOff>48078</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755415"/>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56243</xdr:rowOff>
    </xdr:from>
    <xdr:to>
      <xdr:col>78</xdr:col>
      <xdr:colOff>69850</xdr:colOff>
      <xdr:row>56</xdr:row>
      <xdr:rowOff>154215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6574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116312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20865</xdr:rowOff>
    </xdr:from>
    <xdr:to>
      <xdr:col>73</xdr:col>
      <xdr:colOff>180975</xdr:colOff>
      <xdr:row>56</xdr:row>
      <xdr:rowOff>56243</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450615"/>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20865</xdr:rowOff>
    </xdr:from>
    <xdr:to>
      <xdr:col>69</xdr:col>
      <xdr:colOff>92075</xdr:colOff>
      <xdr:row>55</xdr:row>
      <xdr:rowOff>140607</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450615"/>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168020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27215</xdr:rowOff>
    </xdr:from>
    <xdr:to>
      <xdr:col>65</xdr:col>
      <xdr:colOff>53975</xdr:colOff>
      <xdr:row>56</xdr:row>
      <xdr:rowOff>128815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113592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168728</xdr:rowOff>
    </xdr:from>
    <xdr:to>
      <xdr:col>82</xdr:col>
      <xdr:colOff>158750</xdr:colOff>
      <xdr:row>57</xdr:row>
      <xdr:rowOff>98878</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13805</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103415</xdr:rowOff>
    </xdr:from>
    <xdr:to>
      <xdr:col>78</xdr:col>
      <xdr:colOff>120650</xdr:colOff>
      <xdr:row>57</xdr:row>
      <xdr:rowOff>33565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70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43742</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473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5443</xdr:rowOff>
    </xdr:from>
    <xdr:to>
      <xdr:col>74</xdr:col>
      <xdr:colOff>31750</xdr:colOff>
      <xdr:row>56</xdr:row>
      <xdr:rowOff>107043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117220</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141515</xdr:rowOff>
    </xdr:from>
    <xdr:to>
      <xdr:col>69</xdr:col>
      <xdr:colOff>142875</xdr:colOff>
      <xdr:row>55</xdr:row>
      <xdr:rowOff>71665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81842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89807</xdr:rowOff>
    </xdr:from>
    <xdr:to>
      <xdr:col>65</xdr:col>
      <xdr:colOff>53975</xdr:colOff>
      <xdr:row>56</xdr:row>
      <xdr:rowOff>19957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30134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前年度から</a:t>
          </a:r>
          <a:r>
            <a:rPr kumimoji="1" lang="en-US" altLang="ja-JP" sz="1200">
              <a:latin typeface="ＭＳ Ｐゴシック" panose="020B0600070205080204" pitchFamily="50" charset="-128"/>
              <a:ea typeface="ＭＳ Ｐゴシック" panose="020B0600070205080204" pitchFamily="50" charset="-128"/>
            </a:rPr>
            <a:t>2.2</a:t>
          </a:r>
          <a:r>
            <a:rPr kumimoji="1" lang="ja-JP" altLang="en-US" sz="1200">
              <a:latin typeface="ＭＳ Ｐゴシック" panose="020B0600070205080204" pitchFamily="50" charset="-128"/>
              <a:ea typeface="ＭＳ Ｐゴシック" panose="020B0600070205080204" pitchFamily="50" charset="-128"/>
            </a:rPr>
            <a:t>ポイント減少し、類似団体・全国・沖縄県平均を大きく下回る水準となっている。これは、前年度に約</a:t>
          </a:r>
          <a:r>
            <a:rPr kumimoji="1" lang="en-US" altLang="ja-JP" sz="1200">
              <a:latin typeface="ＭＳ Ｐゴシック" panose="020B0600070205080204" pitchFamily="50" charset="-128"/>
              <a:ea typeface="ＭＳ Ｐゴシック" panose="020B0600070205080204" pitchFamily="50" charset="-128"/>
            </a:rPr>
            <a:t>9.1</a:t>
          </a:r>
          <a:r>
            <a:rPr kumimoji="1" lang="ja-JP" altLang="en-US" sz="1200">
              <a:latin typeface="ＭＳ Ｐゴシック" panose="020B0600070205080204" pitchFamily="50" charset="-128"/>
              <a:ea typeface="ＭＳ Ｐゴシック" panose="020B0600070205080204" pitchFamily="50" charset="-128"/>
            </a:rPr>
            <a:t>億円支出されていた「市たばこ税県交付金」が、たばこ事業所の市外転出に伴う税収減の影響で当年度は皆減となったことが主な要因である。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今後も、各種団体等に対する補助金等について、その必要性や事業効果、公益性等を精査し、補助金等の適正化と経費の節減に努める。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5842</xdr:rowOff>
    </xdr:from>
    <xdr:to>
      <xdr:col>82</xdr:col>
      <xdr:colOff>107950</xdr:colOff>
      <xdr:row>34</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5663692"/>
          <a:ext cx="8382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160291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35560</xdr:rowOff>
    </xdr:from>
    <xdr:to>
      <xdr:col>78</xdr:col>
      <xdr:colOff>69850</xdr:colOff>
      <xdr:row>35</xdr:row>
      <xdr:rowOff>46990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586486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103141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163576</xdr:rowOff>
    </xdr:from>
    <xdr:to>
      <xdr:col>73</xdr:col>
      <xdr:colOff>180975</xdr:colOff>
      <xdr:row>35</xdr:row>
      <xdr:rowOff>46990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599287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84853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72136</xdr:rowOff>
    </xdr:from>
    <xdr:to>
      <xdr:col>69</xdr:col>
      <xdr:colOff>92075</xdr:colOff>
      <xdr:row>34</xdr:row>
      <xdr:rowOff>163576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590143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75709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153924</xdr:rowOff>
    </xdr:from>
    <xdr:to>
      <xdr:col>65</xdr:col>
      <xdr:colOff>53975</xdr:colOff>
      <xdr:row>37</xdr:row>
      <xdr:rowOff>84074</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68851</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32</xdr:row>
      <xdr:rowOff>126492</xdr:rowOff>
    </xdr:from>
    <xdr:to>
      <xdr:col>82</xdr:col>
      <xdr:colOff>158750</xdr:colOff>
      <xdr:row>33</xdr:row>
      <xdr:rowOff>56642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561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35069</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521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156210</xdr:rowOff>
    </xdr:from>
    <xdr:to>
      <xdr:col>78</xdr:col>
      <xdr:colOff>120650</xdr:colOff>
      <xdr:row>34</xdr:row>
      <xdr:rowOff>86360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96537</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58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167640</xdr:rowOff>
    </xdr:from>
    <xdr:to>
      <xdr:col>74</xdr:col>
      <xdr:colOff>31750</xdr:colOff>
      <xdr:row>35</xdr:row>
      <xdr:rowOff>97790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107967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112776</xdr:rowOff>
    </xdr:from>
    <xdr:to>
      <xdr:col>69</xdr:col>
      <xdr:colOff>142875</xdr:colOff>
      <xdr:row>35</xdr:row>
      <xdr:rowOff>42926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53103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710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21336</xdr:rowOff>
    </xdr:from>
    <xdr:to>
      <xdr:col>65</xdr:col>
      <xdr:colOff>53975</xdr:colOff>
      <xdr:row>34</xdr:row>
      <xdr:rowOff>122936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133113</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6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ポイント減少し、類似団体・全国・沖縄県平均を下回っている。これは、長期債の元金償還金が微増したものの、分母である経常一般財源の増加がそれを上回ったことが主な要因である。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しかしながら、今後、大型建設事業に伴う地方債の発行が見込まれるため、引き続き事業の緊急性・必要性を精査し、後年度負担に留意した計画的な市債の発行及び管理に努める。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140715</xdr:rowOff>
    </xdr:from>
    <xdr:to>
      <xdr:col>24</xdr:col>
      <xdr:colOff>25400</xdr:colOff>
      <xdr:row>77</xdr:row>
      <xdr:rowOff>24130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170915"/>
          <a:ext cx="8382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24130</xdr:rowOff>
    </xdr:from>
    <xdr:to>
      <xdr:col>19</xdr:col>
      <xdr:colOff>187325</xdr:colOff>
      <xdr:row>77</xdr:row>
      <xdr:rowOff>24130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3225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24130</xdr:rowOff>
    </xdr:from>
    <xdr:to>
      <xdr:col>15</xdr:col>
      <xdr:colOff>98425</xdr:colOff>
      <xdr:row>77</xdr:row>
      <xdr:rowOff>115570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32257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24130</xdr:rowOff>
    </xdr:from>
    <xdr:to>
      <xdr:col>11</xdr:col>
      <xdr:colOff>9525</xdr:colOff>
      <xdr:row>77</xdr:row>
      <xdr:rowOff>115570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32257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60198</xdr:rowOff>
    </xdr:from>
    <xdr:to>
      <xdr:col>6</xdr:col>
      <xdr:colOff>171450</xdr:colOff>
      <xdr:row>79</xdr:row>
      <xdr:rowOff>161798</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60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146575</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69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89915</xdr:rowOff>
    </xdr:from>
    <xdr:to>
      <xdr:col>24</xdr:col>
      <xdr:colOff>76200</xdr:colOff>
      <xdr:row>77</xdr:row>
      <xdr:rowOff>20065</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106442</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9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144780</xdr:rowOff>
    </xdr:from>
    <xdr:to>
      <xdr:col>20</xdr:col>
      <xdr:colOff>38100</xdr:colOff>
      <xdr:row>77</xdr:row>
      <xdr:rowOff>74930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85107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144780</xdr:rowOff>
    </xdr:from>
    <xdr:to>
      <xdr:col>15</xdr:col>
      <xdr:colOff>149225</xdr:colOff>
      <xdr:row>77</xdr:row>
      <xdr:rowOff>74930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85107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64770</xdr:rowOff>
    </xdr:from>
    <xdr:to>
      <xdr:col>11</xdr:col>
      <xdr:colOff>60325</xdr:colOff>
      <xdr:row>77</xdr:row>
      <xdr:rowOff>166370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5097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144780</xdr:rowOff>
    </xdr:from>
    <xdr:to>
      <xdr:col>6</xdr:col>
      <xdr:colOff>171450</xdr:colOff>
      <xdr:row>77</xdr:row>
      <xdr:rowOff>74930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85107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ポイント減少したものの、類似団体・全国・沖縄県平均を上回っている。当年度は職員給与の改定等に伴う人件費や、施設修繕に伴う維持補修費が経常経費を押し上げる要因となっている。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今後も毎年増加傾向にある扶助費や、老朽化する公共施設の維持管理経費の増加が見込まれるため、自主財源確保の取り組みとあわせて、経常経費の抑制に努める。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66039</xdr:rowOff>
    </xdr:from>
    <xdr:to>
      <xdr:col>82</xdr:col>
      <xdr:colOff>107950</xdr:colOff>
      <xdr:row>78</xdr:row>
      <xdr:rowOff>127000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3439139"/>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165100</xdr:rowOff>
    </xdr:from>
    <xdr:to>
      <xdr:col>78</xdr:col>
      <xdr:colOff>69850</xdr:colOff>
      <xdr:row>78</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1953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39370</xdr:rowOff>
    </xdr:from>
    <xdr:to>
      <xdr:col>73</xdr:col>
      <xdr:colOff>180975</xdr:colOff>
      <xdr:row>76</xdr:row>
      <xdr:rowOff>165100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2898120"/>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39370</xdr:rowOff>
    </xdr:from>
    <xdr:to>
      <xdr:col>69</xdr:col>
      <xdr:colOff>92075</xdr:colOff>
      <xdr:row>76</xdr:row>
      <xdr:rowOff>127000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289812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128288</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987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72390</xdr:rowOff>
    </xdr:from>
    <xdr:to>
      <xdr:col>65</xdr:col>
      <xdr:colOff>53975</xdr:colOff>
      <xdr:row>76</xdr:row>
      <xdr:rowOff>2539</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29311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12717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15239</xdr:rowOff>
    </xdr:from>
    <xdr:to>
      <xdr:col>82</xdr:col>
      <xdr:colOff>158750</xdr:colOff>
      <xdr:row>78</xdr:row>
      <xdr:rowOff>116839</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158766</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76200</xdr:rowOff>
    </xdr:from>
    <xdr:to>
      <xdr:col>78</xdr:col>
      <xdr:colOff>120650</xdr:colOff>
      <xdr:row>79</xdr:row>
      <xdr:rowOff>6350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162577</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53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114300</xdr:rowOff>
    </xdr:from>
    <xdr:to>
      <xdr:col>74</xdr:col>
      <xdr:colOff>31750</xdr:colOff>
      <xdr:row>77</xdr:row>
      <xdr:rowOff>44450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29227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160020</xdr:rowOff>
    </xdr:from>
    <xdr:to>
      <xdr:col>69</xdr:col>
      <xdr:colOff>142875</xdr:colOff>
      <xdr:row>75</xdr:row>
      <xdr:rowOff>90170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284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100347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162577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沖縄県浦添市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150565</xdr:rowOff>
    </xdr:from>
    <xdr:to>
      <xdr:col>29</xdr:col>
      <xdr:colOff>127000</xdr:colOff>
      <xdr:row>17</xdr:row>
      <xdr:rowOff>151917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41390"/>
          <a:ext cx="647700" cy="172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83374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02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151917</xdr:rowOff>
    </xdr:from>
    <xdr:to>
      <xdr:col>26</xdr:col>
      <xdr:colOff>50800</xdr:colOff>
      <xdr:row>17</xdr:row>
      <xdr:rowOff>158966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14192"/>
          <a:ext cx="698500" cy="70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107072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2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158966</xdr:rowOff>
    </xdr:from>
    <xdr:to>
      <xdr:col>22</xdr:col>
      <xdr:colOff>114300</xdr:colOff>
      <xdr:row>17</xdr:row>
      <xdr:rowOff>167462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21241"/>
          <a:ext cx="698500" cy="84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142181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167462</xdr:rowOff>
    </xdr:from>
    <xdr:to>
      <xdr:col>18</xdr:col>
      <xdr:colOff>177800</xdr:colOff>
      <xdr:row>18</xdr:row>
      <xdr:rowOff>65907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29737"/>
          <a:ext cx="698500" cy="698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151039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23355</xdr:rowOff>
    </xdr:from>
    <xdr:to>
      <xdr:col>15</xdr:col>
      <xdr:colOff>101600</xdr:colOff>
      <xdr:row>16</xdr:row>
      <xdr:rowOff>124955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141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135132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5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99765</xdr:rowOff>
    </xdr:from>
    <xdr:to>
      <xdr:col>29</xdr:col>
      <xdr:colOff>177800</xdr:colOff>
      <xdr:row>17</xdr:row>
      <xdr:rowOff>29915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905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71842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62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101117</xdr:rowOff>
    </xdr:from>
    <xdr:to>
      <xdr:col>26</xdr:col>
      <xdr:colOff>101600</xdr:colOff>
      <xdr:row>18</xdr:row>
      <xdr:rowOff>31267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63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16044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49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108166</xdr:rowOff>
    </xdr:from>
    <xdr:to>
      <xdr:col>22</xdr:col>
      <xdr:colOff>165100</xdr:colOff>
      <xdr:row>18</xdr:row>
      <xdr:rowOff>38316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704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23093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56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116662</xdr:rowOff>
    </xdr:from>
    <xdr:to>
      <xdr:col>19</xdr:col>
      <xdr:colOff>38100</xdr:colOff>
      <xdr:row>18</xdr:row>
      <xdr:rowOff>46812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789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31589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65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15107</xdr:rowOff>
    </xdr:from>
    <xdr:to>
      <xdr:col>15</xdr:col>
      <xdr:colOff>101600</xdr:colOff>
      <xdr:row>18</xdr:row>
      <xdr:rowOff>116707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488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101484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3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179845</xdr:rowOff>
    </xdr:from>
    <xdr:to>
      <xdr:col>29</xdr:col>
      <xdr:colOff>127000</xdr:colOff>
      <xdr:row>35</xdr:row>
      <xdr:rowOff>190894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790195"/>
          <a:ext cx="647700" cy="110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164622</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749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146926</xdr:rowOff>
    </xdr:from>
    <xdr:to>
      <xdr:col>26</xdr:col>
      <xdr:colOff>50800</xdr:colOff>
      <xdr:row>35</xdr:row>
      <xdr:rowOff>190894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757276"/>
          <a:ext cx="698500" cy="439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229633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839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65736</xdr:rowOff>
    </xdr:from>
    <xdr:to>
      <xdr:col>22</xdr:col>
      <xdr:colOff>114300</xdr:colOff>
      <xdr:row>35</xdr:row>
      <xdr:rowOff>146926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676086"/>
          <a:ext cx="698500" cy="811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234814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845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65736</xdr:rowOff>
    </xdr:from>
    <xdr:to>
      <xdr:col>18</xdr:col>
      <xdr:colOff>177800</xdr:colOff>
      <xdr:row>35</xdr:row>
      <xdr:rowOff>213525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676086"/>
          <a:ext cx="698500" cy="1477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252951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86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273024</xdr:rowOff>
    </xdr:from>
    <xdr:to>
      <xdr:col>15</xdr:col>
      <xdr:colOff>101600</xdr:colOff>
      <xdr:row>35</xdr:row>
      <xdr:rowOff>31724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5404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41901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309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129045</xdr:rowOff>
    </xdr:from>
    <xdr:to>
      <xdr:col>29</xdr:col>
      <xdr:colOff>177800</xdr:colOff>
      <xdr:row>35</xdr:row>
      <xdr:rowOff>230645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7393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317022</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584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140094</xdr:rowOff>
    </xdr:from>
    <xdr:to>
      <xdr:col>26</xdr:col>
      <xdr:colOff>101600</xdr:colOff>
      <xdr:row>35</xdr:row>
      <xdr:rowOff>241694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504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251871</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519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96126</xdr:rowOff>
    </xdr:from>
    <xdr:to>
      <xdr:col>22</xdr:col>
      <xdr:colOff>165100</xdr:colOff>
      <xdr:row>35</xdr:row>
      <xdr:rowOff>197726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7064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207903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475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14936</xdr:rowOff>
    </xdr:from>
    <xdr:to>
      <xdr:col>19</xdr:col>
      <xdr:colOff>38100</xdr:colOff>
      <xdr:row>35</xdr:row>
      <xdr:rowOff>116536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6252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126712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39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162725</xdr:rowOff>
    </xdr:from>
    <xdr:to>
      <xdr:col>15</xdr:col>
      <xdr:colOff>101600</xdr:colOff>
      <xdr:row>35</xdr:row>
      <xdr:rowOff>264325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7730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249102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859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沖縄県浦添市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115,486
113,615
19.44
64,406,314
62,162,236
1,180,485
26,544,631
32,038,800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18313</xdr:rowOff>
    </xdr:from>
    <xdr:to>
      <xdr:col>24</xdr:col>
      <xdr:colOff>63500</xdr:colOff>
      <xdr:row>35</xdr:row>
      <xdr:rowOff>130808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019063"/>
          <a:ext cx="838200" cy="112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130808</xdr:rowOff>
    </xdr:from>
    <xdr:to>
      <xdr:col>19</xdr:col>
      <xdr:colOff>177800</xdr:colOff>
      <xdr:row>36</xdr:row>
      <xdr:rowOff>10838</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131558"/>
          <a:ext cx="889000" cy="5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10838</xdr:rowOff>
    </xdr:from>
    <xdr:to>
      <xdr:col>15</xdr:col>
      <xdr:colOff>50800</xdr:colOff>
      <xdr:row>36</xdr:row>
      <xdr:rowOff>32761</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183038"/>
          <a:ext cx="889000" cy="2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32761</xdr:rowOff>
    </xdr:from>
    <xdr:to>
      <xdr:col>10</xdr:col>
      <xdr:colOff>114300</xdr:colOff>
      <xdr:row>36</xdr:row>
      <xdr:rowOff>67325</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204961"/>
          <a:ext cx="889000" cy="3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107919</xdr:rowOff>
    </xdr:from>
    <xdr:to>
      <xdr:col>6</xdr:col>
      <xdr:colOff>38100</xdr:colOff>
      <xdr:row>35</xdr:row>
      <xdr:rowOff>38069</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5937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54596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71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138963</xdr:rowOff>
    </xdr:from>
    <xdr:to>
      <xdr:col>24</xdr:col>
      <xdr:colOff>114300</xdr:colOff>
      <xdr:row>35</xdr:row>
      <xdr:rowOff>69113</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596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117390</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94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80008</xdr:rowOff>
    </xdr:from>
    <xdr:to>
      <xdr:col>20</xdr:col>
      <xdr:colOff>38100</xdr:colOff>
      <xdr:row>36</xdr:row>
      <xdr:rowOff>10158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08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1285</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17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131488</xdr:rowOff>
    </xdr:from>
    <xdr:to>
      <xdr:col>15</xdr:col>
      <xdr:colOff>101600</xdr:colOff>
      <xdr:row>36</xdr:row>
      <xdr:rowOff>61638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3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52765</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224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153411</xdr:rowOff>
    </xdr:from>
    <xdr:to>
      <xdr:col>10</xdr:col>
      <xdr:colOff>165100</xdr:colOff>
      <xdr:row>36</xdr:row>
      <xdr:rowOff>83561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5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74688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24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16525</xdr:rowOff>
    </xdr:from>
    <xdr:to>
      <xdr:col>6</xdr:col>
      <xdr:colOff>38100</xdr:colOff>
      <xdr:row>36</xdr:row>
      <xdr:rowOff>118125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18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109252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28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108937</xdr:rowOff>
    </xdr:from>
    <xdr:to>
      <xdr:col>24</xdr:col>
      <xdr:colOff>63500</xdr:colOff>
      <xdr:row>57</xdr:row>
      <xdr:rowOff>168732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81587"/>
          <a:ext cx="838200" cy="59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117476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47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53501</xdr:rowOff>
    </xdr:from>
    <xdr:to>
      <xdr:col>19</xdr:col>
      <xdr:colOff>177800</xdr:colOff>
      <xdr:row>57</xdr:row>
      <xdr:rowOff>168732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826151"/>
          <a:ext cx="889000" cy="115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101577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3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2736</xdr:rowOff>
    </xdr:from>
    <xdr:to>
      <xdr:col>15</xdr:col>
      <xdr:colOff>50800</xdr:colOff>
      <xdr:row>57</xdr:row>
      <xdr:rowOff>53501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775386"/>
          <a:ext cx="889000" cy="50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43088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2736</xdr:rowOff>
    </xdr:from>
    <xdr:to>
      <xdr:col>10</xdr:col>
      <xdr:colOff>114300</xdr:colOff>
      <xdr:row>57</xdr:row>
      <xdr:rowOff>135438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75386"/>
          <a:ext cx="889000" cy="132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84243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108576</xdr:rowOff>
    </xdr:from>
    <xdr:to>
      <xdr:col>6</xdr:col>
      <xdr:colOff>38100</xdr:colOff>
      <xdr:row>57</xdr:row>
      <xdr:rowOff>38726</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09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55253</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48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58137</xdr:rowOff>
    </xdr:from>
    <xdr:to>
      <xdr:col>24</xdr:col>
      <xdr:colOff>114300</xdr:colOff>
      <xdr:row>57</xdr:row>
      <xdr:rowOff>159737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3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36564</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09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117932</xdr:rowOff>
    </xdr:from>
    <xdr:to>
      <xdr:col>20</xdr:col>
      <xdr:colOff>38100</xdr:colOff>
      <xdr:row>58</xdr:row>
      <xdr:rowOff>48082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9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39209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8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2701</xdr:rowOff>
    </xdr:from>
    <xdr:to>
      <xdr:col>15</xdr:col>
      <xdr:colOff>101600</xdr:colOff>
      <xdr:row>57</xdr:row>
      <xdr:rowOff>104301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7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95428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86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123386</xdr:rowOff>
    </xdr:from>
    <xdr:to>
      <xdr:col>10</xdr:col>
      <xdr:colOff>165100</xdr:colOff>
      <xdr:row>57</xdr:row>
      <xdr:rowOff>53536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2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70063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9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84638</xdr:rowOff>
    </xdr:from>
    <xdr:to>
      <xdr:col>6</xdr:col>
      <xdr:colOff>38100</xdr:colOff>
      <xdr:row>58</xdr:row>
      <xdr:rowOff>14788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5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5915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950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25685</xdr:rowOff>
    </xdr:from>
    <xdr:to>
      <xdr:col>24</xdr:col>
      <xdr:colOff>63500</xdr:colOff>
      <xdr:row>76</xdr:row>
      <xdr:rowOff>42717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055885"/>
          <a:ext cx="838200" cy="1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47838</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078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33573</xdr:rowOff>
    </xdr:from>
    <xdr:to>
      <xdr:col>19</xdr:col>
      <xdr:colOff>177800</xdr:colOff>
      <xdr:row>76</xdr:row>
      <xdr:rowOff>42717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063773"/>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4518</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206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33573</xdr:rowOff>
    </xdr:from>
    <xdr:to>
      <xdr:col>15</xdr:col>
      <xdr:colOff>50800</xdr:colOff>
      <xdr:row>76</xdr:row>
      <xdr:rowOff>73464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063773"/>
          <a:ext cx="889000" cy="39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12692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21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19228</xdr:rowOff>
    </xdr:from>
    <xdr:to>
      <xdr:col>10</xdr:col>
      <xdr:colOff>114300</xdr:colOff>
      <xdr:row>76</xdr:row>
      <xdr:rowOff>73464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049428"/>
          <a:ext cx="889000" cy="54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16521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218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109474</xdr:rowOff>
    </xdr:from>
    <xdr:to>
      <xdr:col>6</xdr:col>
      <xdr:colOff>38100</xdr:colOff>
      <xdr:row>76</xdr:row>
      <xdr:rowOff>39624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296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56151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74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146335</xdr:rowOff>
    </xdr:from>
    <xdr:to>
      <xdr:col>24</xdr:col>
      <xdr:colOff>114300</xdr:colOff>
      <xdr:row>76</xdr:row>
      <xdr:rowOff>76485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00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169213</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85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163367</xdr:rowOff>
    </xdr:from>
    <xdr:to>
      <xdr:col>20</xdr:col>
      <xdr:colOff>38100</xdr:colOff>
      <xdr:row>76</xdr:row>
      <xdr:rowOff>93517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022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110044</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2797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154223</xdr:rowOff>
    </xdr:from>
    <xdr:to>
      <xdr:col>15</xdr:col>
      <xdr:colOff>101600</xdr:colOff>
      <xdr:row>76</xdr:row>
      <xdr:rowOff>84373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012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100899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2788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22664</xdr:rowOff>
    </xdr:from>
    <xdr:to>
      <xdr:col>10</xdr:col>
      <xdr:colOff>165100</xdr:colOff>
      <xdr:row>76</xdr:row>
      <xdr:rowOff>124264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05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140790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2828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139878</xdr:rowOff>
    </xdr:from>
    <xdr:to>
      <xdr:col>6</xdr:col>
      <xdr:colOff>38100</xdr:colOff>
      <xdr:row>76</xdr:row>
      <xdr:rowOff>70027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29986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61155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09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148569</xdr:rowOff>
    </xdr:from>
    <xdr:to>
      <xdr:col>24</xdr:col>
      <xdr:colOff>63500</xdr:colOff>
      <xdr:row>93</xdr:row>
      <xdr:rowOff>97482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5921969"/>
          <a:ext cx="838200" cy="120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453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97482</xdr:rowOff>
    </xdr:from>
    <xdr:to>
      <xdr:col>19</xdr:col>
      <xdr:colOff>177800</xdr:colOff>
      <xdr:row>93</xdr:row>
      <xdr:rowOff>169802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042332"/>
          <a:ext cx="889000" cy="72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10479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64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158353</xdr:rowOff>
    </xdr:from>
    <xdr:to>
      <xdr:col>15</xdr:col>
      <xdr:colOff>50800</xdr:colOff>
      <xdr:row>93</xdr:row>
      <xdr:rowOff>169802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103203"/>
          <a:ext cx="889000" cy="1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94786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725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158353</xdr:rowOff>
    </xdr:from>
    <xdr:to>
      <xdr:col>10</xdr:col>
      <xdr:colOff>114300</xdr:colOff>
      <xdr:row>95</xdr:row>
      <xdr:rowOff>35796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103203"/>
          <a:ext cx="889000" cy="220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170142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62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37931</xdr:rowOff>
    </xdr:from>
    <xdr:to>
      <xdr:col>6</xdr:col>
      <xdr:colOff>38100</xdr:colOff>
      <xdr:row>97</xdr:row>
      <xdr:rowOff>139531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66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130658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761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97769</xdr:rowOff>
    </xdr:from>
    <xdr:to>
      <xdr:col>24</xdr:col>
      <xdr:colOff>114300</xdr:colOff>
      <xdr:row>93</xdr:row>
      <xdr:rowOff>27919</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587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120646</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572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46682</xdr:rowOff>
    </xdr:from>
    <xdr:to>
      <xdr:col>20</xdr:col>
      <xdr:colOff>38100</xdr:colOff>
      <xdr:row>93</xdr:row>
      <xdr:rowOff>148282</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599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164809</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5766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119002</xdr:rowOff>
    </xdr:from>
    <xdr:to>
      <xdr:col>15</xdr:col>
      <xdr:colOff>101600</xdr:colOff>
      <xdr:row>94</xdr:row>
      <xdr:rowOff>49152</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06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65679</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5839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107553</xdr:rowOff>
    </xdr:from>
    <xdr:to>
      <xdr:col>10</xdr:col>
      <xdr:colOff>165100</xdr:colOff>
      <xdr:row>94</xdr:row>
      <xdr:rowOff>37703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052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54230</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5827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156446</xdr:rowOff>
    </xdr:from>
    <xdr:to>
      <xdr:col>6</xdr:col>
      <xdr:colOff>38100</xdr:colOff>
      <xdr:row>95</xdr:row>
      <xdr:rowOff>86596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27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103123</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047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170437</xdr:rowOff>
    </xdr:from>
    <xdr:to>
      <xdr:col>54</xdr:col>
      <xdr:colOff>189865</xdr:colOff>
      <xdr:row>38</xdr:row>
      <xdr:rowOff>125650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485387"/>
          <a:ext cx="1270" cy="1155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129477</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64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125650</xdr:rowOff>
    </xdr:from>
    <xdr:to>
      <xdr:col>55</xdr:col>
      <xdr:colOff>88900</xdr:colOff>
      <xdr:row>38</xdr:row>
      <xdr:rowOff>125650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640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117114</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260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170437</xdr:rowOff>
    </xdr:from>
    <xdr:to>
      <xdr:col>55</xdr:col>
      <xdr:colOff>88900</xdr:colOff>
      <xdr:row>31</xdr:row>
      <xdr:rowOff>170437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48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96304</xdr:rowOff>
    </xdr:from>
    <xdr:to>
      <xdr:col>55</xdr:col>
      <xdr:colOff>0</xdr:colOff>
      <xdr:row>38</xdr:row>
      <xdr:rowOff>65081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439954"/>
          <a:ext cx="838200" cy="140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15051</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187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163624</xdr:rowOff>
    </xdr:from>
    <xdr:to>
      <xdr:col>55</xdr:col>
      <xdr:colOff>50800</xdr:colOff>
      <xdr:row>37</xdr:row>
      <xdr:rowOff>93774</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35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96304</xdr:rowOff>
    </xdr:from>
    <xdr:to>
      <xdr:col>50</xdr:col>
      <xdr:colOff>114300</xdr:colOff>
      <xdr:row>37</xdr:row>
      <xdr:rowOff>112897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439954"/>
          <a:ext cx="889000" cy="1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157728</xdr:rowOff>
    </xdr:from>
    <xdr:to>
      <xdr:col>50</xdr:col>
      <xdr:colOff>165100</xdr:colOff>
      <xdr:row>37</xdr:row>
      <xdr:rowOff>87878</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32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104405</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10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112897</xdr:rowOff>
    </xdr:from>
    <xdr:to>
      <xdr:col>45</xdr:col>
      <xdr:colOff>177800</xdr:colOff>
      <xdr:row>38</xdr:row>
      <xdr:rowOff>26781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456547"/>
          <a:ext cx="889000" cy="8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142287</xdr:rowOff>
    </xdr:from>
    <xdr:to>
      <xdr:col>46</xdr:col>
      <xdr:colOff>38100</xdr:colOff>
      <xdr:row>37</xdr:row>
      <xdr:rowOff>72437</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31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88964</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08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150082</xdr:rowOff>
    </xdr:from>
    <xdr:to>
      <xdr:col>41</xdr:col>
      <xdr:colOff>50800</xdr:colOff>
      <xdr:row>38</xdr:row>
      <xdr:rowOff>26781</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636482"/>
          <a:ext cx="889000" cy="905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4175</xdr:rowOff>
    </xdr:from>
    <xdr:to>
      <xdr:col>41</xdr:col>
      <xdr:colOff>101600</xdr:colOff>
      <xdr:row>37</xdr:row>
      <xdr:rowOff>105775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34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122302</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123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74927</xdr:rowOff>
    </xdr:from>
    <xdr:to>
      <xdr:col>36</xdr:col>
      <xdr:colOff>165100</xdr:colOff>
      <xdr:row>31</xdr:row>
      <xdr:rowOff>5077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21604</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4993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14281</xdr:rowOff>
    </xdr:from>
    <xdr:to>
      <xdr:col>55</xdr:col>
      <xdr:colOff>50800</xdr:colOff>
      <xdr:row>38</xdr:row>
      <xdr:rowOff>115881</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52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100658</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44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45504</xdr:rowOff>
    </xdr:from>
    <xdr:to>
      <xdr:col>50</xdr:col>
      <xdr:colOff>165100</xdr:colOff>
      <xdr:row>37</xdr:row>
      <xdr:rowOff>147104</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38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138231</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48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62097</xdr:rowOff>
    </xdr:from>
    <xdr:to>
      <xdr:col>46</xdr:col>
      <xdr:colOff>38100</xdr:colOff>
      <xdr:row>37</xdr:row>
      <xdr:rowOff>163697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405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154824</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49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147431</xdr:rowOff>
    </xdr:from>
    <xdr:to>
      <xdr:col>41</xdr:col>
      <xdr:colOff>101600</xdr:colOff>
      <xdr:row>38</xdr:row>
      <xdr:rowOff>77581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49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68708</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58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99282</xdr:rowOff>
    </xdr:from>
    <xdr:to>
      <xdr:col>36</xdr:col>
      <xdr:colOff>165100</xdr:colOff>
      <xdr:row>33</xdr:row>
      <xdr:rowOff>29432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58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20559</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678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48119</xdr:rowOff>
    </xdr:from>
    <xdr:to>
      <xdr:col>55</xdr:col>
      <xdr:colOff>0</xdr:colOff>
      <xdr:row>55</xdr:row>
      <xdr:rowOff>143652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477869"/>
          <a:ext cx="838200" cy="95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170425</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600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143652</xdr:rowOff>
    </xdr:from>
    <xdr:to>
      <xdr:col>50</xdr:col>
      <xdr:colOff>114300</xdr:colOff>
      <xdr:row>57</xdr:row>
      <xdr:rowOff>55499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573402"/>
          <a:ext cx="889000" cy="25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169816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77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92325</xdr:rowOff>
    </xdr:from>
    <xdr:to>
      <xdr:col>45</xdr:col>
      <xdr:colOff>177800</xdr:colOff>
      <xdr:row>57</xdr:row>
      <xdr:rowOff>55499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522075"/>
          <a:ext cx="889000" cy="306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92325</xdr:rowOff>
    </xdr:from>
    <xdr:to>
      <xdr:col>41</xdr:col>
      <xdr:colOff>50800</xdr:colOff>
      <xdr:row>56</xdr:row>
      <xdr:rowOff>28579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522075"/>
          <a:ext cx="889000" cy="107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5224</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777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113327</xdr:rowOff>
    </xdr:from>
    <xdr:to>
      <xdr:col>36</xdr:col>
      <xdr:colOff>165100</xdr:colOff>
      <xdr:row>55</xdr:row>
      <xdr:rowOff>43477</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371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60004</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14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168769</xdr:rowOff>
    </xdr:from>
    <xdr:to>
      <xdr:col>55</xdr:col>
      <xdr:colOff>50800</xdr:colOff>
      <xdr:row>55</xdr:row>
      <xdr:rowOff>98919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42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20196</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278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92852</xdr:rowOff>
    </xdr:from>
    <xdr:to>
      <xdr:col>50</xdr:col>
      <xdr:colOff>165100</xdr:colOff>
      <xdr:row>56</xdr:row>
      <xdr:rowOff>23002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522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39529</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297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4699</xdr:rowOff>
    </xdr:from>
    <xdr:to>
      <xdr:col>46</xdr:col>
      <xdr:colOff>38100</xdr:colOff>
      <xdr:row>57</xdr:row>
      <xdr:rowOff>106299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77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97426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87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41525</xdr:rowOff>
    </xdr:from>
    <xdr:to>
      <xdr:col>41</xdr:col>
      <xdr:colOff>101600</xdr:colOff>
      <xdr:row>55</xdr:row>
      <xdr:rowOff>143125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47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159652</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24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149229</xdr:rowOff>
    </xdr:from>
    <xdr:to>
      <xdr:col>36</xdr:col>
      <xdr:colOff>165100</xdr:colOff>
      <xdr:row>56</xdr:row>
      <xdr:rowOff>79379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578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70506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671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48008</xdr:rowOff>
    </xdr:from>
    <xdr:to>
      <xdr:col>55</xdr:col>
      <xdr:colOff>0</xdr:colOff>
      <xdr:row>77</xdr:row>
      <xdr:rowOff>135265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3078208"/>
          <a:ext cx="838200" cy="258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91811</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122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125138</xdr:rowOff>
    </xdr:from>
    <xdr:to>
      <xdr:col>50</xdr:col>
      <xdr:colOff>114300</xdr:colOff>
      <xdr:row>77</xdr:row>
      <xdr:rowOff>135265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8750300" y="13155338"/>
          <a:ext cx="889000" cy="181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120821</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297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125138</xdr:rowOff>
    </xdr:from>
    <xdr:to>
      <xdr:col>45</xdr:col>
      <xdr:colOff>177800</xdr:colOff>
      <xdr:row>77</xdr:row>
      <xdr:rowOff>61610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3155338"/>
          <a:ext cx="889000" cy="107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92381</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32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104107</xdr:rowOff>
    </xdr:from>
    <xdr:to>
      <xdr:col>41</xdr:col>
      <xdr:colOff>50800</xdr:colOff>
      <xdr:row>77</xdr:row>
      <xdr:rowOff>61610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3134307"/>
          <a:ext cx="889000" cy="12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107515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330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162601</xdr:rowOff>
    </xdr:from>
    <xdr:to>
      <xdr:col>36</xdr:col>
      <xdr:colOff>165100</xdr:colOff>
      <xdr:row>76</xdr:row>
      <xdr:rowOff>92751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02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109278</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279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168658</xdr:rowOff>
    </xdr:from>
    <xdr:to>
      <xdr:col>55</xdr:col>
      <xdr:colOff>50800</xdr:colOff>
      <xdr:row>76</xdr:row>
      <xdr:rowOff>98808</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02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20086</xdr:rowOff>
    </xdr:from>
    <xdr:ext cx="534377"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2878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84465</xdr:rowOff>
    </xdr:from>
    <xdr:to>
      <xdr:col>50</xdr:col>
      <xdr:colOff>165100</xdr:colOff>
      <xdr:row>78</xdr:row>
      <xdr:rowOff>14615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28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5742</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04428" y="13378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74338</xdr:rowOff>
    </xdr:from>
    <xdr:to>
      <xdr:col>46</xdr:col>
      <xdr:colOff>38100</xdr:colOff>
      <xdr:row>77</xdr:row>
      <xdr:rowOff>4488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10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21015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483111" y="12879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10810</xdr:rowOff>
    </xdr:from>
    <xdr:to>
      <xdr:col>41</xdr:col>
      <xdr:colOff>101600</xdr:colOff>
      <xdr:row>77</xdr:row>
      <xdr:rowOff>112410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21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128937</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94111" y="1298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53307</xdr:rowOff>
    </xdr:from>
    <xdr:to>
      <xdr:col>36</xdr:col>
      <xdr:colOff>165100</xdr:colOff>
      <xdr:row>76</xdr:row>
      <xdr:rowOff>154907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083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146034</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05111" y="13176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126212</xdr:rowOff>
    </xdr:from>
    <xdr:to>
      <xdr:col>55</xdr:col>
      <xdr:colOff>0</xdr:colOff>
      <xdr:row>98</xdr:row>
      <xdr:rowOff>7432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756862"/>
          <a:ext cx="838200" cy="52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124247</xdr:rowOff>
    </xdr:from>
    <xdr:to>
      <xdr:col>50</xdr:col>
      <xdr:colOff>114300</xdr:colOff>
      <xdr:row>98</xdr:row>
      <xdr:rowOff>7432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8750300" y="16754897"/>
          <a:ext cx="889000" cy="54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124247</xdr:rowOff>
    </xdr:from>
    <xdr:to>
      <xdr:col>45</xdr:col>
      <xdr:colOff>177800</xdr:colOff>
      <xdr:row>97</xdr:row>
      <xdr:rowOff>126098</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754897"/>
          <a:ext cx="889000" cy="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42636</xdr:rowOff>
    </xdr:from>
    <xdr:to>
      <xdr:col>41</xdr:col>
      <xdr:colOff>50800</xdr:colOff>
      <xdr:row>97</xdr:row>
      <xdr:rowOff>126098</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501836"/>
          <a:ext cx="889000" cy="254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72417</xdr:rowOff>
    </xdr:from>
    <xdr:to>
      <xdr:col>36</xdr:col>
      <xdr:colOff>165100</xdr:colOff>
      <xdr:row>94</xdr:row>
      <xdr:rowOff>2567</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01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19094</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5792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75412</xdr:rowOff>
    </xdr:from>
    <xdr:to>
      <xdr:col>55</xdr:col>
      <xdr:colOff>50800</xdr:colOff>
      <xdr:row>98</xdr:row>
      <xdr:rowOff>5562</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70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161789</xdr:rowOff>
    </xdr:from>
    <xdr:ext cx="469744"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62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128082</xdr:rowOff>
    </xdr:from>
    <xdr:to>
      <xdr:col>50</xdr:col>
      <xdr:colOff>165100</xdr:colOff>
      <xdr:row>98</xdr:row>
      <xdr:rowOff>58232</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75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49359</xdr:rowOff>
    </xdr:from>
    <xdr:ext cx="469744"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04428" y="16851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73447</xdr:rowOff>
    </xdr:from>
    <xdr:to>
      <xdr:col>46</xdr:col>
      <xdr:colOff>38100</xdr:colOff>
      <xdr:row>98</xdr:row>
      <xdr:rowOff>3597</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704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97</xdr:row>
      <xdr:rowOff>166174</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15428" y="16796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75298</xdr:rowOff>
    </xdr:from>
    <xdr:to>
      <xdr:col>41</xdr:col>
      <xdr:colOff>101600</xdr:colOff>
      <xdr:row>98</xdr:row>
      <xdr:rowOff>5448</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70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97</xdr:row>
      <xdr:rowOff>168025</xdr:rowOff>
    </xdr:from>
    <xdr:ext cx="469744"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26428" y="1679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163286</xdr:rowOff>
    </xdr:from>
    <xdr:to>
      <xdr:col>36</xdr:col>
      <xdr:colOff>165100</xdr:colOff>
      <xdr:row>96</xdr:row>
      <xdr:rowOff>93436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45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84563</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54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7" name="災害復旧事業費最小値テキスト">
          <a:extLst>
            <a:ext uri="{FF2B5EF4-FFF2-40B4-BE49-F238E27FC236}">
              <a16:creationId xmlns:a16="http://schemas.microsoft.com/office/drawing/2014/main" id="{00000000-0008-0000-0600-0000FB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9" name="災害復旧事業費最大値テキスト">
          <a:extLst>
            <a:ext uri="{FF2B5EF4-FFF2-40B4-BE49-F238E27FC236}">
              <a16:creationId xmlns:a16="http://schemas.microsoft.com/office/drawing/2014/main" id="{00000000-0008-0000-0600-0000FD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2" name="災害復旧事業費平均値テキスト">
          <a:extLst>
            <a:ext uri="{FF2B5EF4-FFF2-40B4-BE49-F238E27FC236}">
              <a16:creationId xmlns:a16="http://schemas.microsoft.com/office/drawing/2014/main" id="{00000000-0008-0000-0600-00000002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70383</xdr:rowOff>
    </xdr:from>
    <xdr:to>
      <xdr:col>67</xdr:col>
      <xdr:colOff>101600</xdr:colOff>
      <xdr:row>37</xdr:row>
      <xdr:rowOff>533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2763500" y="6242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17060</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579428" y="601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31" name="災害復旧事業費該当値テキスト">
          <a:extLst>
            <a:ext uri="{FF2B5EF4-FFF2-40B4-BE49-F238E27FC236}">
              <a16:creationId xmlns:a16="http://schemas.microsoft.com/office/drawing/2014/main" id="{00000000-0008-0000-0600-000013020000}"/>
            </a:ext>
          </a:extLst>
        </xdr:cNvPr>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a:extLst>
            <a:ext uri="{FF2B5EF4-FFF2-40B4-BE49-F238E27FC236}">
              <a16:creationId xmlns:a16="http://schemas.microsoft.com/office/drawing/2014/main" id="{00000000-0008-0000-0600-00002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a:extLst>
            <a:ext uri="{FF2B5EF4-FFF2-40B4-BE49-F238E27FC236}">
              <a16:creationId xmlns:a16="http://schemas.microsoft.com/office/drawing/2014/main" id="{00000000-0008-0000-0600-00002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a:extLst>
            <a:ext uri="{FF2B5EF4-FFF2-40B4-BE49-F238E27FC236}">
              <a16:creationId xmlns:a16="http://schemas.microsoft.com/office/drawing/2014/main" id="{00000000-0008-0000-0600-00003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a:extLst>
            <a:ext uri="{FF2B5EF4-FFF2-40B4-BE49-F238E27FC236}">
              <a16:creationId xmlns:a16="http://schemas.microsoft.com/office/drawing/2014/main" id="{00000000-0008-0000-0600-00004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3" name="公債費最小値テキスト">
          <a:extLst>
            <a:ext uri="{FF2B5EF4-FFF2-40B4-BE49-F238E27FC236}">
              <a16:creationId xmlns:a16="http://schemas.microsoft.com/office/drawing/2014/main" id="{00000000-0008-0000-0600-000065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5" name="公債費最大値テキスト">
          <a:extLst>
            <a:ext uri="{FF2B5EF4-FFF2-40B4-BE49-F238E27FC236}">
              <a16:creationId xmlns:a16="http://schemas.microsoft.com/office/drawing/2014/main" id="{00000000-0008-0000-0600-000067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39763</xdr:rowOff>
    </xdr:from>
    <xdr:to>
      <xdr:col>85</xdr:col>
      <xdr:colOff>127000</xdr:colOff>
      <xdr:row>76</xdr:row>
      <xdr:rowOff>43898</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5481300" y="13069963"/>
          <a:ext cx="838200" cy="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8" name="公債費平均値テキスト">
          <a:extLst>
            <a:ext uri="{FF2B5EF4-FFF2-40B4-BE49-F238E27FC236}">
              <a16:creationId xmlns:a16="http://schemas.microsoft.com/office/drawing/2014/main" id="{00000000-0008-0000-0600-00006A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9303</xdr:rowOff>
    </xdr:from>
    <xdr:to>
      <xdr:col>81</xdr:col>
      <xdr:colOff>50800</xdr:colOff>
      <xdr:row>76</xdr:row>
      <xdr:rowOff>43898</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4592300" y="13039503"/>
          <a:ext cx="889000" cy="3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140157</xdr:rowOff>
    </xdr:from>
    <xdr:to>
      <xdr:col>76</xdr:col>
      <xdr:colOff>114300</xdr:colOff>
      <xdr:row>76</xdr:row>
      <xdr:rowOff>9303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3703300" y="12998907"/>
          <a:ext cx="889000" cy="40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140157</xdr:rowOff>
    </xdr:from>
    <xdr:to>
      <xdr:col>71</xdr:col>
      <xdr:colOff>177800</xdr:colOff>
      <xdr:row>76</xdr:row>
      <xdr:rowOff>43307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2814300" y="12998907"/>
          <a:ext cx="889000" cy="74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163328</xdr:rowOff>
    </xdr:from>
    <xdr:to>
      <xdr:col>67</xdr:col>
      <xdr:colOff>101600</xdr:colOff>
      <xdr:row>74</xdr:row>
      <xdr:rowOff>93478</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2763500" y="1267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110005</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547111" y="1245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160413</xdr:rowOff>
    </xdr:from>
    <xdr:to>
      <xdr:col>85</xdr:col>
      <xdr:colOff>177800</xdr:colOff>
      <xdr:row>76</xdr:row>
      <xdr:rowOff>90563</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6268700" y="13019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138840</xdr:rowOff>
    </xdr:from>
    <xdr:ext cx="534377" cy="259045"/>
    <xdr:sp macro="" textlink="">
      <xdr:nvSpPr>
        <xdr:cNvPr id="637" name="公債費該当値テキスト">
          <a:extLst>
            <a:ext uri="{FF2B5EF4-FFF2-40B4-BE49-F238E27FC236}">
              <a16:creationId xmlns:a16="http://schemas.microsoft.com/office/drawing/2014/main" id="{00000000-0008-0000-0600-00007D020000}"/>
            </a:ext>
          </a:extLst>
        </xdr:cNvPr>
        <xdr:cNvSpPr txBox="1"/>
      </xdr:nvSpPr>
      <xdr:spPr>
        <a:xfrm>
          <a:off x="16370300" y="1299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164548</xdr:rowOff>
    </xdr:from>
    <xdr:to>
      <xdr:col>81</xdr:col>
      <xdr:colOff>101600</xdr:colOff>
      <xdr:row>76</xdr:row>
      <xdr:rowOff>94698</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5430500" y="1302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85825</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311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129953</xdr:rowOff>
    </xdr:from>
    <xdr:to>
      <xdr:col>76</xdr:col>
      <xdr:colOff>165100</xdr:colOff>
      <xdr:row>76</xdr:row>
      <xdr:rowOff>60102</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4541500" y="1298870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51230</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308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89357</xdr:rowOff>
    </xdr:from>
    <xdr:to>
      <xdr:col>72</xdr:col>
      <xdr:colOff>38100</xdr:colOff>
      <xdr:row>76</xdr:row>
      <xdr:rowOff>19507</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3652500" y="1294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10634</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3040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163957</xdr:rowOff>
    </xdr:from>
    <xdr:to>
      <xdr:col>67</xdr:col>
      <xdr:colOff>101600</xdr:colOff>
      <xdr:row>76</xdr:row>
      <xdr:rowOff>94107</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2763500" y="13022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85234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3115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160356</xdr:rowOff>
    </xdr:from>
    <xdr:to>
      <xdr:col>85</xdr:col>
      <xdr:colOff>127000</xdr:colOff>
      <xdr:row>97</xdr:row>
      <xdr:rowOff>170721</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5481300" y="16791006"/>
          <a:ext cx="838200" cy="1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142701</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773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93687</xdr:rowOff>
    </xdr:from>
    <xdr:to>
      <xdr:col>81</xdr:col>
      <xdr:colOff>50800</xdr:colOff>
      <xdr:row>97</xdr:row>
      <xdr:rowOff>170721</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4592300" y="16724337"/>
          <a:ext cx="889000" cy="77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80984</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883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93687</xdr:rowOff>
    </xdr:from>
    <xdr:to>
      <xdr:col>76</xdr:col>
      <xdr:colOff>114300</xdr:colOff>
      <xdr:row>98</xdr:row>
      <xdr:rowOff>2879</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3703300" y="16724337"/>
          <a:ext cx="889000" cy="8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81852</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88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2879</xdr:rowOff>
    </xdr:from>
    <xdr:to>
      <xdr:col>71</xdr:col>
      <xdr:colOff>177800</xdr:colOff>
      <xdr:row>98</xdr:row>
      <xdr:rowOff>36601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2814300" y="16804979"/>
          <a:ext cx="889000" cy="33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82698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88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15858</xdr:rowOff>
    </xdr:from>
    <xdr:to>
      <xdr:col>67</xdr:col>
      <xdr:colOff>101600</xdr:colOff>
      <xdr:row>98</xdr:row>
      <xdr:rowOff>117458</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1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108585</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910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109556</xdr:rowOff>
    </xdr:from>
    <xdr:to>
      <xdr:col>85</xdr:col>
      <xdr:colOff>177800</xdr:colOff>
      <xdr:row>98</xdr:row>
      <xdr:rowOff>39706</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674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132433</xdr:rowOff>
    </xdr:from>
    <xdr:ext cx="534377"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591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119921</xdr:rowOff>
    </xdr:from>
    <xdr:to>
      <xdr:col>81</xdr:col>
      <xdr:colOff>101600</xdr:colOff>
      <xdr:row>98</xdr:row>
      <xdr:rowOff>50071</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75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66598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52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42887</xdr:rowOff>
    </xdr:from>
    <xdr:to>
      <xdr:col>76</xdr:col>
      <xdr:colOff>165100</xdr:colOff>
      <xdr:row>97</xdr:row>
      <xdr:rowOff>144487</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67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161014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448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123529</xdr:rowOff>
    </xdr:from>
    <xdr:to>
      <xdr:col>72</xdr:col>
      <xdr:colOff>38100</xdr:colOff>
      <xdr:row>98</xdr:row>
      <xdr:rowOff>53679</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75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70206</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52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157251</xdr:rowOff>
    </xdr:from>
    <xdr:to>
      <xdr:col>67</xdr:col>
      <xdr:colOff>101600</xdr:colOff>
      <xdr:row>98</xdr:row>
      <xdr:rowOff>87401</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787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103928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56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5" name="投資及び出資金最小値テキスト">
          <a:extLst>
            <a:ext uri="{FF2B5EF4-FFF2-40B4-BE49-F238E27FC236}">
              <a16:creationId xmlns:a16="http://schemas.microsoft.com/office/drawing/2014/main" id="{00000000-0008-0000-0600-0000D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7" name="投資及び出資金最大値テキスト">
          <a:extLst>
            <a:ext uri="{FF2B5EF4-FFF2-40B4-BE49-F238E27FC236}">
              <a16:creationId xmlns:a16="http://schemas.microsoft.com/office/drawing/2014/main" id="{00000000-0008-0000-0600-0000D7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158750</xdr:rowOff>
    </xdr:from>
    <xdr:to>
      <xdr:col>116</xdr:col>
      <xdr:colOff>63500</xdr:colOff>
      <xdr:row>38</xdr:row>
      <xdr:rowOff>158750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1323300" y="66738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30" name="投資及び出資金平均値テキスト">
          <a:extLst>
            <a:ext uri="{FF2B5EF4-FFF2-40B4-BE49-F238E27FC236}">
              <a16:creationId xmlns:a16="http://schemas.microsoft.com/office/drawing/2014/main" id="{00000000-0008-0000-0600-0000DA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158750</xdr:rowOff>
    </xdr:from>
    <xdr:to>
      <xdr:col>111</xdr:col>
      <xdr:colOff>177800</xdr:colOff>
      <xdr:row>38</xdr:row>
      <xdr:rowOff>158941</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0434300" y="6673850"/>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158941</xdr:rowOff>
    </xdr:from>
    <xdr:to>
      <xdr:col>107</xdr:col>
      <xdr:colOff>50800</xdr:colOff>
      <xdr:row>38</xdr:row>
      <xdr:rowOff>158941</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9545300" y="667404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158750</xdr:rowOff>
    </xdr:from>
    <xdr:to>
      <xdr:col>102</xdr:col>
      <xdr:colOff>114300</xdr:colOff>
      <xdr:row>38</xdr:row>
      <xdr:rowOff>158941</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656300" y="6673850"/>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58991</xdr:rowOff>
    </xdr:from>
    <xdr:to>
      <xdr:col>98</xdr:col>
      <xdr:colOff>38100</xdr:colOff>
      <xdr:row>36</xdr:row>
      <xdr:rowOff>160591</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8605500" y="623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5668</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21428" y="600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107950</xdr:rowOff>
    </xdr:from>
    <xdr:to>
      <xdr:col>116</xdr:col>
      <xdr:colOff>114300</xdr:colOff>
      <xdr:row>39</xdr:row>
      <xdr:rowOff>38100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2110700" y="662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22877</xdr:rowOff>
    </xdr:from>
    <xdr:ext cx="378565" cy="259045"/>
    <xdr:sp macro="" textlink="">
      <xdr:nvSpPr>
        <xdr:cNvPr id="749" name="投資及び出資金該当値テキスト">
          <a:extLst>
            <a:ext uri="{FF2B5EF4-FFF2-40B4-BE49-F238E27FC236}">
              <a16:creationId xmlns:a16="http://schemas.microsoft.com/office/drawing/2014/main" id="{00000000-0008-0000-0600-0000ED020000}"/>
            </a:ext>
          </a:extLst>
        </xdr:cNvPr>
        <xdr:cNvSpPr txBox="1"/>
      </xdr:nvSpPr>
      <xdr:spPr>
        <a:xfrm>
          <a:off x="22212300" y="6537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107950</xdr:rowOff>
    </xdr:from>
    <xdr:to>
      <xdr:col>112</xdr:col>
      <xdr:colOff>38100</xdr:colOff>
      <xdr:row>39</xdr:row>
      <xdr:rowOff>38100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1272500" y="662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29227</xdr:rowOff>
    </xdr:from>
    <xdr:ext cx="378565"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4017" y="67157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108141</xdr:rowOff>
    </xdr:from>
    <xdr:to>
      <xdr:col>107</xdr:col>
      <xdr:colOff>101600</xdr:colOff>
      <xdr:row>39</xdr:row>
      <xdr:rowOff>38291</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0383500" y="662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29418</xdr:rowOff>
    </xdr:from>
    <xdr:ext cx="378565"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5017" y="6715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108141</xdr:rowOff>
    </xdr:from>
    <xdr:to>
      <xdr:col>102</xdr:col>
      <xdr:colOff>165100</xdr:colOff>
      <xdr:row>39</xdr:row>
      <xdr:rowOff>38291</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9494500" y="662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29418</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6017" y="6715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107950</xdr:rowOff>
    </xdr:from>
    <xdr:to>
      <xdr:col>98</xdr:col>
      <xdr:colOff>38100</xdr:colOff>
      <xdr:row>39</xdr:row>
      <xdr:rowOff>38100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8605500" y="662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29227</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7017" y="67157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2" name="貸付金最小値テキスト">
          <a:extLst>
            <a:ext uri="{FF2B5EF4-FFF2-40B4-BE49-F238E27FC236}">
              <a16:creationId xmlns:a16="http://schemas.microsoft.com/office/drawing/2014/main" id="{00000000-0008-0000-0600-00000E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4" name="貸付金最大値テキスト">
          <a:extLst>
            <a:ext uri="{FF2B5EF4-FFF2-40B4-BE49-F238E27FC236}">
              <a16:creationId xmlns:a16="http://schemas.microsoft.com/office/drawing/2014/main" id="{00000000-0008-0000-0600-000010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44412</xdr:rowOff>
    </xdr:from>
    <xdr:to>
      <xdr:col>116</xdr:col>
      <xdr:colOff>63500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1323300" y="10159962"/>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7" name="貸付金平均値テキスト">
          <a:extLst>
            <a:ext uri="{FF2B5EF4-FFF2-40B4-BE49-F238E27FC236}">
              <a16:creationId xmlns:a16="http://schemas.microsoft.com/office/drawing/2014/main" id="{00000000-0008-0000-0600-000013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44412</xdr:rowOff>
    </xdr:from>
    <xdr:to>
      <xdr:col>111</xdr:col>
      <xdr:colOff>177800</xdr:colOff>
      <xdr:row>59</xdr:row>
      <xdr:rowOff>44412</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0434300" y="101599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44412</xdr:rowOff>
    </xdr:from>
    <xdr:to>
      <xdr:col>107</xdr:col>
      <xdr:colOff>50800</xdr:colOff>
      <xdr:row>59</xdr:row>
      <xdr:rowOff>44431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19545300" y="10159962"/>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44355</xdr:rowOff>
    </xdr:from>
    <xdr:to>
      <xdr:col>102</xdr:col>
      <xdr:colOff>114300</xdr:colOff>
      <xdr:row>59</xdr:row>
      <xdr:rowOff>44431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656300" y="10159905"/>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49276</xdr:rowOff>
    </xdr:from>
    <xdr:to>
      <xdr:col>98</xdr:col>
      <xdr:colOff>38100</xdr:colOff>
      <xdr:row>58</xdr:row>
      <xdr:rowOff>150876</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8605500" y="999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167403</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21428" y="976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6" name="貸付金該当値テキスト">
          <a:extLst>
            <a:ext uri="{FF2B5EF4-FFF2-40B4-BE49-F238E27FC236}">
              <a16:creationId xmlns:a16="http://schemas.microsoft.com/office/drawing/2014/main" id="{00000000-0008-0000-0600-000026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165062</xdr:rowOff>
    </xdr:from>
    <xdr:to>
      <xdr:col>112</xdr:col>
      <xdr:colOff>38100</xdr:colOff>
      <xdr:row>59</xdr:row>
      <xdr:rowOff>95212</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1272500" y="1010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86339</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98650" y="102018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165062</xdr:rowOff>
    </xdr:from>
    <xdr:to>
      <xdr:col>107</xdr:col>
      <xdr:colOff>101600</xdr:colOff>
      <xdr:row>59</xdr:row>
      <xdr:rowOff>95212</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0383500" y="1010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86339</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309650" y="102018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165081</xdr:rowOff>
    </xdr:from>
    <xdr:to>
      <xdr:col>102</xdr:col>
      <xdr:colOff>165100</xdr:colOff>
      <xdr:row>59</xdr:row>
      <xdr:rowOff>95231</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9494500" y="101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86358</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420650" y="10201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165005</xdr:rowOff>
    </xdr:from>
    <xdr:to>
      <xdr:col>98</xdr:col>
      <xdr:colOff>38100</xdr:colOff>
      <xdr:row>59</xdr:row>
      <xdr:rowOff>95155</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8605500" y="1010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86282</xdr:rowOff>
    </xdr:from>
    <xdr:ext cx="249299"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531650" y="102018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8353</xdr:rowOff>
    </xdr:from>
    <xdr:to>
      <xdr:col>116</xdr:col>
      <xdr:colOff>63500</xdr:colOff>
      <xdr:row>76</xdr:row>
      <xdr:rowOff>34968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1323300" y="13038553"/>
          <a:ext cx="838200" cy="26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97506</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784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34968</xdr:rowOff>
    </xdr:from>
    <xdr:to>
      <xdr:col>111</xdr:col>
      <xdr:colOff>177800</xdr:colOff>
      <xdr:row>77</xdr:row>
      <xdr:rowOff>70434</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3065168"/>
          <a:ext cx="889000" cy="20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53244</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2740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70434</xdr:rowOff>
    </xdr:from>
    <xdr:to>
      <xdr:col>107</xdr:col>
      <xdr:colOff>50800</xdr:colOff>
      <xdr:row>77</xdr:row>
      <xdr:rowOff>113607</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3272084"/>
          <a:ext cx="889000" cy="43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115848</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280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113607</xdr:rowOff>
    </xdr:from>
    <xdr:to>
      <xdr:col>102</xdr:col>
      <xdr:colOff>114300</xdr:colOff>
      <xdr:row>77</xdr:row>
      <xdr:rowOff>117297</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3315257"/>
          <a:ext cx="889000" cy="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156115</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23814</xdr:rowOff>
    </xdr:from>
    <xdr:to>
      <xdr:col>98</xdr:col>
      <xdr:colOff>38100</xdr:colOff>
      <xdr:row>76</xdr:row>
      <xdr:rowOff>125414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05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141941</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2829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129003</xdr:rowOff>
    </xdr:from>
    <xdr:to>
      <xdr:col>116</xdr:col>
      <xdr:colOff>114300</xdr:colOff>
      <xdr:row>76</xdr:row>
      <xdr:rowOff>59153</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298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107430</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96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155618</xdr:rowOff>
    </xdr:from>
    <xdr:to>
      <xdr:col>112</xdr:col>
      <xdr:colOff>38100</xdr:colOff>
      <xdr:row>76</xdr:row>
      <xdr:rowOff>85768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301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76895</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3107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19634</xdr:rowOff>
    </xdr:from>
    <xdr:to>
      <xdr:col>107</xdr:col>
      <xdr:colOff>101600</xdr:colOff>
      <xdr:row>77</xdr:row>
      <xdr:rowOff>121234</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221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112361</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3314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62807</xdr:rowOff>
    </xdr:from>
    <xdr:to>
      <xdr:col>102</xdr:col>
      <xdr:colOff>165100</xdr:colOff>
      <xdr:row>77</xdr:row>
      <xdr:rowOff>164407</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264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155534</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357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66497</xdr:rowOff>
    </xdr:from>
    <xdr:to>
      <xdr:col>98</xdr:col>
      <xdr:colOff>38100</xdr:colOff>
      <xdr:row>77</xdr:row>
      <xdr:rowOff>168097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3268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159224</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360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住民一人当たりのコストを性質別に見ると、人件費や物件費、公債費に加えて補助費等も類似団体平均を下回るか同水準で推移している一方で、扶助費と普通建設事業費が類似団体平均を上回っている。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特に扶助費は類似団体内でも高い水準にあり、当年度は「障害福祉サービス費等給付費」や「児童手当費」の増などにより、前年度からさらにコストが増加している。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また、普通建設事業費も類似団体平均を上回っており、これは「多目的運動施設新築工事」の実施などが主な要因である。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なお、補助費等については、前年度に支出されていた「市たばこ税県交付金」の皆減等により前年度から大幅に減少した。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積立金は類似団体平均を上回っているものの、今後控える大型建設事業や公共施設老朽化に伴う施設整備に備え、基金積立を積極的に行う必要がある。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沖縄県浦添市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115,486
113,615
19.44
64,406,314
62,162,236
1,180,485
26,544,631
32,038,800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140843</xdr:rowOff>
    </xdr:from>
    <xdr:to>
      <xdr:col>24</xdr:col>
      <xdr:colOff>63500</xdr:colOff>
      <xdr:row>35</xdr:row>
      <xdr:rowOff>56261</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3797300" y="5970143"/>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140843</xdr:rowOff>
    </xdr:from>
    <xdr:to>
      <xdr:col>19</xdr:col>
      <xdr:colOff>177800</xdr:colOff>
      <xdr:row>35</xdr:row>
      <xdr:rowOff>20828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5970143"/>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20828</xdr:rowOff>
    </xdr:from>
    <xdr:to>
      <xdr:col>15</xdr:col>
      <xdr:colOff>50800</xdr:colOff>
      <xdr:row>35</xdr:row>
      <xdr:rowOff>45974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019300" y="6021578"/>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96474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6268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45974</xdr:rowOff>
    </xdr:from>
    <xdr:to>
      <xdr:col>10</xdr:col>
      <xdr:colOff>114300</xdr:colOff>
      <xdr:row>35</xdr:row>
      <xdr:rowOff>134557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1130300" y="6046724"/>
          <a:ext cx="889000" cy="88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86186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625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76898</xdr:rowOff>
    </xdr:from>
    <xdr:to>
      <xdr:col>6</xdr:col>
      <xdr:colOff>38100</xdr:colOff>
      <xdr:row>36</xdr:row>
      <xdr:rowOff>7048</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07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23575</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5852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5461</xdr:rowOff>
    </xdr:from>
    <xdr:to>
      <xdr:col>24</xdr:col>
      <xdr:colOff>114300</xdr:colOff>
      <xdr:row>35</xdr:row>
      <xdr:rowOff>107061</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600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28338</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585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90043</xdr:rowOff>
    </xdr:from>
    <xdr:to>
      <xdr:col>20</xdr:col>
      <xdr:colOff>38100</xdr:colOff>
      <xdr:row>35</xdr:row>
      <xdr:rowOff>20193</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591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36720</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694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141478</xdr:rowOff>
    </xdr:from>
    <xdr:to>
      <xdr:col>15</xdr:col>
      <xdr:colOff>101600</xdr:colOff>
      <xdr:row>35</xdr:row>
      <xdr:rowOff>71628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5970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88155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5746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166624</xdr:rowOff>
    </xdr:from>
    <xdr:to>
      <xdr:col>10</xdr:col>
      <xdr:colOff>165100</xdr:colOff>
      <xdr:row>35</xdr:row>
      <xdr:rowOff>96774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599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113301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5771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83757</xdr:rowOff>
    </xdr:from>
    <xdr:to>
      <xdr:col>6</xdr:col>
      <xdr:colOff>38100</xdr:colOff>
      <xdr:row>36</xdr:row>
      <xdr:rowOff>13907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6084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5034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6177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61385</xdr:rowOff>
    </xdr:from>
    <xdr:to>
      <xdr:col>24</xdr:col>
      <xdr:colOff>63500</xdr:colOff>
      <xdr:row>57</xdr:row>
      <xdr:rowOff>76168</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9834035"/>
          <a:ext cx="8382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68028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840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62052</xdr:rowOff>
    </xdr:from>
    <xdr:to>
      <xdr:col>19</xdr:col>
      <xdr:colOff>177800</xdr:colOff>
      <xdr:row>57</xdr:row>
      <xdr:rowOff>76168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2908300" y="9834702"/>
          <a:ext cx="889000" cy="1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21389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96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32098</xdr:rowOff>
    </xdr:from>
    <xdr:to>
      <xdr:col>15</xdr:col>
      <xdr:colOff>50800</xdr:colOff>
      <xdr:row>57</xdr:row>
      <xdr:rowOff>62052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804748"/>
          <a:ext cx="889000" cy="2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23752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96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138423</xdr:rowOff>
    </xdr:from>
    <xdr:to>
      <xdr:col>10</xdr:col>
      <xdr:colOff>114300</xdr:colOff>
      <xdr:row>57</xdr:row>
      <xdr:rowOff>32098</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568173"/>
          <a:ext cx="889000" cy="236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29673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97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51021</xdr:rowOff>
    </xdr:from>
    <xdr:to>
      <xdr:col>6</xdr:col>
      <xdr:colOff>38100</xdr:colOff>
      <xdr:row>55</xdr:row>
      <xdr:rowOff>152621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480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169148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255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10585</xdr:rowOff>
    </xdr:from>
    <xdr:to>
      <xdr:col>24</xdr:col>
      <xdr:colOff>114300</xdr:colOff>
      <xdr:row>57</xdr:row>
      <xdr:rowOff>112185</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783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33462</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634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25368</xdr:rowOff>
    </xdr:from>
    <xdr:to>
      <xdr:col>20</xdr:col>
      <xdr:colOff>38100</xdr:colOff>
      <xdr:row>57</xdr:row>
      <xdr:rowOff>126968</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79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143495</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9573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11252</xdr:rowOff>
    </xdr:from>
    <xdr:to>
      <xdr:col>15</xdr:col>
      <xdr:colOff>101600</xdr:colOff>
      <xdr:row>57</xdr:row>
      <xdr:rowOff>112852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783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129379</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55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152748</xdr:rowOff>
    </xdr:from>
    <xdr:to>
      <xdr:col>10</xdr:col>
      <xdr:colOff>165100</xdr:colOff>
      <xdr:row>57</xdr:row>
      <xdr:rowOff>82898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75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99425</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9529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87623</xdr:rowOff>
    </xdr:from>
    <xdr:to>
      <xdr:col>6</xdr:col>
      <xdr:colOff>38100</xdr:colOff>
      <xdr:row>56</xdr:row>
      <xdr:rowOff>17773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17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8900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610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73970</xdr:rowOff>
    </xdr:from>
    <xdr:to>
      <xdr:col>24</xdr:col>
      <xdr:colOff>63500</xdr:colOff>
      <xdr:row>73</xdr:row>
      <xdr:rowOff>161981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589820"/>
          <a:ext cx="838200" cy="88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161981</xdr:rowOff>
    </xdr:from>
    <xdr:to>
      <xdr:col>19</xdr:col>
      <xdr:colOff>177800</xdr:colOff>
      <xdr:row>74</xdr:row>
      <xdr:rowOff>78298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2677831"/>
          <a:ext cx="889000" cy="8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5658</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20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78298</xdr:rowOff>
    </xdr:from>
    <xdr:to>
      <xdr:col>15</xdr:col>
      <xdr:colOff>50800</xdr:colOff>
      <xdr:row>74</xdr:row>
      <xdr:rowOff>140371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019300" y="12765598"/>
          <a:ext cx="889000" cy="62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92077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140371</xdr:rowOff>
    </xdr:from>
    <xdr:to>
      <xdr:col>10</xdr:col>
      <xdr:colOff>114300</xdr:colOff>
      <xdr:row>75</xdr:row>
      <xdr:rowOff>153339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2827671"/>
          <a:ext cx="889000" cy="184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43507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34288</xdr:rowOff>
    </xdr:from>
    <xdr:to>
      <xdr:col>6</xdr:col>
      <xdr:colOff>38100</xdr:colOff>
      <xdr:row>77</xdr:row>
      <xdr:rowOff>135888</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23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127015</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328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23170</xdr:rowOff>
    </xdr:from>
    <xdr:to>
      <xdr:col>24</xdr:col>
      <xdr:colOff>114300</xdr:colOff>
      <xdr:row>73</xdr:row>
      <xdr:rowOff>124770</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5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46047</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390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111181</xdr:rowOff>
    </xdr:from>
    <xdr:to>
      <xdr:col>20</xdr:col>
      <xdr:colOff>38100</xdr:colOff>
      <xdr:row>74</xdr:row>
      <xdr:rowOff>41331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262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57858</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402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27498</xdr:rowOff>
    </xdr:from>
    <xdr:to>
      <xdr:col>15</xdr:col>
      <xdr:colOff>101600</xdr:colOff>
      <xdr:row>74</xdr:row>
      <xdr:rowOff>129098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271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145625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490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89571</xdr:rowOff>
    </xdr:from>
    <xdr:to>
      <xdr:col>10</xdr:col>
      <xdr:colOff>165100</xdr:colOff>
      <xdr:row>75</xdr:row>
      <xdr:rowOff>19721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277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36248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55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102539</xdr:rowOff>
    </xdr:from>
    <xdr:to>
      <xdr:col>6</xdr:col>
      <xdr:colOff>38100</xdr:colOff>
      <xdr:row>76</xdr:row>
      <xdr:rowOff>32689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296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49216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2736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15760</xdr:rowOff>
    </xdr:from>
    <xdr:to>
      <xdr:col>24</xdr:col>
      <xdr:colOff>63500</xdr:colOff>
      <xdr:row>98</xdr:row>
      <xdr:rowOff>34564</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817860"/>
          <a:ext cx="838200" cy="1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144620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43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15760</xdr:rowOff>
    </xdr:from>
    <xdr:to>
      <xdr:col>19</xdr:col>
      <xdr:colOff>177800</xdr:colOff>
      <xdr:row>98</xdr:row>
      <xdr:rowOff>22352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908300" y="16817860"/>
          <a:ext cx="889000" cy="6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103795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39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8446</xdr:rowOff>
    </xdr:from>
    <xdr:to>
      <xdr:col>15</xdr:col>
      <xdr:colOff>50800</xdr:colOff>
      <xdr:row>98</xdr:row>
      <xdr:rowOff>22352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019300" y="16810546"/>
          <a:ext cx="889000" cy="1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29518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31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8446</xdr:rowOff>
    </xdr:from>
    <xdr:to>
      <xdr:col>10</xdr:col>
      <xdr:colOff>114300</xdr:colOff>
      <xdr:row>98</xdr:row>
      <xdr:rowOff>141967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810546"/>
          <a:ext cx="889000" cy="133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3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92100</xdr:rowOff>
    </xdr:from>
    <xdr:to>
      <xdr:col>6</xdr:col>
      <xdr:colOff>38100</xdr:colOff>
      <xdr:row>97</xdr:row>
      <xdr:rowOff>22250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55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38777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32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155214</xdr:rowOff>
    </xdr:from>
    <xdr:to>
      <xdr:col>24</xdr:col>
      <xdr:colOff>114300</xdr:colOff>
      <xdr:row>98</xdr:row>
      <xdr:rowOff>85364</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78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133641</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76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136410</xdr:rowOff>
    </xdr:from>
    <xdr:to>
      <xdr:col>20</xdr:col>
      <xdr:colOff>38100</xdr:colOff>
      <xdr:row>98</xdr:row>
      <xdr:rowOff>66560</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76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57687</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859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143002</xdr:rowOff>
    </xdr:from>
    <xdr:to>
      <xdr:col>15</xdr:col>
      <xdr:colOff>101600</xdr:colOff>
      <xdr:row>98</xdr:row>
      <xdr:rowOff>73152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77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64279</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86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129096</xdr:rowOff>
    </xdr:from>
    <xdr:to>
      <xdr:col>10</xdr:col>
      <xdr:colOff>165100</xdr:colOff>
      <xdr:row>98</xdr:row>
      <xdr:rowOff>59246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759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50373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852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91167</xdr:rowOff>
    </xdr:from>
    <xdr:to>
      <xdr:col>6</xdr:col>
      <xdr:colOff>38100</xdr:colOff>
      <xdr:row>99</xdr:row>
      <xdr:rowOff>21317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893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12444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985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119507</xdr:rowOff>
    </xdr:from>
    <xdr:to>
      <xdr:col>55</xdr:col>
      <xdr:colOff>0</xdr:colOff>
      <xdr:row>38</xdr:row>
      <xdr:rowOff>125984</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634607"/>
          <a:ext cx="8382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125984</xdr:rowOff>
    </xdr:from>
    <xdr:to>
      <xdr:col>50</xdr:col>
      <xdr:colOff>114300</xdr:colOff>
      <xdr:row>38</xdr:row>
      <xdr:rowOff>131699</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641084"/>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118364</xdr:rowOff>
    </xdr:from>
    <xdr:to>
      <xdr:col>45</xdr:col>
      <xdr:colOff>177800</xdr:colOff>
      <xdr:row>38</xdr:row>
      <xdr:rowOff>131699</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633464"/>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161688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84455</xdr:rowOff>
    </xdr:from>
    <xdr:to>
      <xdr:col>41</xdr:col>
      <xdr:colOff>50800</xdr:colOff>
      <xdr:row>38</xdr:row>
      <xdr:rowOff>118364</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599555"/>
          <a:ext cx="889000" cy="3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162831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155956</xdr:rowOff>
    </xdr:from>
    <xdr:to>
      <xdr:col>36</xdr:col>
      <xdr:colOff>165100</xdr:colOff>
      <xdr:row>36</xdr:row>
      <xdr:rowOff>86106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15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102633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593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68707</xdr:rowOff>
    </xdr:from>
    <xdr:to>
      <xdr:col>55</xdr:col>
      <xdr:colOff>50800</xdr:colOff>
      <xdr:row>38</xdr:row>
      <xdr:rowOff>170307</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58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155084</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4987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75184</xdr:rowOff>
    </xdr:from>
    <xdr:to>
      <xdr:col>50</xdr:col>
      <xdr:colOff>165100</xdr:colOff>
      <xdr:row>39</xdr:row>
      <xdr:rowOff>5334</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59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167911</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6830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80899</xdr:rowOff>
    </xdr:from>
    <xdr:to>
      <xdr:col>46</xdr:col>
      <xdr:colOff>38100</xdr:colOff>
      <xdr:row>39</xdr:row>
      <xdr:rowOff>11049</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59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2176</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688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67564</xdr:rowOff>
    </xdr:from>
    <xdr:to>
      <xdr:col>41</xdr:col>
      <xdr:colOff>101600</xdr:colOff>
      <xdr:row>38</xdr:row>
      <xdr:rowOff>169164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582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160291</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6753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33655</xdr:rowOff>
    </xdr:from>
    <xdr:to>
      <xdr:col>36</xdr:col>
      <xdr:colOff>165100</xdr:colOff>
      <xdr:row>38</xdr:row>
      <xdr:rowOff>135255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54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126382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6414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13696</xdr:rowOff>
    </xdr:from>
    <xdr:to>
      <xdr:col>55</xdr:col>
      <xdr:colOff>0</xdr:colOff>
      <xdr:row>57</xdr:row>
      <xdr:rowOff>65497</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9639300" y="9786346"/>
          <a:ext cx="838200" cy="51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20373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793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65497</xdr:rowOff>
    </xdr:from>
    <xdr:to>
      <xdr:col>50</xdr:col>
      <xdr:colOff>114300</xdr:colOff>
      <xdr:row>57</xdr:row>
      <xdr:rowOff>161051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750300" y="9838147"/>
          <a:ext cx="889000" cy="95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143177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91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161051</xdr:rowOff>
    </xdr:from>
    <xdr:to>
      <xdr:col>45</xdr:col>
      <xdr:colOff>177800</xdr:colOff>
      <xdr:row>58</xdr:row>
      <xdr:rowOff>24485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9933701"/>
          <a:ext cx="889000" cy="3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24485</xdr:rowOff>
    </xdr:from>
    <xdr:to>
      <xdr:col>41</xdr:col>
      <xdr:colOff>50800</xdr:colOff>
      <xdr:row>58</xdr:row>
      <xdr:rowOff>25217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6972300" y="9968585"/>
          <a:ext cx="8890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126847</xdr:rowOff>
    </xdr:from>
    <xdr:to>
      <xdr:col>36</xdr:col>
      <xdr:colOff>165100</xdr:colOff>
      <xdr:row>54</xdr:row>
      <xdr:rowOff>56997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21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73524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05111" y="898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134346</xdr:rowOff>
    </xdr:from>
    <xdr:to>
      <xdr:col>55</xdr:col>
      <xdr:colOff>50800</xdr:colOff>
      <xdr:row>57</xdr:row>
      <xdr:rowOff>64496</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973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157223</xdr:rowOff>
    </xdr:from>
    <xdr:ext cx="469744"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586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14697</xdr:rowOff>
    </xdr:from>
    <xdr:to>
      <xdr:col>50</xdr:col>
      <xdr:colOff>165100</xdr:colOff>
      <xdr:row>57</xdr:row>
      <xdr:rowOff>116297</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9787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132824</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04428" y="9562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110251</xdr:rowOff>
    </xdr:from>
    <xdr:to>
      <xdr:col>46</xdr:col>
      <xdr:colOff>38100</xdr:colOff>
      <xdr:row>58</xdr:row>
      <xdr:rowOff>40401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988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31528</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15428" y="9975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145135</xdr:rowOff>
    </xdr:from>
    <xdr:to>
      <xdr:col>41</xdr:col>
      <xdr:colOff>101600</xdr:colOff>
      <xdr:row>58</xdr:row>
      <xdr:rowOff>75285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991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66412</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26428" y="10010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145867</xdr:rowOff>
    </xdr:from>
    <xdr:to>
      <xdr:col>36</xdr:col>
      <xdr:colOff>165100</xdr:colOff>
      <xdr:row>58</xdr:row>
      <xdr:rowOff>76017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991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67144</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37428" y="1001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145396</xdr:rowOff>
    </xdr:from>
    <xdr:to>
      <xdr:col>55</xdr:col>
      <xdr:colOff>0</xdr:colOff>
      <xdr:row>78</xdr:row>
      <xdr:rowOff>169227</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518496"/>
          <a:ext cx="838200" cy="2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75692</xdr:rowOff>
    </xdr:from>
    <xdr:to>
      <xdr:col>50</xdr:col>
      <xdr:colOff>114300</xdr:colOff>
      <xdr:row>78</xdr:row>
      <xdr:rowOff>169227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448792"/>
          <a:ext cx="889000" cy="93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50127</xdr:rowOff>
    </xdr:from>
    <xdr:to>
      <xdr:col>45</xdr:col>
      <xdr:colOff>177800</xdr:colOff>
      <xdr:row>78</xdr:row>
      <xdr:rowOff>75692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3423227"/>
          <a:ext cx="889000" cy="2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50127</xdr:rowOff>
    </xdr:from>
    <xdr:to>
      <xdr:col>41</xdr:col>
      <xdr:colOff>50800</xdr:colOff>
      <xdr:row>78</xdr:row>
      <xdr:rowOff>98037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423227"/>
          <a:ext cx="889000" cy="47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45904</xdr:rowOff>
    </xdr:from>
    <xdr:to>
      <xdr:col>36</xdr:col>
      <xdr:colOff>165100</xdr:colOff>
      <xdr:row>76</xdr:row>
      <xdr:rowOff>147504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164031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285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94596</xdr:rowOff>
    </xdr:from>
    <xdr:to>
      <xdr:col>55</xdr:col>
      <xdr:colOff>50800</xdr:colOff>
      <xdr:row>79</xdr:row>
      <xdr:rowOff>24746</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46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9523</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382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118427</xdr:rowOff>
    </xdr:from>
    <xdr:to>
      <xdr:col>50</xdr:col>
      <xdr:colOff>165100</xdr:colOff>
      <xdr:row>79</xdr:row>
      <xdr:rowOff>48577</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49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39704</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584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24892</xdr:rowOff>
    </xdr:from>
    <xdr:to>
      <xdr:col>46</xdr:col>
      <xdr:colOff>38100</xdr:colOff>
      <xdr:row>78</xdr:row>
      <xdr:rowOff>126492</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39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117619</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49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170777</xdr:rowOff>
    </xdr:from>
    <xdr:to>
      <xdr:col>41</xdr:col>
      <xdr:colOff>101600</xdr:colOff>
      <xdr:row>78</xdr:row>
      <xdr:rowOff>100927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372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92054</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465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47237</xdr:rowOff>
    </xdr:from>
    <xdr:to>
      <xdr:col>36</xdr:col>
      <xdr:colOff>165100</xdr:colOff>
      <xdr:row>78</xdr:row>
      <xdr:rowOff>148837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2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139964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13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14790</xdr:rowOff>
    </xdr:from>
    <xdr:to>
      <xdr:col>55</xdr:col>
      <xdr:colOff>0</xdr:colOff>
      <xdr:row>97</xdr:row>
      <xdr:rowOff>84950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645440"/>
          <a:ext cx="838200" cy="7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130218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1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14790</xdr:rowOff>
    </xdr:from>
    <xdr:to>
      <xdr:col>50</xdr:col>
      <xdr:colOff>114300</xdr:colOff>
      <xdr:row>97</xdr:row>
      <xdr:rowOff>73710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645440"/>
          <a:ext cx="889000" cy="5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51251</xdr:rowOff>
    </xdr:from>
    <xdr:to>
      <xdr:col>45</xdr:col>
      <xdr:colOff>177800</xdr:colOff>
      <xdr:row>97</xdr:row>
      <xdr:rowOff>73710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61300" y="16681901"/>
          <a:ext cx="889000" cy="2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82993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37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99961</xdr:rowOff>
    </xdr:from>
    <xdr:to>
      <xdr:col>41</xdr:col>
      <xdr:colOff>50800</xdr:colOff>
      <xdr:row>97</xdr:row>
      <xdr:rowOff>51251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559161"/>
          <a:ext cx="889000" cy="122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161404</xdr:rowOff>
    </xdr:from>
    <xdr:to>
      <xdr:col>36</xdr:col>
      <xdr:colOff>165100</xdr:colOff>
      <xdr:row>96</xdr:row>
      <xdr:rowOff>91554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44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108081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22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34150</xdr:rowOff>
    </xdr:from>
    <xdr:to>
      <xdr:col>55</xdr:col>
      <xdr:colOff>50800</xdr:colOff>
      <xdr:row>97</xdr:row>
      <xdr:rowOff>135750</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6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12577</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643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135440</xdr:rowOff>
    </xdr:from>
    <xdr:to>
      <xdr:col>50</xdr:col>
      <xdr:colOff>165100</xdr:colOff>
      <xdr:row>97</xdr:row>
      <xdr:rowOff>65590</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59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56717</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687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22910</xdr:rowOff>
    </xdr:from>
    <xdr:to>
      <xdr:col>46</xdr:col>
      <xdr:colOff>38100</xdr:colOff>
      <xdr:row>97</xdr:row>
      <xdr:rowOff>124510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65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115637</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746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451</xdr:rowOff>
    </xdr:from>
    <xdr:to>
      <xdr:col>41</xdr:col>
      <xdr:colOff>101600</xdr:colOff>
      <xdr:row>97</xdr:row>
      <xdr:rowOff>102051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63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93178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72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49161</xdr:rowOff>
    </xdr:from>
    <xdr:to>
      <xdr:col>36</xdr:col>
      <xdr:colOff>165100</xdr:colOff>
      <xdr:row>96</xdr:row>
      <xdr:rowOff>150761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50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141888</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60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42774</xdr:rowOff>
    </xdr:from>
    <xdr:to>
      <xdr:col>85</xdr:col>
      <xdr:colOff>126364</xdr:colOff>
      <xdr:row>37</xdr:row>
      <xdr:rowOff>25324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186274"/>
          <a:ext cx="1269" cy="118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29151</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37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25324</xdr:rowOff>
    </xdr:from>
    <xdr:to>
      <xdr:col>86</xdr:col>
      <xdr:colOff>25400</xdr:colOff>
      <xdr:row>37</xdr:row>
      <xdr:rowOff>25324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368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160901</xdr:rowOff>
    </xdr:from>
    <xdr:ext cx="534377"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496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42774</xdr:rowOff>
    </xdr:from>
    <xdr:to>
      <xdr:col>86</xdr:col>
      <xdr:colOff>25400</xdr:colOff>
      <xdr:row>30</xdr:row>
      <xdr:rowOff>42774</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186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11531</xdr:rowOff>
    </xdr:from>
    <xdr:to>
      <xdr:col>85</xdr:col>
      <xdr:colOff>127000</xdr:colOff>
      <xdr:row>37</xdr:row>
      <xdr:rowOff>117526</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355181"/>
          <a:ext cx="838200" cy="105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64076</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5721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41199</xdr:rowOff>
    </xdr:from>
    <xdr:to>
      <xdr:col>85</xdr:col>
      <xdr:colOff>177800</xdr:colOff>
      <xdr:row>34</xdr:row>
      <xdr:rowOff>142799</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5870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117526</xdr:rowOff>
    </xdr:from>
    <xdr:to>
      <xdr:col>81</xdr:col>
      <xdr:colOff>50800</xdr:colOff>
      <xdr:row>37</xdr:row>
      <xdr:rowOff>167208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461176"/>
          <a:ext cx="889000" cy="4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11709</xdr:rowOff>
    </xdr:from>
    <xdr:to>
      <xdr:col>81</xdr:col>
      <xdr:colOff>101600</xdr:colOff>
      <xdr:row>35</xdr:row>
      <xdr:rowOff>113309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012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129836</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5787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16104</xdr:rowOff>
    </xdr:from>
    <xdr:to>
      <xdr:col>76</xdr:col>
      <xdr:colOff>114300</xdr:colOff>
      <xdr:row>37</xdr:row>
      <xdr:rowOff>167208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359754"/>
          <a:ext cx="889000" cy="15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14757</xdr:rowOff>
    </xdr:from>
    <xdr:to>
      <xdr:col>76</xdr:col>
      <xdr:colOff>165100</xdr:colOff>
      <xdr:row>35</xdr:row>
      <xdr:rowOff>116357</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015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132884</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579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5969</xdr:rowOff>
    </xdr:from>
    <xdr:to>
      <xdr:col>71</xdr:col>
      <xdr:colOff>177800</xdr:colOff>
      <xdr:row>37</xdr:row>
      <xdr:rowOff>16104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2814300" y="6349619"/>
          <a:ext cx="8890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12014</xdr:rowOff>
    </xdr:from>
    <xdr:to>
      <xdr:col>72</xdr:col>
      <xdr:colOff>38100</xdr:colOff>
      <xdr:row>35</xdr:row>
      <xdr:rowOff>113614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012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130141</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578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144526</xdr:rowOff>
    </xdr:from>
    <xdr:to>
      <xdr:col>67</xdr:col>
      <xdr:colOff>101600</xdr:colOff>
      <xdr:row>34</xdr:row>
      <xdr:rowOff>74676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5802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91203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5577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132181</xdr:rowOff>
    </xdr:from>
    <xdr:to>
      <xdr:col>85</xdr:col>
      <xdr:colOff>177800</xdr:colOff>
      <xdr:row>37</xdr:row>
      <xdr:rowOff>62331</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30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47108</xdr:rowOff>
    </xdr:from>
    <xdr:ext cx="469744"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219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66726</xdr:rowOff>
    </xdr:from>
    <xdr:to>
      <xdr:col>81</xdr:col>
      <xdr:colOff>101600</xdr:colOff>
      <xdr:row>37</xdr:row>
      <xdr:rowOff>168326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41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159453</xdr:rowOff>
    </xdr:from>
    <xdr:ext cx="469744"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46428" y="6503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116408</xdr:rowOff>
    </xdr:from>
    <xdr:to>
      <xdr:col>76</xdr:col>
      <xdr:colOff>165100</xdr:colOff>
      <xdr:row>38</xdr:row>
      <xdr:rowOff>46558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460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37685</xdr:rowOff>
    </xdr:from>
    <xdr:ext cx="469744"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57428" y="6552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136754</xdr:rowOff>
    </xdr:from>
    <xdr:to>
      <xdr:col>72</xdr:col>
      <xdr:colOff>38100</xdr:colOff>
      <xdr:row>37</xdr:row>
      <xdr:rowOff>66904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30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58031</xdr:rowOff>
    </xdr:from>
    <xdr:ext cx="469744"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68428" y="6401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126619</xdr:rowOff>
    </xdr:from>
    <xdr:to>
      <xdr:col>67</xdr:col>
      <xdr:colOff>101600</xdr:colOff>
      <xdr:row>37</xdr:row>
      <xdr:rowOff>56769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29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47896</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39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123538</xdr:rowOff>
    </xdr:from>
    <xdr:to>
      <xdr:col>85</xdr:col>
      <xdr:colOff>127000</xdr:colOff>
      <xdr:row>58</xdr:row>
      <xdr:rowOff>70457</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9724738"/>
          <a:ext cx="838200" cy="289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76791</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677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70457</xdr:rowOff>
    </xdr:from>
    <xdr:to>
      <xdr:col>81</xdr:col>
      <xdr:colOff>50800</xdr:colOff>
      <xdr:row>59</xdr:row>
      <xdr:rowOff>28120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4592300" y="10014557"/>
          <a:ext cx="889000" cy="129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168439</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59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28120</xdr:rowOff>
    </xdr:from>
    <xdr:to>
      <xdr:col>76</xdr:col>
      <xdr:colOff>114300</xdr:colOff>
      <xdr:row>59</xdr:row>
      <xdr:rowOff>42385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3703300" y="10143670"/>
          <a:ext cx="889000" cy="1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59809</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66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167155</xdr:rowOff>
    </xdr:from>
    <xdr:to>
      <xdr:col>71</xdr:col>
      <xdr:colOff>177800</xdr:colOff>
      <xdr:row>59</xdr:row>
      <xdr:rowOff>42385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814300" y="9939805"/>
          <a:ext cx="889000" cy="21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90212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69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13142</xdr:rowOff>
    </xdr:from>
    <xdr:to>
      <xdr:col>67</xdr:col>
      <xdr:colOff>101600</xdr:colOff>
      <xdr:row>56</xdr:row>
      <xdr:rowOff>114742</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614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131269</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389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72738</xdr:rowOff>
    </xdr:from>
    <xdr:to>
      <xdr:col>85</xdr:col>
      <xdr:colOff>177800</xdr:colOff>
      <xdr:row>57</xdr:row>
      <xdr:rowOff>2888</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67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95615</xdr:rowOff>
    </xdr:from>
    <xdr:ext cx="534377"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525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19657</xdr:rowOff>
    </xdr:from>
    <xdr:to>
      <xdr:col>81</xdr:col>
      <xdr:colOff>101600</xdr:colOff>
      <xdr:row>58</xdr:row>
      <xdr:rowOff>121257</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963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112384</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1005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148770</xdr:rowOff>
    </xdr:from>
    <xdr:to>
      <xdr:col>76</xdr:col>
      <xdr:colOff>165100</xdr:colOff>
      <xdr:row>59</xdr:row>
      <xdr:rowOff>78920</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1009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70047</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10185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163035</xdr:rowOff>
    </xdr:from>
    <xdr:to>
      <xdr:col>72</xdr:col>
      <xdr:colOff>38100</xdr:colOff>
      <xdr:row>59</xdr:row>
      <xdr:rowOff>93185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1010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84312</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10199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116355</xdr:rowOff>
    </xdr:from>
    <xdr:to>
      <xdr:col>67</xdr:col>
      <xdr:colOff>101600</xdr:colOff>
      <xdr:row>58</xdr:row>
      <xdr:rowOff>46505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88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37632</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981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70383</xdr:rowOff>
    </xdr:from>
    <xdr:to>
      <xdr:col>67</xdr:col>
      <xdr:colOff>101600</xdr:colOff>
      <xdr:row>77</xdr:row>
      <xdr:rowOff>533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17060</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79428" y="1287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7" name="公債費最小値テキスト">
          <a:extLst>
            <a:ext uri="{FF2B5EF4-FFF2-40B4-BE49-F238E27FC236}">
              <a16:creationId xmlns:a16="http://schemas.microsoft.com/office/drawing/2014/main" id="{00000000-0008-0000-0700-0000A5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9" name="公債費最大値テキスト">
          <a:extLst>
            <a:ext uri="{FF2B5EF4-FFF2-40B4-BE49-F238E27FC236}">
              <a16:creationId xmlns:a16="http://schemas.microsoft.com/office/drawing/2014/main" id="{00000000-0008-0000-0700-0000A7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39763</xdr:rowOff>
    </xdr:from>
    <xdr:to>
      <xdr:col>85</xdr:col>
      <xdr:colOff>127000</xdr:colOff>
      <xdr:row>96</xdr:row>
      <xdr:rowOff>43898</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5481300" y="16498963"/>
          <a:ext cx="838200" cy="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2" name="公債費平均値テキスト">
          <a:extLst>
            <a:ext uri="{FF2B5EF4-FFF2-40B4-BE49-F238E27FC236}">
              <a16:creationId xmlns:a16="http://schemas.microsoft.com/office/drawing/2014/main" id="{00000000-0008-0000-0700-0000AA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9303</xdr:rowOff>
    </xdr:from>
    <xdr:to>
      <xdr:col>81</xdr:col>
      <xdr:colOff>50800</xdr:colOff>
      <xdr:row>96</xdr:row>
      <xdr:rowOff>43898</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4592300" y="16468503"/>
          <a:ext cx="889000" cy="3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140157</xdr:rowOff>
    </xdr:from>
    <xdr:to>
      <xdr:col>76</xdr:col>
      <xdr:colOff>114300</xdr:colOff>
      <xdr:row>96</xdr:row>
      <xdr:rowOff>9303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3703300" y="16427907"/>
          <a:ext cx="889000" cy="40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140157</xdr:rowOff>
    </xdr:from>
    <xdr:to>
      <xdr:col>71</xdr:col>
      <xdr:colOff>177800</xdr:colOff>
      <xdr:row>96</xdr:row>
      <xdr:rowOff>43307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2814300" y="16427907"/>
          <a:ext cx="889000" cy="74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163309</xdr:rowOff>
    </xdr:from>
    <xdr:to>
      <xdr:col>67</xdr:col>
      <xdr:colOff>101600</xdr:colOff>
      <xdr:row>94</xdr:row>
      <xdr:rowOff>93459</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2763500" y="16108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109986</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547111" y="1588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160413</xdr:rowOff>
    </xdr:from>
    <xdr:to>
      <xdr:col>85</xdr:col>
      <xdr:colOff>177800</xdr:colOff>
      <xdr:row>96</xdr:row>
      <xdr:rowOff>90563</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6268700" y="1644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138840</xdr:rowOff>
    </xdr:from>
    <xdr:ext cx="534377" cy="259045"/>
    <xdr:sp macro="" textlink="">
      <xdr:nvSpPr>
        <xdr:cNvPr id="701" name="公債費該当値テキスト">
          <a:extLst>
            <a:ext uri="{FF2B5EF4-FFF2-40B4-BE49-F238E27FC236}">
              <a16:creationId xmlns:a16="http://schemas.microsoft.com/office/drawing/2014/main" id="{00000000-0008-0000-0700-0000BD020000}"/>
            </a:ext>
          </a:extLst>
        </xdr:cNvPr>
        <xdr:cNvSpPr txBox="1"/>
      </xdr:nvSpPr>
      <xdr:spPr>
        <a:xfrm>
          <a:off x="16370300" y="16426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164548</xdr:rowOff>
    </xdr:from>
    <xdr:to>
      <xdr:col>81</xdr:col>
      <xdr:colOff>101600</xdr:colOff>
      <xdr:row>96</xdr:row>
      <xdr:rowOff>94698</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5430500" y="1645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85825</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54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129953</xdr:rowOff>
    </xdr:from>
    <xdr:to>
      <xdr:col>76</xdr:col>
      <xdr:colOff>165100</xdr:colOff>
      <xdr:row>96</xdr:row>
      <xdr:rowOff>60103</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4541500" y="16417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51230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510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89357</xdr:rowOff>
    </xdr:from>
    <xdr:to>
      <xdr:col>72</xdr:col>
      <xdr:colOff>38100</xdr:colOff>
      <xdr:row>96</xdr:row>
      <xdr:rowOff>19507</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3652500" y="1637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10634</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46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163957</xdr:rowOff>
    </xdr:from>
    <xdr:to>
      <xdr:col>67</xdr:col>
      <xdr:colOff>101600</xdr:colOff>
      <xdr:row>96</xdr:row>
      <xdr:rowOff>94107</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2763500" y="1645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85234</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544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11684</xdr:rowOff>
    </xdr:from>
    <xdr:to>
      <xdr:col>116</xdr:col>
      <xdr:colOff>62864</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flipV="1">
          <a:off x="22159595" y="5498084"/>
          <a:ext cx="1269" cy="1232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69359</xdr:rowOff>
    </xdr:from>
    <xdr:ext cx="249299" cy="259045"/>
    <xdr:sp macro="" textlink="">
      <xdr:nvSpPr>
        <xdr:cNvPr id="734" name="諸支出金最小値テキスト">
          <a:extLst>
            <a:ext uri="{FF2B5EF4-FFF2-40B4-BE49-F238E27FC236}">
              <a16:creationId xmlns:a16="http://schemas.microsoft.com/office/drawing/2014/main" id="{00000000-0008-0000-0700-0000DE020000}"/>
            </a:ext>
          </a:extLst>
        </xdr:cNvPr>
        <xdr:cNvSpPr txBox="1"/>
      </xdr:nvSpPr>
      <xdr:spPr>
        <a:xfrm>
          <a:off x="22212300" y="67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129811</xdr:rowOff>
    </xdr:from>
    <xdr:ext cx="469744" cy="259045"/>
    <xdr:sp macro="" textlink="">
      <xdr:nvSpPr>
        <xdr:cNvPr id="736" name="諸支出金最大値テキスト">
          <a:extLst>
            <a:ext uri="{FF2B5EF4-FFF2-40B4-BE49-F238E27FC236}">
              <a16:creationId xmlns:a16="http://schemas.microsoft.com/office/drawing/2014/main" id="{00000000-0008-0000-0700-0000E0020000}"/>
            </a:ext>
          </a:extLst>
        </xdr:cNvPr>
        <xdr:cNvSpPr txBox="1"/>
      </xdr:nvSpPr>
      <xdr:spPr>
        <a:xfrm>
          <a:off x="22212300" y="5273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11684</xdr:rowOff>
    </xdr:from>
    <xdr:to>
      <xdr:col>116</xdr:col>
      <xdr:colOff>152400</xdr:colOff>
      <xdr:row>32</xdr:row>
      <xdr:rowOff>11684</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5498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82550</xdr:rowOff>
    </xdr:from>
    <xdr:to>
      <xdr:col>116</xdr:col>
      <xdr:colOff>63500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1323300" y="5226050"/>
          <a:ext cx="838200" cy="1504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158259</xdr:rowOff>
    </xdr:from>
    <xdr:ext cx="378565" cy="259045"/>
    <xdr:sp macro="" textlink="">
      <xdr:nvSpPr>
        <xdr:cNvPr id="739" name="諸支出金平均値テキスト">
          <a:extLst>
            <a:ext uri="{FF2B5EF4-FFF2-40B4-BE49-F238E27FC236}">
              <a16:creationId xmlns:a16="http://schemas.microsoft.com/office/drawing/2014/main" id="{00000000-0008-0000-0700-0000E3020000}"/>
            </a:ext>
          </a:extLst>
        </xdr:cNvPr>
        <xdr:cNvSpPr txBox="1"/>
      </xdr:nvSpPr>
      <xdr:spPr>
        <a:xfrm>
          <a:off x="22212300" y="6501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135382</xdr:rowOff>
    </xdr:from>
    <xdr:to>
      <xdr:col>116</xdr:col>
      <xdr:colOff>114300</xdr:colOff>
      <xdr:row>39</xdr:row>
      <xdr:rowOff>65532</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2110700" y="665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82550</xdr:rowOff>
    </xdr:from>
    <xdr:to>
      <xdr:col>111</xdr:col>
      <xdr:colOff>177800</xdr:colOff>
      <xdr:row>33</xdr:row>
      <xdr:rowOff>89598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0434300" y="5226050"/>
          <a:ext cx="889000" cy="52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132524</xdr:rowOff>
    </xdr:from>
    <xdr:to>
      <xdr:col>112</xdr:col>
      <xdr:colOff>38100</xdr:colOff>
      <xdr:row>39</xdr:row>
      <xdr:rowOff>62674</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12725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53801</xdr:rowOff>
    </xdr:from>
    <xdr:ext cx="378565"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134017" y="67403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33</xdr:row>
      <xdr:rowOff>89598</xdr:rowOff>
    </xdr:from>
    <xdr:to>
      <xdr:col>107</xdr:col>
      <xdr:colOff>50800</xdr:colOff>
      <xdr:row>34</xdr:row>
      <xdr:rowOff>42735</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19545300" y="5747448"/>
          <a:ext cx="889000" cy="12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130619</xdr:rowOff>
    </xdr:from>
    <xdr:to>
      <xdr:col>107</xdr:col>
      <xdr:colOff>101600</xdr:colOff>
      <xdr:row>39</xdr:row>
      <xdr:rowOff>60769</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0383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51896</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0245017" y="6738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33</xdr:row>
      <xdr:rowOff>121412</xdr:rowOff>
    </xdr:from>
    <xdr:to>
      <xdr:col>102</xdr:col>
      <xdr:colOff>114300</xdr:colOff>
      <xdr:row>34</xdr:row>
      <xdr:rowOff>42735</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656300" y="5779262"/>
          <a:ext cx="889000" cy="92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144907</xdr:rowOff>
    </xdr:from>
    <xdr:to>
      <xdr:col>102</xdr:col>
      <xdr:colOff>165100</xdr:colOff>
      <xdr:row>39</xdr:row>
      <xdr:rowOff>75057</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9494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66184</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9356017" y="67527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105093</xdr:rowOff>
    </xdr:from>
    <xdr:to>
      <xdr:col>98</xdr:col>
      <xdr:colOff>38100</xdr:colOff>
      <xdr:row>39</xdr:row>
      <xdr:rowOff>35243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8605500" y="662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26370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8467017" y="6712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113809</xdr:rowOff>
    </xdr:from>
    <xdr:ext cx="249299" cy="259045"/>
    <xdr:sp macro="" textlink="">
      <xdr:nvSpPr>
        <xdr:cNvPr id="758" name="諸支出金該当値テキスト">
          <a:extLst>
            <a:ext uri="{FF2B5EF4-FFF2-40B4-BE49-F238E27FC236}">
              <a16:creationId xmlns:a16="http://schemas.microsoft.com/office/drawing/2014/main" id="{00000000-0008-0000-0700-0000F6020000}"/>
            </a:ext>
          </a:extLst>
        </xdr:cNvPr>
        <xdr:cNvSpPr txBox="1"/>
      </xdr:nvSpPr>
      <xdr:spPr>
        <a:xfrm>
          <a:off x="22212300" y="6628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30</xdr:row>
      <xdr:rowOff>31750</xdr:rowOff>
    </xdr:from>
    <xdr:to>
      <xdr:col>112</xdr:col>
      <xdr:colOff>38100</xdr:colOff>
      <xdr:row>30</xdr:row>
      <xdr:rowOff>133350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1272500" y="517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28</xdr:row>
      <xdr:rowOff>149877</xdr:rowOff>
    </xdr:from>
    <xdr:ext cx="469744"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088428" y="495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38798</xdr:rowOff>
    </xdr:from>
    <xdr:to>
      <xdr:col>107</xdr:col>
      <xdr:colOff>101600</xdr:colOff>
      <xdr:row>33</xdr:row>
      <xdr:rowOff>140398</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0383500" y="569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31</xdr:row>
      <xdr:rowOff>156925</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199428" y="5471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33</xdr:row>
      <xdr:rowOff>163385</xdr:rowOff>
    </xdr:from>
    <xdr:to>
      <xdr:col>102</xdr:col>
      <xdr:colOff>165100</xdr:colOff>
      <xdr:row>34</xdr:row>
      <xdr:rowOff>93535</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9494500" y="582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32</xdr:row>
      <xdr:rowOff>110062</xdr:rowOff>
    </xdr:from>
    <xdr:ext cx="469744"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10428" y="5596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70612</xdr:rowOff>
    </xdr:from>
    <xdr:to>
      <xdr:col>98</xdr:col>
      <xdr:colOff>38100</xdr:colOff>
      <xdr:row>34</xdr:row>
      <xdr:rowOff>762</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8605500" y="572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32</xdr:row>
      <xdr:rowOff>17289</xdr:rowOff>
    </xdr:from>
    <xdr:ext cx="469744"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21428" y="550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前年度繰上充用金グラフ枠">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3" name="前年度繰上充用金最小値テキスト">
          <a:extLst>
            <a:ext uri="{FF2B5EF4-FFF2-40B4-BE49-F238E27FC236}">
              <a16:creationId xmlns:a16="http://schemas.microsoft.com/office/drawing/2014/main" id="{00000000-0008-0000-0700-00000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5" name="前年度繰上充用金最大値テキスト">
          <a:extLst>
            <a:ext uri="{FF2B5EF4-FFF2-40B4-BE49-F238E27FC236}">
              <a16:creationId xmlns:a16="http://schemas.microsoft.com/office/drawing/2014/main" id="{00000000-0008-0000-0700-00001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8" name="前年度繰上充用金平均値テキスト">
          <a:extLst>
            <a:ext uri="{FF2B5EF4-FFF2-40B4-BE49-F238E27FC236}">
              <a16:creationId xmlns:a16="http://schemas.microsoft.com/office/drawing/2014/main" id="{00000000-0008-0000-0700-00001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7" name="前年度繰上充用金該当値テキスト">
          <a:extLst>
            <a:ext uri="{FF2B5EF4-FFF2-40B4-BE49-F238E27FC236}">
              <a16:creationId xmlns:a16="http://schemas.microsoft.com/office/drawing/2014/main" id="{00000000-0008-0000-0700-00002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6" name="正方形/長方形 815">
          <a:extLst>
            <a:ext uri="{FF2B5EF4-FFF2-40B4-BE49-F238E27FC236}">
              <a16:creationId xmlns:a16="http://schemas.microsoft.com/office/drawing/2014/main" id="{00000000-0008-0000-0700-00003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において、前年度から一人当たりコストが増加した主な項目は民生費、教育費、消防費、商工費である。教育費は多目的運動施設新築工事による増、消防費は沖縄県消防指令センター負担金による増、商工費は結の街機能強化工事による増が主な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特に「目的別歳出」の歳出全体の約５割を占める民生費は、当年度は「物価高騰対応重点支援事業」の増などにより前年度からさらに増加し、類似団体の中でも高い水準で推移している。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諸支出金については「市たばこ税県交付金」の皆減により皆減となっている。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今後も少子高齢化等に伴う民生費の構造的な増加が見込まれるため、引き続き事務事業の見直し等による経費の抑制に努める。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沖縄県浦添市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実質収支比率は、前年度から</a:t>
          </a:r>
          <a:r>
            <a:rPr kumimoji="1" lang="en-US" altLang="ja-JP" sz="1200">
              <a:latin typeface="ＭＳ ゴシック" pitchFamily="49" charset="-128"/>
              <a:ea typeface="ＭＳ ゴシック" pitchFamily="49" charset="-128"/>
            </a:rPr>
            <a:t>1.01</a:t>
          </a:r>
          <a:r>
            <a:rPr kumimoji="1" lang="ja-JP" altLang="en-US" sz="1200">
              <a:latin typeface="ＭＳ ゴシック" pitchFamily="49" charset="-128"/>
              <a:ea typeface="ＭＳ ゴシック" pitchFamily="49" charset="-128"/>
            </a:rPr>
            <a:t>ポイント上昇している。これは、分母である標準財政規模の増加に対し、分子である実質収支額の増加が上回ったためである。また、実質単年度収支は約</a:t>
          </a:r>
          <a:r>
            <a:rPr kumimoji="1" lang="en-US" altLang="ja-JP" sz="1200">
              <a:latin typeface="ＭＳ ゴシック" pitchFamily="49" charset="-128"/>
              <a:ea typeface="ＭＳ ゴシック" pitchFamily="49" charset="-128"/>
            </a:rPr>
            <a:t>7.4</a:t>
          </a:r>
          <a:r>
            <a:rPr kumimoji="1" lang="ja-JP" altLang="en-US" sz="1200">
              <a:latin typeface="ＭＳ ゴシック" pitchFamily="49" charset="-128"/>
              <a:ea typeface="ＭＳ ゴシック" pitchFamily="49" charset="-128"/>
            </a:rPr>
            <a:t>億円となり、前年度から大幅に改善している。これは、国庫支出金や地方交付税の増等により単年度収支が黒字転換したことに加え、前年度に多額（</a:t>
          </a:r>
          <a:r>
            <a:rPr kumimoji="1" lang="en-US" altLang="ja-JP" sz="1200">
              <a:latin typeface="ＭＳ ゴシック" pitchFamily="49" charset="-128"/>
              <a:ea typeface="ＭＳ ゴシック" pitchFamily="49" charset="-128"/>
            </a:rPr>
            <a:t>32.5</a:t>
          </a:r>
          <a:r>
            <a:rPr kumimoji="1" lang="ja-JP" altLang="en-US" sz="1200">
              <a:latin typeface="ＭＳ ゴシック" pitchFamily="49" charset="-128"/>
              <a:ea typeface="ＭＳ ゴシック" pitchFamily="49" charset="-128"/>
            </a:rPr>
            <a:t>億円）であった財政調整基金の取崩し額が当年度は</a:t>
          </a:r>
          <a:r>
            <a:rPr kumimoji="1" lang="en-US" altLang="ja-JP" sz="1200">
              <a:latin typeface="ＭＳ ゴシック" pitchFamily="49" charset="-128"/>
              <a:ea typeface="ＭＳ ゴシック" pitchFamily="49" charset="-128"/>
            </a:rPr>
            <a:t>6</a:t>
          </a:r>
          <a:r>
            <a:rPr kumimoji="1" lang="ja-JP" altLang="en-US" sz="1200">
              <a:latin typeface="ＭＳ ゴシック" pitchFamily="49" charset="-128"/>
              <a:ea typeface="ＭＳ ゴシック" pitchFamily="49" charset="-128"/>
            </a:rPr>
            <a:t>億円へと大幅に減少したことが主な要因である。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今後も大型建設事業等の財政需要が見込まれるため、事務事業の見直し等による歳出削減を図り、健全な財政運営の維持に努める。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沖縄県浦添市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全ての会計において実質赤字は発生しておらず、黒字を保っている。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しかし、各特別会計は一般会計からの多額の繰出金によって収支の均衡が保たれている実態がある。特に、国民健康保険事業特別会計においては約</a:t>
          </a:r>
          <a:r>
            <a:rPr kumimoji="1" lang="en-US" altLang="ja-JP" sz="1400">
              <a:latin typeface="ＭＳ ゴシック" pitchFamily="49" charset="-128"/>
              <a:ea typeface="ＭＳ ゴシック" pitchFamily="49" charset="-128"/>
            </a:rPr>
            <a:t>5.1</a:t>
          </a:r>
          <a:r>
            <a:rPr kumimoji="1" lang="ja-JP" altLang="en-US" sz="1400">
              <a:latin typeface="ＭＳ ゴシック" pitchFamily="49" charset="-128"/>
              <a:ea typeface="ＭＳ ゴシック" pitchFamily="49" charset="-128"/>
            </a:rPr>
            <a:t>億円の赤字補填財源の繰出が行われている。同会計への繰出金は前年度から減少したものの、後期高齢者医療事業や介護保険事業への繰出金が増加したことで、これら３会計への繰出金総額としては前年度を上回っている。</a:t>
          </a:r>
        </a:p>
        <a:p>
          <a:r>
            <a:rPr kumimoji="1" lang="ja-JP" altLang="en-US" sz="1400">
              <a:latin typeface="ＭＳ ゴシック" pitchFamily="49" charset="-128"/>
              <a:ea typeface="ＭＳ ゴシック" pitchFamily="49" charset="-128"/>
            </a:rPr>
            <a:t>　また、水道事業会計においては、資金剰余額は黒字であるものの、当年度の純損益は赤字（約</a:t>
          </a:r>
          <a:r>
            <a:rPr kumimoji="1" lang="en-US" altLang="ja-JP" sz="1400">
              <a:latin typeface="ＭＳ ゴシック" pitchFamily="49" charset="-128"/>
              <a:ea typeface="ＭＳ ゴシック" pitchFamily="49" charset="-128"/>
            </a:rPr>
            <a:t>4,100</a:t>
          </a:r>
          <a:r>
            <a:rPr kumimoji="1" lang="ja-JP" altLang="en-US" sz="1400">
              <a:latin typeface="ＭＳ ゴシック" pitchFamily="49" charset="-128"/>
              <a:ea typeface="ＭＳ ゴシック" pitchFamily="49" charset="-128"/>
            </a:rPr>
            <a:t>万円）となっている。これは、県企業局による受水費の値上げ、委託料及び修繕費の増、給水量の減少に伴う給水収益の減が主な要因となっている。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独立採算の原則を踏まえ、各特別会計において保険料等の適正化や給付費の適正化等を図り一般会計からの繰出金を必要最小限に留め、安定的な財政運営に取り組んでいく。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AC18" sqref="AC18:AG18"/>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69"/>
      <c r="DK1" s="169"/>
      <c r="DL1" s="169"/>
      <c r="DM1" s="169"/>
      <c r="DN1" s="169"/>
      <c r="DO1" s="169"/>
    </row>
    <row r="2" spans="1:119" ht="24.75" thickBot="1" x14ac:dyDescent="0.2">
      <c r="B2" s="170" t="s">
        <v>77</v>
      </c>
      <c r="C2" s="170"/>
      <c r="D2" s="171"/>
    </row>
    <row r="3" spans="1:119" ht="18.75" customHeight="1" thickBot="1" x14ac:dyDescent="0.2">
      <c r="A3" s="169"/>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15">
      <c r="A4" s="169"/>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64406314</v>
      </c>
      <c r="BO4" s="485"/>
      <c r="BP4" s="485"/>
      <c r="BQ4" s="485"/>
      <c r="BR4" s="485"/>
      <c r="BS4" s="485"/>
      <c r="BT4" s="485"/>
      <c r="BU4" s="486"/>
      <c r="BV4" s="484">
        <v>61435779</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4.4000000000000004</v>
      </c>
      <c r="CU4" s="625"/>
      <c r="CV4" s="625"/>
      <c r="CW4" s="625"/>
      <c r="CX4" s="625"/>
      <c r="CY4" s="625"/>
      <c r="CZ4" s="625"/>
      <c r="DA4" s="626"/>
      <c r="DB4" s="624">
        <v>3.4</v>
      </c>
      <c r="DC4" s="625"/>
      <c r="DD4" s="625"/>
      <c r="DE4" s="625"/>
      <c r="DF4" s="625"/>
      <c r="DG4" s="625"/>
      <c r="DH4" s="625"/>
      <c r="DI4" s="626"/>
    </row>
    <row r="5" spans="1:119" ht="18.75" customHeight="1" x14ac:dyDescent="0.15">
      <c r="A5" s="169"/>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62162236</v>
      </c>
      <c r="BO5" s="456"/>
      <c r="BP5" s="456"/>
      <c r="BQ5" s="456"/>
      <c r="BR5" s="456"/>
      <c r="BS5" s="456"/>
      <c r="BT5" s="456"/>
      <c r="BU5" s="457"/>
      <c r="BV5" s="455">
        <v>59952914</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93.6</v>
      </c>
      <c r="CU5" s="453"/>
      <c r="CV5" s="453"/>
      <c r="CW5" s="453"/>
      <c r="CX5" s="453"/>
      <c r="CY5" s="453"/>
      <c r="CZ5" s="453"/>
      <c r="DA5" s="454"/>
      <c r="DB5" s="452">
        <v>95</v>
      </c>
      <c r="DC5" s="453"/>
      <c r="DD5" s="453"/>
      <c r="DE5" s="453"/>
      <c r="DF5" s="453"/>
      <c r="DG5" s="453"/>
      <c r="DH5" s="453"/>
      <c r="DI5" s="454"/>
    </row>
    <row r="6" spans="1:119" ht="18.75" customHeight="1" x14ac:dyDescent="0.15">
      <c r="A6" s="169"/>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2244078</v>
      </c>
      <c r="BO6" s="456"/>
      <c r="BP6" s="456"/>
      <c r="BQ6" s="456"/>
      <c r="BR6" s="456"/>
      <c r="BS6" s="456"/>
      <c r="BT6" s="456"/>
      <c r="BU6" s="457"/>
      <c r="BV6" s="455">
        <v>1482865</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94.2</v>
      </c>
      <c r="CU6" s="599"/>
      <c r="CV6" s="599"/>
      <c r="CW6" s="599"/>
      <c r="CX6" s="599"/>
      <c r="CY6" s="599"/>
      <c r="CZ6" s="599"/>
      <c r="DA6" s="600"/>
      <c r="DB6" s="598">
        <v>96</v>
      </c>
      <c r="DC6" s="599"/>
      <c r="DD6" s="599"/>
      <c r="DE6" s="599"/>
      <c r="DF6" s="599"/>
      <c r="DG6" s="599"/>
      <c r="DH6" s="599"/>
      <c r="DI6" s="600"/>
    </row>
    <row r="7" spans="1:119" ht="18.75" customHeight="1" x14ac:dyDescent="0.15">
      <c r="A7" s="169"/>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1063593</v>
      </c>
      <c r="BO7" s="456"/>
      <c r="BP7" s="456"/>
      <c r="BQ7" s="456"/>
      <c r="BR7" s="456"/>
      <c r="BS7" s="456"/>
      <c r="BT7" s="456"/>
      <c r="BU7" s="457"/>
      <c r="BV7" s="455">
        <v>598559</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26544631</v>
      </c>
      <c r="CU7" s="456"/>
      <c r="CV7" s="456"/>
      <c r="CW7" s="456"/>
      <c r="CX7" s="456"/>
      <c r="CY7" s="456"/>
      <c r="CZ7" s="456"/>
      <c r="DA7" s="457"/>
      <c r="DB7" s="455">
        <v>25730191</v>
      </c>
      <c r="DC7" s="456"/>
      <c r="DD7" s="456"/>
      <c r="DE7" s="456"/>
      <c r="DF7" s="456"/>
      <c r="DG7" s="456"/>
      <c r="DH7" s="456"/>
      <c r="DI7" s="457"/>
    </row>
    <row r="8" spans="1:119" ht="18.75" customHeight="1" thickBot="1" x14ac:dyDescent="0.2">
      <c r="A8" s="169"/>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90</v>
      </c>
      <c r="AV8" s="514"/>
      <c r="AW8" s="514"/>
      <c r="AX8" s="514"/>
      <c r="AY8" s="469" t="s">
        <v>104</v>
      </c>
      <c r="AZ8" s="470"/>
      <c r="BA8" s="470"/>
      <c r="BB8" s="470"/>
      <c r="BC8" s="470"/>
      <c r="BD8" s="470"/>
      <c r="BE8" s="470"/>
      <c r="BF8" s="470"/>
      <c r="BG8" s="470"/>
      <c r="BH8" s="470"/>
      <c r="BI8" s="470"/>
      <c r="BJ8" s="470"/>
      <c r="BK8" s="470"/>
      <c r="BL8" s="470"/>
      <c r="BM8" s="471"/>
      <c r="BN8" s="455">
        <v>1180485</v>
      </c>
      <c r="BO8" s="456"/>
      <c r="BP8" s="456"/>
      <c r="BQ8" s="456"/>
      <c r="BR8" s="456"/>
      <c r="BS8" s="456"/>
      <c r="BT8" s="456"/>
      <c r="BU8" s="457"/>
      <c r="BV8" s="455">
        <v>884306</v>
      </c>
      <c r="BW8" s="456"/>
      <c r="BX8" s="456"/>
      <c r="BY8" s="456"/>
      <c r="BZ8" s="456"/>
      <c r="CA8" s="456"/>
      <c r="CB8" s="456"/>
      <c r="CC8" s="457"/>
      <c r="CD8" s="495" t="s">
        <v>105</v>
      </c>
      <c r="CE8" s="415"/>
      <c r="CF8" s="415"/>
      <c r="CG8" s="415"/>
      <c r="CH8" s="415"/>
      <c r="CI8" s="415"/>
      <c r="CJ8" s="415"/>
      <c r="CK8" s="415"/>
      <c r="CL8" s="415"/>
      <c r="CM8" s="415"/>
      <c r="CN8" s="415"/>
      <c r="CO8" s="415"/>
      <c r="CP8" s="415"/>
      <c r="CQ8" s="415"/>
      <c r="CR8" s="415"/>
      <c r="CS8" s="496"/>
      <c r="CT8" s="558">
        <v>0.75</v>
      </c>
      <c r="CU8" s="559"/>
      <c r="CV8" s="559"/>
      <c r="CW8" s="559"/>
      <c r="CX8" s="559"/>
      <c r="CY8" s="559"/>
      <c r="CZ8" s="559"/>
      <c r="DA8" s="560"/>
      <c r="DB8" s="558">
        <v>0.76</v>
      </c>
      <c r="DC8" s="559"/>
      <c r="DD8" s="559"/>
      <c r="DE8" s="559"/>
      <c r="DF8" s="559"/>
      <c r="DG8" s="559"/>
      <c r="DH8" s="559"/>
      <c r="DI8" s="560"/>
    </row>
    <row r="9" spans="1:119" ht="18.75" customHeight="1" thickBot="1" x14ac:dyDescent="0.2">
      <c r="A9" s="169"/>
      <c r="B9" s="587" t="s">
        <v>106</v>
      </c>
      <c r="C9" s="588"/>
      <c r="D9" s="588"/>
      <c r="E9" s="588"/>
      <c r="F9" s="588"/>
      <c r="G9" s="588"/>
      <c r="H9" s="588"/>
      <c r="I9" s="588"/>
      <c r="J9" s="588"/>
      <c r="K9" s="506"/>
      <c r="L9" s="589" t="s">
        <v>107</v>
      </c>
      <c r="M9" s="590"/>
      <c r="N9" s="590"/>
      <c r="O9" s="590"/>
      <c r="P9" s="590"/>
      <c r="Q9" s="591"/>
      <c r="R9" s="592">
        <v>115690</v>
      </c>
      <c r="S9" s="593"/>
      <c r="T9" s="593"/>
      <c r="U9" s="593"/>
      <c r="V9" s="594"/>
      <c r="W9" s="524" t="s">
        <v>108</v>
      </c>
      <c r="X9" s="525"/>
      <c r="Y9" s="525"/>
      <c r="Z9" s="525"/>
      <c r="AA9" s="525"/>
      <c r="AB9" s="525"/>
      <c r="AC9" s="525"/>
      <c r="AD9" s="525"/>
      <c r="AE9" s="525"/>
      <c r="AF9" s="525"/>
      <c r="AG9" s="525"/>
      <c r="AH9" s="525"/>
      <c r="AI9" s="525"/>
      <c r="AJ9" s="525"/>
      <c r="AK9" s="525"/>
      <c r="AL9" s="595"/>
      <c r="AM9" s="512" t="s">
        <v>109</v>
      </c>
      <c r="AN9" s="412"/>
      <c r="AO9" s="412"/>
      <c r="AP9" s="412"/>
      <c r="AQ9" s="412"/>
      <c r="AR9" s="412"/>
      <c r="AS9" s="412"/>
      <c r="AT9" s="413"/>
      <c r="AU9" s="513" t="s">
        <v>90</v>
      </c>
      <c r="AV9" s="514"/>
      <c r="AW9" s="514"/>
      <c r="AX9" s="514"/>
      <c r="AY9" s="469" t="s">
        <v>110</v>
      </c>
      <c r="AZ9" s="470"/>
      <c r="BA9" s="470"/>
      <c r="BB9" s="470"/>
      <c r="BC9" s="470"/>
      <c r="BD9" s="470"/>
      <c r="BE9" s="470"/>
      <c r="BF9" s="470"/>
      <c r="BG9" s="470"/>
      <c r="BH9" s="470"/>
      <c r="BI9" s="470"/>
      <c r="BJ9" s="470"/>
      <c r="BK9" s="470"/>
      <c r="BL9" s="470"/>
      <c r="BM9" s="471"/>
      <c r="BN9" s="455">
        <v>296179</v>
      </c>
      <c r="BO9" s="456"/>
      <c r="BP9" s="456"/>
      <c r="BQ9" s="456"/>
      <c r="BR9" s="456"/>
      <c r="BS9" s="456"/>
      <c r="BT9" s="456"/>
      <c r="BU9" s="457"/>
      <c r="BV9" s="455">
        <v>-158351</v>
      </c>
      <c r="BW9" s="456"/>
      <c r="BX9" s="456"/>
      <c r="BY9" s="456"/>
      <c r="BZ9" s="456"/>
      <c r="CA9" s="456"/>
      <c r="CB9" s="456"/>
      <c r="CC9" s="457"/>
      <c r="CD9" s="495" t="s">
        <v>111</v>
      </c>
      <c r="CE9" s="415"/>
      <c r="CF9" s="415"/>
      <c r="CG9" s="415"/>
      <c r="CH9" s="415"/>
      <c r="CI9" s="415"/>
      <c r="CJ9" s="415"/>
      <c r="CK9" s="415"/>
      <c r="CL9" s="415"/>
      <c r="CM9" s="415"/>
      <c r="CN9" s="415"/>
      <c r="CO9" s="415"/>
      <c r="CP9" s="415"/>
      <c r="CQ9" s="415"/>
      <c r="CR9" s="415"/>
      <c r="CS9" s="496"/>
      <c r="CT9" s="452">
        <v>9</v>
      </c>
      <c r="CU9" s="453"/>
      <c r="CV9" s="453"/>
      <c r="CW9" s="453"/>
      <c r="CX9" s="453"/>
      <c r="CY9" s="453"/>
      <c r="CZ9" s="453"/>
      <c r="DA9" s="454"/>
      <c r="DB9" s="452">
        <v>9.3000000000000007</v>
      </c>
      <c r="DC9" s="453"/>
      <c r="DD9" s="453"/>
      <c r="DE9" s="453"/>
      <c r="DF9" s="453"/>
      <c r="DG9" s="453"/>
      <c r="DH9" s="453"/>
      <c r="DI9" s="454"/>
    </row>
    <row r="10" spans="1:119" ht="18.75" customHeight="1" thickBot="1" x14ac:dyDescent="0.2">
      <c r="A10" s="169"/>
      <c r="B10" s="587"/>
      <c r="C10" s="588"/>
      <c r="D10" s="588"/>
      <c r="E10" s="588"/>
      <c r="F10" s="588"/>
      <c r="G10" s="588"/>
      <c r="H10" s="588"/>
      <c r="I10" s="588"/>
      <c r="J10" s="588"/>
      <c r="K10" s="506"/>
      <c r="L10" s="411" t="s">
        <v>112</v>
      </c>
      <c r="M10" s="412"/>
      <c r="N10" s="412"/>
      <c r="O10" s="412"/>
      <c r="P10" s="412"/>
      <c r="Q10" s="413"/>
      <c r="R10" s="408">
        <v>114232</v>
      </c>
      <c r="S10" s="409"/>
      <c r="T10" s="409"/>
      <c r="U10" s="409"/>
      <c r="V10" s="468"/>
      <c r="W10" s="596"/>
      <c r="X10" s="406"/>
      <c r="Y10" s="406"/>
      <c r="Z10" s="406"/>
      <c r="AA10" s="406"/>
      <c r="AB10" s="406"/>
      <c r="AC10" s="406"/>
      <c r="AD10" s="406"/>
      <c r="AE10" s="406"/>
      <c r="AF10" s="406"/>
      <c r="AG10" s="406"/>
      <c r="AH10" s="406"/>
      <c r="AI10" s="406"/>
      <c r="AJ10" s="406"/>
      <c r="AK10" s="406"/>
      <c r="AL10" s="597"/>
      <c r="AM10" s="512" t="s">
        <v>113</v>
      </c>
      <c r="AN10" s="412"/>
      <c r="AO10" s="412"/>
      <c r="AP10" s="412"/>
      <c r="AQ10" s="412"/>
      <c r="AR10" s="412"/>
      <c r="AS10" s="412"/>
      <c r="AT10" s="413"/>
      <c r="AU10" s="513" t="s">
        <v>90</v>
      </c>
      <c r="AV10" s="514"/>
      <c r="AW10" s="514"/>
      <c r="AX10" s="514"/>
      <c r="AY10" s="469" t="s">
        <v>114</v>
      </c>
      <c r="AZ10" s="470"/>
      <c r="BA10" s="470"/>
      <c r="BB10" s="470"/>
      <c r="BC10" s="470"/>
      <c r="BD10" s="470"/>
      <c r="BE10" s="470"/>
      <c r="BF10" s="470"/>
      <c r="BG10" s="470"/>
      <c r="BH10" s="470"/>
      <c r="BI10" s="470"/>
      <c r="BJ10" s="470"/>
      <c r="BK10" s="470"/>
      <c r="BL10" s="470"/>
      <c r="BM10" s="471"/>
      <c r="BN10" s="455">
        <v>1043770</v>
      </c>
      <c r="BO10" s="456"/>
      <c r="BP10" s="456"/>
      <c r="BQ10" s="456"/>
      <c r="BR10" s="456"/>
      <c r="BS10" s="456"/>
      <c r="BT10" s="456"/>
      <c r="BU10" s="457"/>
      <c r="BV10" s="455">
        <v>1134656</v>
      </c>
      <c r="BW10" s="456"/>
      <c r="BX10" s="456"/>
      <c r="BY10" s="456"/>
      <c r="BZ10" s="456"/>
      <c r="CA10" s="456"/>
      <c r="CB10" s="456"/>
      <c r="CC10" s="457"/>
      <c r="CD10" s="172" t="s">
        <v>115</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87"/>
      <c r="C11" s="588"/>
      <c r="D11" s="588"/>
      <c r="E11" s="588"/>
      <c r="F11" s="588"/>
      <c r="G11" s="588"/>
      <c r="H11" s="588"/>
      <c r="I11" s="588"/>
      <c r="J11" s="588"/>
      <c r="K11" s="506"/>
      <c r="L11" s="416" t="s">
        <v>116</v>
      </c>
      <c r="M11" s="417"/>
      <c r="N11" s="417"/>
      <c r="O11" s="417"/>
      <c r="P11" s="417"/>
      <c r="Q11" s="418"/>
      <c r="R11" s="584" t="s">
        <v>117</v>
      </c>
      <c r="S11" s="585"/>
      <c r="T11" s="585"/>
      <c r="U11" s="585"/>
      <c r="V11" s="586"/>
      <c r="W11" s="596"/>
      <c r="X11" s="406"/>
      <c r="Y11" s="406"/>
      <c r="Z11" s="406"/>
      <c r="AA11" s="406"/>
      <c r="AB11" s="406"/>
      <c r="AC11" s="406"/>
      <c r="AD11" s="406"/>
      <c r="AE11" s="406"/>
      <c r="AF11" s="406"/>
      <c r="AG11" s="406"/>
      <c r="AH11" s="406"/>
      <c r="AI11" s="406"/>
      <c r="AJ11" s="406"/>
      <c r="AK11" s="406"/>
      <c r="AL11" s="597"/>
      <c r="AM11" s="512" t="s">
        <v>118</v>
      </c>
      <c r="AN11" s="412"/>
      <c r="AO11" s="412"/>
      <c r="AP11" s="412"/>
      <c r="AQ11" s="412"/>
      <c r="AR11" s="412"/>
      <c r="AS11" s="412"/>
      <c r="AT11" s="413"/>
      <c r="AU11" s="513" t="s">
        <v>90</v>
      </c>
      <c r="AV11" s="514"/>
      <c r="AW11" s="514"/>
      <c r="AX11" s="514"/>
      <c r="AY11" s="469" t="s">
        <v>119</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700</v>
      </c>
      <c r="BW11" s="456"/>
      <c r="BX11" s="456"/>
      <c r="BY11" s="456"/>
      <c r="BZ11" s="456"/>
      <c r="CA11" s="456"/>
      <c r="CB11" s="456"/>
      <c r="CC11" s="457"/>
      <c r="CD11" s="495" t="s">
        <v>120</v>
      </c>
      <c r="CE11" s="415"/>
      <c r="CF11" s="415"/>
      <c r="CG11" s="415"/>
      <c r="CH11" s="415"/>
      <c r="CI11" s="415"/>
      <c r="CJ11" s="415"/>
      <c r="CK11" s="415"/>
      <c r="CL11" s="415"/>
      <c r="CM11" s="415"/>
      <c r="CN11" s="415"/>
      <c r="CO11" s="415"/>
      <c r="CP11" s="415"/>
      <c r="CQ11" s="415"/>
      <c r="CR11" s="415"/>
      <c r="CS11" s="496"/>
      <c r="CT11" s="558" t="s">
        <v>121</v>
      </c>
      <c r="CU11" s="559"/>
      <c r="CV11" s="559"/>
      <c r="CW11" s="559"/>
      <c r="CX11" s="559"/>
      <c r="CY11" s="559"/>
      <c r="CZ11" s="559"/>
      <c r="DA11" s="560"/>
      <c r="DB11" s="558" t="s">
        <v>121</v>
      </c>
      <c r="DC11" s="559"/>
      <c r="DD11" s="559"/>
      <c r="DE11" s="559"/>
      <c r="DF11" s="559"/>
      <c r="DG11" s="559"/>
      <c r="DH11" s="559"/>
      <c r="DI11" s="560"/>
    </row>
    <row r="12" spans="1:119" ht="18.75" customHeight="1" x14ac:dyDescent="0.15">
      <c r="A12" s="169"/>
      <c r="B12" s="561" t="s">
        <v>122</v>
      </c>
      <c r="C12" s="562"/>
      <c r="D12" s="562"/>
      <c r="E12" s="562"/>
      <c r="F12" s="562"/>
      <c r="G12" s="562"/>
      <c r="H12" s="562"/>
      <c r="I12" s="562"/>
      <c r="J12" s="562"/>
      <c r="K12" s="563"/>
      <c r="L12" s="570" t="s">
        <v>123</v>
      </c>
      <c r="M12" s="571"/>
      <c r="N12" s="571"/>
      <c r="O12" s="571"/>
      <c r="P12" s="571"/>
      <c r="Q12" s="572"/>
      <c r="R12" s="573">
        <v>115486</v>
      </c>
      <c r="S12" s="574"/>
      <c r="T12" s="574"/>
      <c r="U12" s="574"/>
      <c r="V12" s="575"/>
      <c r="W12" s="576" t="s">
        <v>1</v>
      </c>
      <c r="X12" s="514"/>
      <c r="Y12" s="514"/>
      <c r="Z12" s="514"/>
      <c r="AA12" s="514"/>
      <c r="AB12" s="577"/>
      <c r="AC12" s="578" t="s">
        <v>124</v>
      </c>
      <c r="AD12" s="579"/>
      <c r="AE12" s="579"/>
      <c r="AF12" s="579"/>
      <c r="AG12" s="580"/>
      <c r="AH12" s="578" t="s">
        <v>125</v>
      </c>
      <c r="AI12" s="579"/>
      <c r="AJ12" s="579"/>
      <c r="AK12" s="579"/>
      <c r="AL12" s="581"/>
      <c r="AM12" s="512" t="s">
        <v>126</v>
      </c>
      <c r="AN12" s="412"/>
      <c r="AO12" s="412"/>
      <c r="AP12" s="412"/>
      <c r="AQ12" s="412"/>
      <c r="AR12" s="412"/>
      <c r="AS12" s="412"/>
      <c r="AT12" s="413"/>
      <c r="AU12" s="513" t="s">
        <v>90</v>
      </c>
      <c r="AV12" s="514"/>
      <c r="AW12" s="514"/>
      <c r="AX12" s="514"/>
      <c r="AY12" s="469" t="s">
        <v>127</v>
      </c>
      <c r="AZ12" s="470"/>
      <c r="BA12" s="470"/>
      <c r="BB12" s="470"/>
      <c r="BC12" s="470"/>
      <c r="BD12" s="470"/>
      <c r="BE12" s="470"/>
      <c r="BF12" s="470"/>
      <c r="BG12" s="470"/>
      <c r="BH12" s="470"/>
      <c r="BI12" s="470"/>
      <c r="BJ12" s="470"/>
      <c r="BK12" s="470"/>
      <c r="BL12" s="470"/>
      <c r="BM12" s="471"/>
      <c r="BN12" s="455">
        <v>600000</v>
      </c>
      <c r="BO12" s="456"/>
      <c r="BP12" s="456"/>
      <c r="BQ12" s="456"/>
      <c r="BR12" s="456"/>
      <c r="BS12" s="456"/>
      <c r="BT12" s="456"/>
      <c r="BU12" s="457"/>
      <c r="BV12" s="455">
        <v>3250000</v>
      </c>
      <c r="BW12" s="456"/>
      <c r="BX12" s="456"/>
      <c r="BY12" s="456"/>
      <c r="BZ12" s="456"/>
      <c r="CA12" s="456"/>
      <c r="CB12" s="456"/>
      <c r="CC12" s="457"/>
      <c r="CD12" s="495" t="s">
        <v>128</v>
      </c>
      <c r="CE12" s="415"/>
      <c r="CF12" s="415"/>
      <c r="CG12" s="415"/>
      <c r="CH12" s="415"/>
      <c r="CI12" s="415"/>
      <c r="CJ12" s="415"/>
      <c r="CK12" s="415"/>
      <c r="CL12" s="415"/>
      <c r="CM12" s="415"/>
      <c r="CN12" s="415"/>
      <c r="CO12" s="415"/>
      <c r="CP12" s="415"/>
      <c r="CQ12" s="415"/>
      <c r="CR12" s="415"/>
      <c r="CS12" s="496"/>
      <c r="CT12" s="558" t="s">
        <v>121</v>
      </c>
      <c r="CU12" s="559"/>
      <c r="CV12" s="559"/>
      <c r="CW12" s="559"/>
      <c r="CX12" s="559"/>
      <c r="CY12" s="559"/>
      <c r="CZ12" s="559"/>
      <c r="DA12" s="560"/>
      <c r="DB12" s="558" t="s">
        <v>121</v>
      </c>
      <c r="DC12" s="559"/>
      <c r="DD12" s="559"/>
      <c r="DE12" s="559"/>
      <c r="DF12" s="559"/>
      <c r="DG12" s="559"/>
      <c r="DH12" s="559"/>
      <c r="DI12" s="560"/>
    </row>
    <row r="13" spans="1:119" ht="18.75" customHeight="1" x14ac:dyDescent="0.15">
      <c r="A13" s="169"/>
      <c r="B13" s="564"/>
      <c r="C13" s="565"/>
      <c r="D13" s="565"/>
      <c r="E13" s="565"/>
      <c r="F13" s="565"/>
      <c r="G13" s="565"/>
      <c r="H13" s="565"/>
      <c r="I13" s="565"/>
      <c r="J13" s="565"/>
      <c r="K13" s="566"/>
      <c r="L13" s="178"/>
      <c r="M13" s="539" t="s">
        <v>129</v>
      </c>
      <c r="N13" s="540"/>
      <c r="O13" s="540"/>
      <c r="P13" s="540"/>
      <c r="Q13" s="541"/>
      <c r="R13" s="542">
        <v>113615</v>
      </c>
      <c r="S13" s="543"/>
      <c r="T13" s="543"/>
      <c r="U13" s="543"/>
      <c r="V13" s="544"/>
      <c r="W13" s="545" t="s">
        <v>130</v>
      </c>
      <c r="X13" s="441"/>
      <c r="Y13" s="441"/>
      <c r="Z13" s="441"/>
      <c r="AA13" s="441"/>
      <c r="AB13" s="442"/>
      <c r="AC13" s="408">
        <v>172</v>
      </c>
      <c r="AD13" s="409"/>
      <c r="AE13" s="409"/>
      <c r="AF13" s="409"/>
      <c r="AG13" s="410"/>
      <c r="AH13" s="408">
        <v>190</v>
      </c>
      <c r="AI13" s="409"/>
      <c r="AJ13" s="409"/>
      <c r="AK13" s="409"/>
      <c r="AL13" s="468"/>
      <c r="AM13" s="512" t="s">
        <v>131</v>
      </c>
      <c r="AN13" s="412"/>
      <c r="AO13" s="412"/>
      <c r="AP13" s="412"/>
      <c r="AQ13" s="412"/>
      <c r="AR13" s="412"/>
      <c r="AS13" s="412"/>
      <c r="AT13" s="413"/>
      <c r="AU13" s="513" t="s">
        <v>132</v>
      </c>
      <c r="AV13" s="514"/>
      <c r="AW13" s="514"/>
      <c r="AX13" s="514"/>
      <c r="AY13" s="469" t="s">
        <v>133</v>
      </c>
      <c r="AZ13" s="470"/>
      <c r="BA13" s="470"/>
      <c r="BB13" s="470"/>
      <c r="BC13" s="470"/>
      <c r="BD13" s="470"/>
      <c r="BE13" s="470"/>
      <c r="BF13" s="470"/>
      <c r="BG13" s="470"/>
      <c r="BH13" s="470"/>
      <c r="BI13" s="470"/>
      <c r="BJ13" s="470"/>
      <c r="BK13" s="470"/>
      <c r="BL13" s="470"/>
      <c r="BM13" s="471"/>
      <c r="BN13" s="455">
        <v>739949</v>
      </c>
      <c r="BO13" s="456"/>
      <c r="BP13" s="456"/>
      <c r="BQ13" s="456"/>
      <c r="BR13" s="456"/>
      <c r="BS13" s="456"/>
      <c r="BT13" s="456"/>
      <c r="BU13" s="457"/>
      <c r="BV13" s="455">
        <v>-2272995</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5</v>
      </c>
      <c r="CU13" s="453"/>
      <c r="CV13" s="453"/>
      <c r="CW13" s="453"/>
      <c r="CX13" s="453"/>
      <c r="CY13" s="453"/>
      <c r="CZ13" s="453"/>
      <c r="DA13" s="454"/>
      <c r="DB13" s="452">
        <v>5.6</v>
      </c>
      <c r="DC13" s="453"/>
      <c r="DD13" s="453"/>
      <c r="DE13" s="453"/>
      <c r="DF13" s="453"/>
      <c r="DG13" s="453"/>
      <c r="DH13" s="453"/>
      <c r="DI13" s="454"/>
    </row>
    <row r="14" spans="1:119" ht="18.75" customHeight="1" thickBot="1" x14ac:dyDescent="0.2">
      <c r="A14" s="169"/>
      <c r="B14" s="564"/>
      <c r="C14" s="565"/>
      <c r="D14" s="565"/>
      <c r="E14" s="565"/>
      <c r="F14" s="565"/>
      <c r="G14" s="565"/>
      <c r="H14" s="565"/>
      <c r="I14" s="565"/>
      <c r="J14" s="565"/>
      <c r="K14" s="566"/>
      <c r="L14" s="529" t="s">
        <v>135</v>
      </c>
      <c r="M14" s="582"/>
      <c r="N14" s="582"/>
      <c r="O14" s="582"/>
      <c r="P14" s="582"/>
      <c r="Q14" s="583"/>
      <c r="R14" s="542">
        <v>115545</v>
      </c>
      <c r="S14" s="543"/>
      <c r="T14" s="543"/>
      <c r="U14" s="543"/>
      <c r="V14" s="544"/>
      <c r="W14" s="546"/>
      <c r="X14" s="444"/>
      <c r="Y14" s="444"/>
      <c r="Z14" s="444"/>
      <c r="AA14" s="444"/>
      <c r="AB14" s="445"/>
      <c r="AC14" s="535">
        <v>0.4</v>
      </c>
      <c r="AD14" s="536"/>
      <c r="AE14" s="536"/>
      <c r="AF14" s="536"/>
      <c r="AG14" s="537"/>
      <c r="AH14" s="535">
        <v>0.5</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v>29.6</v>
      </c>
      <c r="CU14" s="553"/>
      <c r="CV14" s="553"/>
      <c r="CW14" s="553"/>
      <c r="CX14" s="553"/>
      <c r="CY14" s="553"/>
      <c r="CZ14" s="553"/>
      <c r="DA14" s="554"/>
      <c r="DB14" s="552">
        <v>8.3000000000000007</v>
      </c>
      <c r="DC14" s="553"/>
      <c r="DD14" s="553"/>
      <c r="DE14" s="553"/>
      <c r="DF14" s="553"/>
      <c r="DG14" s="553"/>
      <c r="DH14" s="553"/>
      <c r="DI14" s="554"/>
    </row>
    <row r="15" spans="1:119" ht="18.75" customHeight="1" x14ac:dyDescent="0.15">
      <c r="A15" s="169"/>
      <c r="B15" s="564"/>
      <c r="C15" s="565"/>
      <c r="D15" s="565"/>
      <c r="E15" s="565"/>
      <c r="F15" s="565"/>
      <c r="G15" s="565"/>
      <c r="H15" s="565"/>
      <c r="I15" s="565"/>
      <c r="J15" s="565"/>
      <c r="K15" s="566"/>
      <c r="L15" s="178"/>
      <c r="M15" s="539" t="s">
        <v>129</v>
      </c>
      <c r="N15" s="540"/>
      <c r="O15" s="540"/>
      <c r="P15" s="540"/>
      <c r="Q15" s="541"/>
      <c r="R15" s="542">
        <v>113886</v>
      </c>
      <c r="S15" s="543"/>
      <c r="T15" s="543"/>
      <c r="U15" s="543"/>
      <c r="V15" s="544"/>
      <c r="W15" s="545" t="s">
        <v>137</v>
      </c>
      <c r="X15" s="441"/>
      <c r="Y15" s="441"/>
      <c r="Z15" s="441"/>
      <c r="AA15" s="441"/>
      <c r="AB15" s="442"/>
      <c r="AC15" s="408">
        <v>5781</v>
      </c>
      <c r="AD15" s="409"/>
      <c r="AE15" s="409"/>
      <c r="AF15" s="409"/>
      <c r="AG15" s="410"/>
      <c r="AH15" s="408">
        <v>6059</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15984461</v>
      </c>
      <c r="BO15" s="485"/>
      <c r="BP15" s="485"/>
      <c r="BQ15" s="485"/>
      <c r="BR15" s="485"/>
      <c r="BS15" s="485"/>
      <c r="BT15" s="485"/>
      <c r="BU15" s="486"/>
      <c r="BV15" s="484">
        <v>16040975</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13.5</v>
      </c>
      <c r="AD16" s="536"/>
      <c r="AE16" s="536"/>
      <c r="AF16" s="536"/>
      <c r="AG16" s="537"/>
      <c r="AH16" s="535">
        <v>14.7</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21961471</v>
      </c>
      <c r="BO16" s="456"/>
      <c r="BP16" s="456"/>
      <c r="BQ16" s="456"/>
      <c r="BR16" s="456"/>
      <c r="BS16" s="456"/>
      <c r="BT16" s="456"/>
      <c r="BU16" s="457"/>
      <c r="BV16" s="455">
        <v>20918442</v>
      </c>
      <c r="BW16" s="456"/>
      <c r="BX16" s="456"/>
      <c r="BY16" s="456"/>
      <c r="BZ16" s="456"/>
      <c r="CA16" s="456"/>
      <c r="CB16" s="456"/>
      <c r="CC16" s="457"/>
      <c r="CD16" s="182"/>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69"/>
      <c r="B17" s="567"/>
      <c r="C17" s="568"/>
      <c r="D17" s="568"/>
      <c r="E17" s="568"/>
      <c r="F17" s="568"/>
      <c r="G17" s="568"/>
      <c r="H17" s="568"/>
      <c r="I17" s="568"/>
      <c r="J17" s="568"/>
      <c r="K17" s="569"/>
      <c r="L17" s="183"/>
      <c r="M17" s="548" t="s">
        <v>143</v>
      </c>
      <c r="N17" s="549"/>
      <c r="O17" s="549"/>
      <c r="P17" s="549"/>
      <c r="Q17" s="550"/>
      <c r="R17" s="532" t="s">
        <v>144</v>
      </c>
      <c r="S17" s="533"/>
      <c r="T17" s="533"/>
      <c r="U17" s="533"/>
      <c r="V17" s="534"/>
      <c r="W17" s="545" t="s">
        <v>145</v>
      </c>
      <c r="X17" s="441"/>
      <c r="Y17" s="441"/>
      <c r="Z17" s="441"/>
      <c r="AA17" s="441"/>
      <c r="AB17" s="442"/>
      <c r="AC17" s="408">
        <v>36730</v>
      </c>
      <c r="AD17" s="409"/>
      <c r="AE17" s="409"/>
      <c r="AF17" s="409"/>
      <c r="AG17" s="410"/>
      <c r="AH17" s="408">
        <v>34896</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20409411</v>
      </c>
      <c r="BO17" s="456"/>
      <c r="BP17" s="456"/>
      <c r="BQ17" s="456"/>
      <c r="BR17" s="456"/>
      <c r="BS17" s="456"/>
      <c r="BT17" s="456"/>
      <c r="BU17" s="457"/>
      <c r="BV17" s="455">
        <v>20520006</v>
      </c>
      <c r="BW17" s="456"/>
      <c r="BX17" s="456"/>
      <c r="BY17" s="456"/>
      <c r="BZ17" s="456"/>
      <c r="CA17" s="456"/>
      <c r="CB17" s="456"/>
      <c r="CC17" s="457"/>
      <c r="CD17" s="182"/>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69"/>
      <c r="B18" s="505" t="s">
        <v>147</v>
      </c>
      <c r="C18" s="506"/>
      <c r="D18" s="506"/>
      <c r="E18" s="507"/>
      <c r="F18" s="507"/>
      <c r="G18" s="507"/>
      <c r="H18" s="507"/>
      <c r="I18" s="507"/>
      <c r="J18" s="507"/>
      <c r="K18" s="507"/>
      <c r="L18" s="508">
        <v>19.440000000000001</v>
      </c>
      <c r="M18" s="508"/>
      <c r="N18" s="508"/>
      <c r="O18" s="508"/>
      <c r="P18" s="508"/>
      <c r="Q18" s="508"/>
      <c r="R18" s="509"/>
      <c r="S18" s="509"/>
      <c r="T18" s="509"/>
      <c r="U18" s="509"/>
      <c r="V18" s="510"/>
      <c r="W18" s="526"/>
      <c r="X18" s="527"/>
      <c r="Y18" s="527"/>
      <c r="Z18" s="527"/>
      <c r="AA18" s="527"/>
      <c r="AB18" s="551"/>
      <c r="AC18" s="425">
        <v>86.1</v>
      </c>
      <c r="AD18" s="426"/>
      <c r="AE18" s="426"/>
      <c r="AF18" s="426"/>
      <c r="AG18" s="511"/>
      <c r="AH18" s="425">
        <v>84.8</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25746581</v>
      </c>
      <c r="BO18" s="456"/>
      <c r="BP18" s="456"/>
      <c r="BQ18" s="456"/>
      <c r="BR18" s="456"/>
      <c r="BS18" s="456"/>
      <c r="BT18" s="456"/>
      <c r="BU18" s="457"/>
      <c r="BV18" s="455">
        <v>24674856</v>
      </c>
      <c r="BW18" s="456"/>
      <c r="BX18" s="456"/>
      <c r="BY18" s="456"/>
      <c r="BZ18" s="456"/>
      <c r="CA18" s="456"/>
      <c r="CB18" s="456"/>
      <c r="CC18" s="457"/>
      <c r="CD18" s="182"/>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69"/>
      <c r="B19" s="505" t="s">
        <v>149</v>
      </c>
      <c r="C19" s="506"/>
      <c r="D19" s="506"/>
      <c r="E19" s="507"/>
      <c r="F19" s="507"/>
      <c r="G19" s="507"/>
      <c r="H19" s="507"/>
      <c r="I19" s="507"/>
      <c r="J19" s="507"/>
      <c r="K19" s="507"/>
      <c r="L19" s="515">
        <v>5951</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34794346</v>
      </c>
      <c r="BO19" s="456"/>
      <c r="BP19" s="456"/>
      <c r="BQ19" s="456"/>
      <c r="BR19" s="456"/>
      <c r="BS19" s="456"/>
      <c r="BT19" s="456"/>
      <c r="BU19" s="457"/>
      <c r="BV19" s="455">
        <v>33481719</v>
      </c>
      <c r="BW19" s="456"/>
      <c r="BX19" s="456"/>
      <c r="BY19" s="456"/>
      <c r="BZ19" s="456"/>
      <c r="CA19" s="456"/>
      <c r="CB19" s="456"/>
      <c r="CC19" s="457"/>
      <c r="CD19" s="182"/>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69"/>
      <c r="B20" s="505" t="s">
        <v>151</v>
      </c>
      <c r="C20" s="506"/>
      <c r="D20" s="506"/>
      <c r="E20" s="507"/>
      <c r="F20" s="507"/>
      <c r="G20" s="507"/>
      <c r="H20" s="507"/>
      <c r="I20" s="507"/>
      <c r="J20" s="507"/>
      <c r="K20" s="507"/>
      <c r="L20" s="515">
        <v>47331</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82"/>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69"/>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82"/>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69"/>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32038800</v>
      </c>
      <c r="BO22" s="485"/>
      <c r="BP22" s="485"/>
      <c r="BQ22" s="485"/>
      <c r="BR22" s="485"/>
      <c r="BS22" s="485"/>
      <c r="BT22" s="485"/>
      <c r="BU22" s="486"/>
      <c r="BV22" s="484">
        <v>33415774</v>
      </c>
      <c r="BW22" s="485"/>
      <c r="BX22" s="485"/>
      <c r="BY22" s="485"/>
      <c r="BZ22" s="485"/>
      <c r="CA22" s="485"/>
      <c r="CB22" s="485"/>
      <c r="CC22" s="486"/>
      <c r="CD22" s="182"/>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69"/>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30385614</v>
      </c>
      <c r="BO23" s="456"/>
      <c r="BP23" s="456"/>
      <c r="BQ23" s="456"/>
      <c r="BR23" s="456"/>
      <c r="BS23" s="456"/>
      <c r="BT23" s="456"/>
      <c r="BU23" s="457"/>
      <c r="BV23" s="455">
        <v>31824825</v>
      </c>
      <c r="BW23" s="456"/>
      <c r="BX23" s="456"/>
      <c r="BY23" s="456"/>
      <c r="BZ23" s="456"/>
      <c r="CA23" s="456"/>
      <c r="CB23" s="456"/>
      <c r="CC23" s="457"/>
      <c r="CD23" s="182"/>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69"/>
      <c r="B24" s="434"/>
      <c r="C24" s="435"/>
      <c r="D24" s="436"/>
      <c r="E24" s="411" t="s">
        <v>161</v>
      </c>
      <c r="F24" s="412"/>
      <c r="G24" s="412"/>
      <c r="H24" s="412"/>
      <c r="I24" s="412"/>
      <c r="J24" s="412"/>
      <c r="K24" s="413"/>
      <c r="L24" s="408">
        <v>1</v>
      </c>
      <c r="M24" s="409"/>
      <c r="N24" s="409"/>
      <c r="O24" s="409"/>
      <c r="P24" s="410"/>
      <c r="Q24" s="408">
        <v>9040</v>
      </c>
      <c r="R24" s="409"/>
      <c r="S24" s="409"/>
      <c r="T24" s="409"/>
      <c r="U24" s="409"/>
      <c r="V24" s="410"/>
      <c r="W24" s="498"/>
      <c r="X24" s="435"/>
      <c r="Y24" s="436"/>
      <c r="Z24" s="411" t="s">
        <v>162</v>
      </c>
      <c r="AA24" s="412"/>
      <c r="AB24" s="412"/>
      <c r="AC24" s="412"/>
      <c r="AD24" s="412"/>
      <c r="AE24" s="412"/>
      <c r="AF24" s="412"/>
      <c r="AG24" s="413"/>
      <c r="AH24" s="408">
        <v>739</v>
      </c>
      <c r="AI24" s="409"/>
      <c r="AJ24" s="409"/>
      <c r="AK24" s="409"/>
      <c r="AL24" s="410"/>
      <c r="AM24" s="408">
        <v>2229563</v>
      </c>
      <c r="AN24" s="409"/>
      <c r="AO24" s="409"/>
      <c r="AP24" s="409"/>
      <c r="AQ24" s="409"/>
      <c r="AR24" s="410"/>
      <c r="AS24" s="408">
        <v>3017</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17083334</v>
      </c>
      <c r="BO24" s="456"/>
      <c r="BP24" s="456"/>
      <c r="BQ24" s="456"/>
      <c r="BR24" s="456"/>
      <c r="BS24" s="456"/>
      <c r="BT24" s="456"/>
      <c r="BU24" s="457"/>
      <c r="BV24" s="455">
        <v>17110392</v>
      </c>
      <c r="BW24" s="456"/>
      <c r="BX24" s="456"/>
      <c r="BY24" s="456"/>
      <c r="BZ24" s="456"/>
      <c r="CA24" s="456"/>
      <c r="CB24" s="456"/>
      <c r="CC24" s="457"/>
      <c r="CD24" s="182"/>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69"/>
      <c r="B25" s="434"/>
      <c r="C25" s="435"/>
      <c r="D25" s="436"/>
      <c r="E25" s="411" t="s">
        <v>164</v>
      </c>
      <c r="F25" s="412"/>
      <c r="G25" s="412"/>
      <c r="H25" s="412"/>
      <c r="I25" s="412"/>
      <c r="J25" s="412"/>
      <c r="K25" s="413"/>
      <c r="L25" s="408">
        <v>1</v>
      </c>
      <c r="M25" s="409"/>
      <c r="N25" s="409"/>
      <c r="O25" s="409"/>
      <c r="P25" s="410"/>
      <c r="Q25" s="408">
        <v>7490</v>
      </c>
      <c r="R25" s="409"/>
      <c r="S25" s="409"/>
      <c r="T25" s="409"/>
      <c r="U25" s="409"/>
      <c r="V25" s="410"/>
      <c r="W25" s="498"/>
      <c r="X25" s="435"/>
      <c r="Y25" s="436"/>
      <c r="Z25" s="411" t="s">
        <v>165</v>
      </c>
      <c r="AA25" s="412"/>
      <c r="AB25" s="412"/>
      <c r="AC25" s="412"/>
      <c r="AD25" s="412"/>
      <c r="AE25" s="412"/>
      <c r="AF25" s="412"/>
      <c r="AG25" s="413"/>
      <c r="AH25" s="408">
        <v>103</v>
      </c>
      <c r="AI25" s="409"/>
      <c r="AJ25" s="409"/>
      <c r="AK25" s="409"/>
      <c r="AL25" s="410"/>
      <c r="AM25" s="408">
        <v>317446</v>
      </c>
      <c r="AN25" s="409"/>
      <c r="AO25" s="409"/>
      <c r="AP25" s="409"/>
      <c r="AQ25" s="409"/>
      <c r="AR25" s="410"/>
      <c r="AS25" s="408">
        <v>3082</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53447156</v>
      </c>
      <c r="BO25" s="485"/>
      <c r="BP25" s="485"/>
      <c r="BQ25" s="485"/>
      <c r="BR25" s="485"/>
      <c r="BS25" s="485"/>
      <c r="BT25" s="485"/>
      <c r="BU25" s="486"/>
      <c r="BV25" s="484">
        <v>11976260</v>
      </c>
      <c r="BW25" s="485"/>
      <c r="BX25" s="485"/>
      <c r="BY25" s="485"/>
      <c r="BZ25" s="485"/>
      <c r="CA25" s="485"/>
      <c r="CB25" s="485"/>
      <c r="CC25" s="486"/>
      <c r="CD25" s="182"/>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69"/>
      <c r="B26" s="434"/>
      <c r="C26" s="435"/>
      <c r="D26" s="436"/>
      <c r="E26" s="411" t="s">
        <v>167</v>
      </c>
      <c r="F26" s="412"/>
      <c r="G26" s="412"/>
      <c r="H26" s="412"/>
      <c r="I26" s="412"/>
      <c r="J26" s="412"/>
      <c r="K26" s="413"/>
      <c r="L26" s="408">
        <v>1</v>
      </c>
      <c r="M26" s="409"/>
      <c r="N26" s="409"/>
      <c r="O26" s="409"/>
      <c r="P26" s="410"/>
      <c r="Q26" s="408">
        <v>6750</v>
      </c>
      <c r="R26" s="409"/>
      <c r="S26" s="409"/>
      <c r="T26" s="409"/>
      <c r="U26" s="409"/>
      <c r="V26" s="410"/>
      <c r="W26" s="498"/>
      <c r="X26" s="435"/>
      <c r="Y26" s="436"/>
      <c r="Z26" s="411" t="s">
        <v>168</v>
      </c>
      <c r="AA26" s="466"/>
      <c r="AB26" s="466"/>
      <c r="AC26" s="466"/>
      <c r="AD26" s="466"/>
      <c r="AE26" s="466"/>
      <c r="AF26" s="466"/>
      <c r="AG26" s="467"/>
      <c r="AH26" s="408" t="s">
        <v>121</v>
      </c>
      <c r="AI26" s="409"/>
      <c r="AJ26" s="409"/>
      <c r="AK26" s="409"/>
      <c r="AL26" s="410"/>
      <c r="AM26" s="408" t="s">
        <v>121</v>
      </c>
      <c r="AN26" s="409"/>
      <c r="AO26" s="409"/>
      <c r="AP26" s="409"/>
      <c r="AQ26" s="409"/>
      <c r="AR26" s="410"/>
      <c r="AS26" s="408" t="s">
        <v>121</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t="s">
        <v>121</v>
      </c>
      <c r="BO26" s="456"/>
      <c r="BP26" s="456"/>
      <c r="BQ26" s="456"/>
      <c r="BR26" s="456"/>
      <c r="BS26" s="456"/>
      <c r="BT26" s="456"/>
      <c r="BU26" s="457"/>
      <c r="BV26" s="455" t="s">
        <v>121</v>
      </c>
      <c r="BW26" s="456"/>
      <c r="BX26" s="456"/>
      <c r="BY26" s="456"/>
      <c r="BZ26" s="456"/>
      <c r="CA26" s="456"/>
      <c r="CB26" s="456"/>
      <c r="CC26" s="457"/>
      <c r="CD26" s="182"/>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69"/>
      <c r="B27" s="434"/>
      <c r="C27" s="435"/>
      <c r="D27" s="436"/>
      <c r="E27" s="411" t="s">
        <v>170</v>
      </c>
      <c r="F27" s="412"/>
      <c r="G27" s="412"/>
      <c r="H27" s="412"/>
      <c r="I27" s="412"/>
      <c r="J27" s="412"/>
      <c r="K27" s="413"/>
      <c r="L27" s="408">
        <v>1</v>
      </c>
      <c r="M27" s="409"/>
      <c r="N27" s="409"/>
      <c r="O27" s="409"/>
      <c r="P27" s="410"/>
      <c r="Q27" s="408">
        <v>5360</v>
      </c>
      <c r="R27" s="409"/>
      <c r="S27" s="409"/>
      <c r="T27" s="409"/>
      <c r="U27" s="409"/>
      <c r="V27" s="410"/>
      <c r="W27" s="498"/>
      <c r="X27" s="435"/>
      <c r="Y27" s="436"/>
      <c r="Z27" s="411" t="s">
        <v>171</v>
      </c>
      <c r="AA27" s="412"/>
      <c r="AB27" s="412"/>
      <c r="AC27" s="412"/>
      <c r="AD27" s="412"/>
      <c r="AE27" s="412"/>
      <c r="AF27" s="412"/>
      <c r="AG27" s="413"/>
      <c r="AH27" s="408">
        <v>10</v>
      </c>
      <c r="AI27" s="409"/>
      <c r="AJ27" s="409"/>
      <c r="AK27" s="409"/>
      <c r="AL27" s="410"/>
      <c r="AM27" s="408">
        <v>42340</v>
      </c>
      <c r="AN27" s="409"/>
      <c r="AO27" s="409"/>
      <c r="AP27" s="409"/>
      <c r="AQ27" s="409"/>
      <c r="AR27" s="410"/>
      <c r="AS27" s="408">
        <v>4234</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v>381758</v>
      </c>
      <c r="BO27" s="490"/>
      <c r="BP27" s="490"/>
      <c r="BQ27" s="490"/>
      <c r="BR27" s="490"/>
      <c r="BS27" s="490"/>
      <c r="BT27" s="490"/>
      <c r="BU27" s="491"/>
      <c r="BV27" s="489">
        <v>381538</v>
      </c>
      <c r="BW27" s="490"/>
      <c r="BX27" s="490"/>
      <c r="BY27" s="490"/>
      <c r="BZ27" s="490"/>
      <c r="CA27" s="490"/>
      <c r="CB27" s="490"/>
      <c r="CC27" s="491"/>
      <c r="CD27" s="184"/>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69"/>
      <c r="B28" s="434"/>
      <c r="C28" s="435"/>
      <c r="D28" s="436"/>
      <c r="E28" s="411" t="s">
        <v>173</v>
      </c>
      <c r="F28" s="412"/>
      <c r="G28" s="412"/>
      <c r="H28" s="412"/>
      <c r="I28" s="412"/>
      <c r="J28" s="412"/>
      <c r="K28" s="413"/>
      <c r="L28" s="408">
        <v>1</v>
      </c>
      <c r="M28" s="409"/>
      <c r="N28" s="409"/>
      <c r="O28" s="409"/>
      <c r="P28" s="410"/>
      <c r="Q28" s="408">
        <v>4790</v>
      </c>
      <c r="R28" s="409"/>
      <c r="S28" s="409"/>
      <c r="T28" s="409"/>
      <c r="U28" s="409"/>
      <c r="V28" s="410"/>
      <c r="W28" s="498"/>
      <c r="X28" s="435"/>
      <c r="Y28" s="436"/>
      <c r="Z28" s="411" t="s">
        <v>174</v>
      </c>
      <c r="AA28" s="412"/>
      <c r="AB28" s="412"/>
      <c r="AC28" s="412"/>
      <c r="AD28" s="412"/>
      <c r="AE28" s="412"/>
      <c r="AF28" s="412"/>
      <c r="AG28" s="413"/>
      <c r="AH28" s="408" t="s">
        <v>121</v>
      </c>
      <c r="AI28" s="409"/>
      <c r="AJ28" s="409"/>
      <c r="AK28" s="409"/>
      <c r="AL28" s="410"/>
      <c r="AM28" s="408" t="s">
        <v>121</v>
      </c>
      <c r="AN28" s="409"/>
      <c r="AO28" s="409"/>
      <c r="AP28" s="409"/>
      <c r="AQ28" s="409"/>
      <c r="AR28" s="410"/>
      <c r="AS28" s="408" t="s">
        <v>121</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3289864</v>
      </c>
      <c r="BO28" s="485"/>
      <c r="BP28" s="485"/>
      <c r="BQ28" s="485"/>
      <c r="BR28" s="485"/>
      <c r="BS28" s="485"/>
      <c r="BT28" s="485"/>
      <c r="BU28" s="486"/>
      <c r="BV28" s="484">
        <v>2846094</v>
      </c>
      <c r="BW28" s="485"/>
      <c r="BX28" s="485"/>
      <c r="BY28" s="485"/>
      <c r="BZ28" s="485"/>
      <c r="CA28" s="485"/>
      <c r="CB28" s="485"/>
      <c r="CC28" s="486"/>
      <c r="CD28" s="182"/>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69"/>
      <c r="B29" s="434"/>
      <c r="C29" s="435"/>
      <c r="D29" s="436"/>
      <c r="E29" s="411" t="s">
        <v>176</v>
      </c>
      <c r="F29" s="412"/>
      <c r="G29" s="412"/>
      <c r="H29" s="412"/>
      <c r="I29" s="412"/>
      <c r="J29" s="412"/>
      <c r="K29" s="413"/>
      <c r="L29" s="408">
        <v>25</v>
      </c>
      <c r="M29" s="409"/>
      <c r="N29" s="409"/>
      <c r="O29" s="409"/>
      <c r="P29" s="410"/>
      <c r="Q29" s="408">
        <v>4520</v>
      </c>
      <c r="R29" s="409"/>
      <c r="S29" s="409"/>
      <c r="T29" s="409"/>
      <c r="U29" s="409"/>
      <c r="V29" s="410"/>
      <c r="W29" s="499"/>
      <c r="X29" s="500"/>
      <c r="Y29" s="501"/>
      <c r="Z29" s="411" t="s">
        <v>177</v>
      </c>
      <c r="AA29" s="412"/>
      <c r="AB29" s="412"/>
      <c r="AC29" s="412"/>
      <c r="AD29" s="412"/>
      <c r="AE29" s="412"/>
      <c r="AF29" s="412"/>
      <c r="AG29" s="413"/>
      <c r="AH29" s="408">
        <v>749</v>
      </c>
      <c r="AI29" s="409"/>
      <c r="AJ29" s="409"/>
      <c r="AK29" s="409"/>
      <c r="AL29" s="410"/>
      <c r="AM29" s="408">
        <v>2271903</v>
      </c>
      <c r="AN29" s="409"/>
      <c r="AO29" s="409"/>
      <c r="AP29" s="409"/>
      <c r="AQ29" s="409"/>
      <c r="AR29" s="410"/>
      <c r="AS29" s="408">
        <v>3033</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v>718150</v>
      </c>
      <c r="BO29" s="456"/>
      <c r="BP29" s="456"/>
      <c r="BQ29" s="456"/>
      <c r="BR29" s="456"/>
      <c r="BS29" s="456"/>
      <c r="BT29" s="456"/>
      <c r="BU29" s="457"/>
      <c r="BV29" s="455">
        <v>2742011</v>
      </c>
      <c r="BW29" s="456"/>
      <c r="BX29" s="456"/>
      <c r="BY29" s="456"/>
      <c r="BZ29" s="456"/>
      <c r="CA29" s="456"/>
      <c r="CB29" s="456"/>
      <c r="CC29" s="457"/>
      <c r="CD29" s="184"/>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69"/>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95.3</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5187430</v>
      </c>
      <c r="BO30" s="490"/>
      <c r="BP30" s="490"/>
      <c r="BQ30" s="490"/>
      <c r="BR30" s="490"/>
      <c r="BS30" s="490"/>
      <c r="BT30" s="490"/>
      <c r="BU30" s="491"/>
      <c r="BV30" s="489">
        <v>5610531</v>
      </c>
      <c r="BW30" s="490"/>
      <c r="BX30" s="490"/>
      <c r="BY30" s="490"/>
      <c r="BZ30" s="490"/>
      <c r="CA30" s="490"/>
      <c r="CB30" s="490"/>
      <c r="CC30" s="491"/>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192"/>
    </row>
    <row r="33" spans="1:113" ht="13.5" customHeight="1" x14ac:dyDescent="0.15">
      <c r="A33" s="169"/>
      <c r="B33" s="193"/>
      <c r="C33" s="407" t="s">
        <v>186</v>
      </c>
      <c r="D33" s="407"/>
      <c r="E33" s="406" t="s">
        <v>187</v>
      </c>
      <c r="F33" s="406"/>
      <c r="G33" s="406"/>
      <c r="H33" s="406"/>
      <c r="I33" s="406"/>
      <c r="J33" s="406"/>
      <c r="K33" s="406"/>
      <c r="L33" s="406"/>
      <c r="M33" s="406"/>
      <c r="N33" s="406"/>
      <c r="O33" s="406"/>
      <c r="P33" s="406"/>
      <c r="Q33" s="406"/>
      <c r="R33" s="406"/>
      <c r="S33" s="406"/>
      <c r="T33" s="194"/>
      <c r="U33" s="407" t="s">
        <v>186</v>
      </c>
      <c r="V33" s="407"/>
      <c r="W33" s="406" t="s">
        <v>187</v>
      </c>
      <c r="X33" s="406"/>
      <c r="Y33" s="406"/>
      <c r="Z33" s="406"/>
      <c r="AA33" s="406"/>
      <c r="AB33" s="406"/>
      <c r="AC33" s="406"/>
      <c r="AD33" s="406"/>
      <c r="AE33" s="406"/>
      <c r="AF33" s="406"/>
      <c r="AG33" s="406"/>
      <c r="AH33" s="406"/>
      <c r="AI33" s="406"/>
      <c r="AJ33" s="406"/>
      <c r="AK33" s="406"/>
      <c r="AL33" s="194"/>
      <c r="AM33" s="407" t="s">
        <v>186</v>
      </c>
      <c r="AN33" s="407"/>
      <c r="AO33" s="406" t="s">
        <v>187</v>
      </c>
      <c r="AP33" s="406"/>
      <c r="AQ33" s="406"/>
      <c r="AR33" s="406"/>
      <c r="AS33" s="406"/>
      <c r="AT33" s="406"/>
      <c r="AU33" s="406"/>
      <c r="AV33" s="406"/>
      <c r="AW33" s="406"/>
      <c r="AX33" s="406"/>
      <c r="AY33" s="406"/>
      <c r="AZ33" s="406"/>
      <c r="BA33" s="406"/>
      <c r="BB33" s="406"/>
      <c r="BC33" s="406"/>
      <c r="BD33" s="195"/>
      <c r="BE33" s="406" t="s">
        <v>188</v>
      </c>
      <c r="BF33" s="406"/>
      <c r="BG33" s="406" t="s">
        <v>189</v>
      </c>
      <c r="BH33" s="406"/>
      <c r="BI33" s="406"/>
      <c r="BJ33" s="406"/>
      <c r="BK33" s="406"/>
      <c r="BL33" s="406"/>
      <c r="BM33" s="406"/>
      <c r="BN33" s="406"/>
      <c r="BO33" s="406"/>
      <c r="BP33" s="406"/>
      <c r="BQ33" s="406"/>
      <c r="BR33" s="406"/>
      <c r="BS33" s="406"/>
      <c r="BT33" s="406"/>
      <c r="BU33" s="406"/>
      <c r="BV33" s="195"/>
      <c r="BW33" s="407" t="s">
        <v>188</v>
      </c>
      <c r="BX33" s="407"/>
      <c r="BY33" s="406" t="s">
        <v>190</v>
      </c>
      <c r="BZ33" s="406"/>
      <c r="CA33" s="406"/>
      <c r="CB33" s="406"/>
      <c r="CC33" s="406"/>
      <c r="CD33" s="406"/>
      <c r="CE33" s="406"/>
      <c r="CF33" s="406"/>
      <c r="CG33" s="406"/>
      <c r="CH33" s="406"/>
      <c r="CI33" s="406"/>
      <c r="CJ33" s="406"/>
      <c r="CK33" s="406"/>
      <c r="CL33" s="406"/>
      <c r="CM33" s="406"/>
      <c r="CN33" s="194"/>
      <c r="CO33" s="407" t="s">
        <v>186</v>
      </c>
      <c r="CP33" s="407"/>
      <c r="CQ33" s="406" t="s">
        <v>191</v>
      </c>
      <c r="CR33" s="406"/>
      <c r="CS33" s="406"/>
      <c r="CT33" s="406"/>
      <c r="CU33" s="406"/>
      <c r="CV33" s="406"/>
      <c r="CW33" s="406"/>
      <c r="CX33" s="406"/>
      <c r="CY33" s="406"/>
      <c r="CZ33" s="406"/>
      <c r="DA33" s="406"/>
      <c r="DB33" s="406"/>
      <c r="DC33" s="406"/>
      <c r="DD33" s="406"/>
      <c r="DE33" s="406"/>
      <c r="DF33" s="194"/>
      <c r="DG33" s="405" t="s">
        <v>192</v>
      </c>
      <c r="DH33" s="405"/>
      <c r="DI33" s="196"/>
    </row>
    <row r="34" spans="1:113" ht="32.25" customHeight="1" x14ac:dyDescent="0.15">
      <c r="A34" s="169"/>
      <c r="B34" s="193"/>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69"/>
      <c r="U34" s="403">
        <f>IF(W34="","",MAX(C34:D43)+1)</f>
        <v>3</v>
      </c>
      <c r="V34" s="403"/>
      <c r="W34" s="404" t="str">
        <f>IF('各会計、関係団体の財政状況及び健全化判断比率'!B28="","",'各会計、関係団体の財政状況及び健全化判断比率'!B28)</f>
        <v>国民健康保険特別会計</v>
      </c>
      <c r="X34" s="404"/>
      <c r="Y34" s="404"/>
      <c r="Z34" s="404"/>
      <c r="AA34" s="404"/>
      <c r="AB34" s="404"/>
      <c r="AC34" s="404"/>
      <c r="AD34" s="404"/>
      <c r="AE34" s="404"/>
      <c r="AF34" s="404"/>
      <c r="AG34" s="404"/>
      <c r="AH34" s="404"/>
      <c r="AI34" s="404"/>
      <c r="AJ34" s="404"/>
      <c r="AK34" s="404"/>
      <c r="AL34" s="169"/>
      <c r="AM34" s="403">
        <f>IF(AO34="","",MAX(C34:D43,U34:V43)+1)</f>
        <v>6</v>
      </c>
      <c r="AN34" s="403"/>
      <c r="AO34" s="404" t="str">
        <f>IF('各会計、関係団体の財政状況及び健全化判断比率'!B31="","",'各会計、関係団体の財政状況及び健全化判断比率'!B31)</f>
        <v>水道事業会計</v>
      </c>
      <c r="AP34" s="404"/>
      <c r="AQ34" s="404"/>
      <c r="AR34" s="404"/>
      <c r="AS34" s="404"/>
      <c r="AT34" s="404"/>
      <c r="AU34" s="404"/>
      <c r="AV34" s="404"/>
      <c r="AW34" s="404"/>
      <c r="AX34" s="404"/>
      <c r="AY34" s="404"/>
      <c r="AZ34" s="404"/>
      <c r="BA34" s="404"/>
      <c r="BB34" s="404"/>
      <c r="BC34" s="404"/>
      <c r="BD34" s="169"/>
      <c r="BE34" s="403" t="str">
        <f>IF(BG34="","",MAX(C34:D43,U34:V43,AM34:AN43)+1)</f>
        <v/>
      </c>
      <c r="BF34" s="403"/>
      <c r="BG34" s="404"/>
      <c r="BH34" s="404"/>
      <c r="BI34" s="404"/>
      <c r="BJ34" s="404"/>
      <c r="BK34" s="404"/>
      <c r="BL34" s="404"/>
      <c r="BM34" s="404"/>
      <c r="BN34" s="404"/>
      <c r="BO34" s="404"/>
      <c r="BP34" s="404"/>
      <c r="BQ34" s="404"/>
      <c r="BR34" s="404"/>
      <c r="BS34" s="404"/>
      <c r="BT34" s="404"/>
      <c r="BU34" s="404"/>
      <c r="BV34" s="169"/>
      <c r="BW34" s="403">
        <f>IF(BY34="","",MAX(C34:D43,U34:V43,AM34:AN43,BE34:BF43)+1)</f>
        <v>8</v>
      </c>
      <c r="BX34" s="403"/>
      <c r="BY34" s="404" t="str">
        <f>IF('各会計、関係団体の財政状況及び健全化判断比率'!B68="","",'各会計、関係団体の財政状況及び健全化判断比率'!B68)</f>
        <v>那覇港管理組合一般会計</v>
      </c>
      <c r="BZ34" s="404"/>
      <c r="CA34" s="404"/>
      <c r="CB34" s="404"/>
      <c r="CC34" s="404"/>
      <c r="CD34" s="404"/>
      <c r="CE34" s="404"/>
      <c r="CF34" s="404"/>
      <c r="CG34" s="404"/>
      <c r="CH34" s="404"/>
      <c r="CI34" s="404"/>
      <c r="CJ34" s="404"/>
      <c r="CK34" s="404"/>
      <c r="CL34" s="404"/>
      <c r="CM34" s="404"/>
      <c r="CN34" s="169"/>
      <c r="CO34" s="403">
        <f>IF(CQ34="","",MAX(C34:D43,U34:V43,AM34:AN43,BE34:BF43,BW34:BX43)+1)</f>
        <v>18</v>
      </c>
      <c r="CP34" s="403"/>
      <c r="CQ34" s="404" t="str">
        <f>IF('各会計、関係団体の財政状況及び健全化判断比率'!BS7="","",'各会計、関係団体の財政状況及び健全化判断比率'!BS7)</f>
        <v>浦添市土地開発公社</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196"/>
    </row>
    <row r="35" spans="1:113" ht="32.25" customHeight="1" x14ac:dyDescent="0.15">
      <c r="A35" s="169"/>
      <c r="B35" s="193"/>
      <c r="C35" s="403">
        <f>IF(E35="","",C34+1)</f>
        <v>2</v>
      </c>
      <c r="D35" s="403"/>
      <c r="E35" s="404" t="str">
        <f>IF('各会計、関係団体の財政状況及び健全化判断比率'!B8="","",'各会計、関係団体の財政状況及び健全化判断比率'!B8)</f>
        <v>土地区画整理事業特別会計</v>
      </c>
      <c r="F35" s="404"/>
      <c r="G35" s="404"/>
      <c r="H35" s="404"/>
      <c r="I35" s="404"/>
      <c r="J35" s="404"/>
      <c r="K35" s="404"/>
      <c r="L35" s="404"/>
      <c r="M35" s="404"/>
      <c r="N35" s="404"/>
      <c r="O35" s="404"/>
      <c r="P35" s="404"/>
      <c r="Q35" s="404"/>
      <c r="R35" s="404"/>
      <c r="S35" s="404"/>
      <c r="T35" s="169"/>
      <c r="U35" s="403">
        <f>IF(W35="","",U34+1)</f>
        <v>4</v>
      </c>
      <c r="V35" s="403"/>
      <c r="W35" s="404" t="str">
        <f>IF('各会計、関係団体の財政状況及び健全化判断比率'!B29="","",'各会計、関係団体の財政状況及び健全化判断比率'!B29)</f>
        <v>介護保険特別会計</v>
      </c>
      <c r="X35" s="404"/>
      <c r="Y35" s="404"/>
      <c r="Z35" s="404"/>
      <c r="AA35" s="404"/>
      <c r="AB35" s="404"/>
      <c r="AC35" s="404"/>
      <c r="AD35" s="404"/>
      <c r="AE35" s="404"/>
      <c r="AF35" s="404"/>
      <c r="AG35" s="404"/>
      <c r="AH35" s="404"/>
      <c r="AI35" s="404"/>
      <c r="AJ35" s="404"/>
      <c r="AK35" s="404"/>
      <c r="AL35" s="169"/>
      <c r="AM35" s="403">
        <f t="shared" ref="AM35:AM43" si="0">IF(AO35="","",AM34+1)</f>
        <v>7</v>
      </c>
      <c r="AN35" s="403"/>
      <c r="AO35" s="404" t="str">
        <f>IF('各会計、関係団体の財政状況及び健全化判断比率'!B32="","",'各会計、関係団体の財政状況及び健全化判断比率'!B32)</f>
        <v>下水道事業会計</v>
      </c>
      <c r="AP35" s="404"/>
      <c r="AQ35" s="404"/>
      <c r="AR35" s="404"/>
      <c r="AS35" s="404"/>
      <c r="AT35" s="404"/>
      <c r="AU35" s="404"/>
      <c r="AV35" s="404"/>
      <c r="AW35" s="404"/>
      <c r="AX35" s="404"/>
      <c r="AY35" s="404"/>
      <c r="AZ35" s="404"/>
      <c r="BA35" s="404"/>
      <c r="BB35" s="404"/>
      <c r="BC35" s="404"/>
      <c r="BD35" s="169"/>
      <c r="BE35" s="403" t="str">
        <f t="shared" ref="BE35:BE43" si="1">IF(BG35="","",BE34+1)</f>
        <v/>
      </c>
      <c r="BF35" s="403"/>
      <c r="BG35" s="404"/>
      <c r="BH35" s="404"/>
      <c r="BI35" s="404"/>
      <c r="BJ35" s="404"/>
      <c r="BK35" s="404"/>
      <c r="BL35" s="404"/>
      <c r="BM35" s="404"/>
      <c r="BN35" s="404"/>
      <c r="BO35" s="404"/>
      <c r="BP35" s="404"/>
      <c r="BQ35" s="404"/>
      <c r="BR35" s="404"/>
      <c r="BS35" s="404"/>
      <c r="BT35" s="404"/>
      <c r="BU35" s="404"/>
      <c r="BV35" s="169"/>
      <c r="BW35" s="403">
        <f t="shared" ref="BW35:BW43" si="2">IF(BY35="","",BW34+1)</f>
        <v>9</v>
      </c>
      <c r="BX35" s="403"/>
      <c r="BY35" s="404" t="str">
        <f>IF('各会計、関係団体の財政状況及び健全化判断比率'!B69="","",'各会計、関係団体の財政状況及び健全化判断比率'!B69)</f>
        <v>那覇港管理組合特別会計</v>
      </c>
      <c r="BZ35" s="404"/>
      <c r="CA35" s="404"/>
      <c r="CB35" s="404"/>
      <c r="CC35" s="404"/>
      <c r="CD35" s="404"/>
      <c r="CE35" s="404"/>
      <c r="CF35" s="404"/>
      <c r="CG35" s="404"/>
      <c r="CH35" s="404"/>
      <c r="CI35" s="404"/>
      <c r="CJ35" s="404"/>
      <c r="CK35" s="404"/>
      <c r="CL35" s="404"/>
      <c r="CM35" s="404"/>
      <c r="CN35" s="169"/>
      <c r="CO35" s="403">
        <f t="shared" ref="CO35:CO43" si="3">IF(CQ35="","",CO34+1)</f>
        <v>19</v>
      </c>
      <c r="CP35" s="403"/>
      <c r="CQ35" s="404" t="str">
        <f>IF('各会計、関係団体の財政状況及び健全化判断比率'!BS8="","",'各会計、関係団体の財政状況及び健全化判断比率'!BS8)</f>
        <v>浦添スマートシティ基盤整備株式会社</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196"/>
    </row>
    <row r="36" spans="1:113" ht="32.25" customHeight="1" x14ac:dyDescent="0.15">
      <c r="A36" s="169"/>
      <c r="B36" s="193"/>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69"/>
      <c r="U36" s="403">
        <f t="shared" ref="U36:U43" si="4">IF(W36="","",U35+1)</f>
        <v>5</v>
      </c>
      <c r="V36" s="403"/>
      <c r="W36" s="404" t="str">
        <f>IF('各会計、関係団体の財政状況及び健全化判断比率'!B30="","",'各会計、関係団体の財政状況及び健全化判断比率'!B30)</f>
        <v>後期高齢者医療特別会計</v>
      </c>
      <c r="X36" s="404"/>
      <c r="Y36" s="404"/>
      <c r="Z36" s="404"/>
      <c r="AA36" s="404"/>
      <c r="AB36" s="404"/>
      <c r="AC36" s="404"/>
      <c r="AD36" s="404"/>
      <c r="AE36" s="404"/>
      <c r="AF36" s="404"/>
      <c r="AG36" s="404"/>
      <c r="AH36" s="404"/>
      <c r="AI36" s="404"/>
      <c r="AJ36" s="404"/>
      <c r="AK36" s="404"/>
      <c r="AL36" s="169"/>
      <c r="AM36" s="403" t="str">
        <f t="shared" si="0"/>
        <v/>
      </c>
      <c r="AN36" s="403"/>
      <c r="AO36" s="404"/>
      <c r="AP36" s="404"/>
      <c r="AQ36" s="404"/>
      <c r="AR36" s="404"/>
      <c r="AS36" s="404"/>
      <c r="AT36" s="404"/>
      <c r="AU36" s="404"/>
      <c r="AV36" s="404"/>
      <c r="AW36" s="404"/>
      <c r="AX36" s="404"/>
      <c r="AY36" s="404"/>
      <c r="AZ36" s="404"/>
      <c r="BA36" s="404"/>
      <c r="BB36" s="404"/>
      <c r="BC36" s="404"/>
      <c r="BD36" s="169"/>
      <c r="BE36" s="403" t="str">
        <f t="shared" si="1"/>
        <v/>
      </c>
      <c r="BF36" s="403"/>
      <c r="BG36" s="404"/>
      <c r="BH36" s="404"/>
      <c r="BI36" s="404"/>
      <c r="BJ36" s="404"/>
      <c r="BK36" s="404"/>
      <c r="BL36" s="404"/>
      <c r="BM36" s="404"/>
      <c r="BN36" s="404"/>
      <c r="BO36" s="404"/>
      <c r="BP36" s="404"/>
      <c r="BQ36" s="404"/>
      <c r="BR36" s="404"/>
      <c r="BS36" s="404"/>
      <c r="BT36" s="404"/>
      <c r="BU36" s="404"/>
      <c r="BV36" s="169"/>
      <c r="BW36" s="403">
        <f t="shared" si="2"/>
        <v>10</v>
      </c>
      <c r="BX36" s="403"/>
      <c r="BY36" s="404" t="str">
        <f>IF('各会計、関係団体の財政状況及び健全化判断比率'!B70="","",'各会計、関係団体の財政状況及び健全化判断比率'!B70)</f>
        <v>南部広域市町村圏事務組合一般会計</v>
      </c>
      <c r="BZ36" s="404"/>
      <c r="CA36" s="404"/>
      <c r="CB36" s="404"/>
      <c r="CC36" s="404"/>
      <c r="CD36" s="404"/>
      <c r="CE36" s="404"/>
      <c r="CF36" s="404"/>
      <c r="CG36" s="404"/>
      <c r="CH36" s="404"/>
      <c r="CI36" s="404"/>
      <c r="CJ36" s="404"/>
      <c r="CK36" s="404"/>
      <c r="CL36" s="404"/>
      <c r="CM36" s="404"/>
      <c r="CN36" s="169"/>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196"/>
    </row>
    <row r="37" spans="1:113" ht="32.25" customHeight="1" x14ac:dyDescent="0.15">
      <c r="A37" s="169"/>
      <c r="B37" s="193"/>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69"/>
      <c r="U37" s="403" t="str">
        <f t="shared" si="4"/>
        <v/>
      </c>
      <c r="V37" s="403"/>
      <c r="W37" s="404"/>
      <c r="X37" s="404"/>
      <c r="Y37" s="404"/>
      <c r="Z37" s="404"/>
      <c r="AA37" s="404"/>
      <c r="AB37" s="404"/>
      <c r="AC37" s="404"/>
      <c r="AD37" s="404"/>
      <c r="AE37" s="404"/>
      <c r="AF37" s="404"/>
      <c r="AG37" s="404"/>
      <c r="AH37" s="404"/>
      <c r="AI37" s="404"/>
      <c r="AJ37" s="404"/>
      <c r="AK37" s="404"/>
      <c r="AL37" s="169"/>
      <c r="AM37" s="403" t="str">
        <f t="shared" si="0"/>
        <v/>
      </c>
      <c r="AN37" s="403"/>
      <c r="AO37" s="404"/>
      <c r="AP37" s="404"/>
      <c r="AQ37" s="404"/>
      <c r="AR37" s="404"/>
      <c r="AS37" s="404"/>
      <c r="AT37" s="404"/>
      <c r="AU37" s="404"/>
      <c r="AV37" s="404"/>
      <c r="AW37" s="404"/>
      <c r="AX37" s="404"/>
      <c r="AY37" s="404"/>
      <c r="AZ37" s="404"/>
      <c r="BA37" s="404"/>
      <c r="BB37" s="404"/>
      <c r="BC37" s="404"/>
      <c r="BD37" s="169"/>
      <c r="BE37" s="403" t="str">
        <f t="shared" si="1"/>
        <v/>
      </c>
      <c r="BF37" s="403"/>
      <c r="BG37" s="404"/>
      <c r="BH37" s="404"/>
      <c r="BI37" s="404"/>
      <c r="BJ37" s="404"/>
      <c r="BK37" s="404"/>
      <c r="BL37" s="404"/>
      <c r="BM37" s="404"/>
      <c r="BN37" s="404"/>
      <c r="BO37" s="404"/>
      <c r="BP37" s="404"/>
      <c r="BQ37" s="404"/>
      <c r="BR37" s="404"/>
      <c r="BS37" s="404"/>
      <c r="BT37" s="404"/>
      <c r="BU37" s="404"/>
      <c r="BV37" s="169"/>
      <c r="BW37" s="403">
        <f t="shared" si="2"/>
        <v>11</v>
      </c>
      <c r="BX37" s="403"/>
      <c r="BY37" s="404" t="str">
        <f>IF('各会計、関係団体の財政状況及び健全化判断比率'!B71="","",'各会計、関係団体の財政状況及び健全化判断比率'!B71)</f>
        <v>南部広域市町村圏事務組合いなんせ斎苑特別会計</v>
      </c>
      <c r="BZ37" s="404"/>
      <c r="CA37" s="404"/>
      <c r="CB37" s="404"/>
      <c r="CC37" s="404"/>
      <c r="CD37" s="404"/>
      <c r="CE37" s="404"/>
      <c r="CF37" s="404"/>
      <c r="CG37" s="404"/>
      <c r="CH37" s="404"/>
      <c r="CI37" s="404"/>
      <c r="CJ37" s="404"/>
      <c r="CK37" s="404"/>
      <c r="CL37" s="404"/>
      <c r="CM37" s="404"/>
      <c r="CN37" s="169"/>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196"/>
    </row>
    <row r="38" spans="1:113" ht="32.25" customHeight="1" x14ac:dyDescent="0.15">
      <c r="A38" s="169"/>
      <c r="B38" s="193"/>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69"/>
      <c r="U38" s="403" t="str">
        <f t="shared" si="4"/>
        <v/>
      </c>
      <c r="V38" s="403"/>
      <c r="W38" s="404"/>
      <c r="X38" s="404"/>
      <c r="Y38" s="404"/>
      <c r="Z38" s="404"/>
      <c r="AA38" s="404"/>
      <c r="AB38" s="404"/>
      <c r="AC38" s="404"/>
      <c r="AD38" s="404"/>
      <c r="AE38" s="404"/>
      <c r="AF38" s="404"/>
      <c r="AG38" s="404"/>
      <c r="AH38" s="404"/>
      <c r="AI38" s="404"/>
      <c r="AJ38" s="404"/>
      <c r="AK38" s="404"/>
      <c r="AL38" s="169"/>
      <c r="AM38" s="403" t="str">
        <f t="shared" si="0"/>
        <v/>
      </c>
      <c r="AN38" s="403"/>
      <c r="AO38" s="404"/>
      <c r="AP38" s="404"/>
      <c r="AQ38" s="404"/>
      <c r="AR38" s="404"/>
      <c r="AS38" s="404"/>
      <c r="AT38" s="404"/>
      <c r="AU38" s="404"/>
      <c r="AV38" s="404"/>
      <c r="AW38" s="404"/>
      <c r="AX38" s="404"/>
      <c r="AY38" s="404"/>
      <c r="AZ38" s="404"/>
      <c r="BA38" s="404"/>
      <c r="BB38" s="404"/>
      <c r="BC38" s="404"/>
      <c r="BD38" s="169"/>
      <c r="BE38" s="403" t="str">
        <f t="shared" si="1"/>
        <v/>
      </c>
      <c r="BF38" s="403"/>
      <c r="BG38" s="404"/>
      <c r="BH38" s="404"/>
      <c r="BI38" s="404"/>
      <c r="BJ38" s="404"/>
      <c r="BK38" s="404"/>
      <c r="BL38" s="404"/>
      <c r="BM38" s="404"/>
      <c r="BN38" s="404"/>
      <c r="BO38" s="404"/>
      <c r="BP38" s="404"/>
      <c r="BQ38" s="404"/>
      <c r="BR38" s="404"/>
      <c r="BS38" s="404"/>
      <c r="BT38" s="404"/>
      <c r="BU38" s="404"/>
      <c r="BV38" s="169"/>
      <c r="BW38" s="403">
        <f t="shared" si="2"/>
        <v>12</v>
      </c>
      <c r="BX38" s="403"/>
      <c r="BY38" s="404" t="str">
        <f>IF('各会計、関係団体の財政状況及び健全化判断比率'!B72="","",'各会計、関係団体の財政状況及び健全化判断比率'!B72)</f>
        <v>南部広域市町村圏事務組合南斎場特別会計</v>
      </c>
      <c r="BZ38" s="404"/>
      <c r="CA38" s="404"/>
      <c r="CB38" s="404"/>
      <c r="CC38" s="404"/>
      <c r="CD38" s="404"/>
      <c r="CE38" s="404"/>
      <c r="CF38" s="404"/>
      <c r="CG38" s="404"/>
      <c r="CH38" s="404"/>
      <c r="CI38" s="404"/>
      <c r="CJ38" s="404"/>
      <c r="CK38" s="404"/>
      <c r="CL38" s="404"/>
      <c r="CM38" s="404"/>
      <c r="CN38" s="169"/>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196"/>
    </row>
    <row r="39" spans="1:113" ht="32.25" customHeight="1" x14ac:dyDescent="0.15">
      <c r="A39" s="169"/>
      <c r="B39" s="193"/>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69"/>
      <c r="U39" s="403" t="str">
        <f t="shared" si="4"/>
        <v/>
      </c>
      <c r="V39" s="403"/>
      <c r="W39" s="404"/>
      <c r="X39" s="404"/>
      <c r="Y39" s="404"/>
      <c r="Z39" s="404"/>
      <c r="AA39" s="404"/>
      <c r="AB39" s="404"/>
      <c r="AC39" s="404"/>
      <c r="AD39" s="404"/>
      <c r="AE39" s="404"/>
      <c r="AF39" s="404"/>
      <c r="AG39" s="404"/>
      <c r="AH39" s="404"/>
      <c r="AI39" s="404"/>
      <c r="AJ39" s="404"/>
      <c r="AK39" s="404"/>
      <c r="AL39" s="169"/>
      <c r="AM39" s="403" t="str">
        <f t="shared" si="0"/>
        <v/>
      </c>
      <c r="AN39" s="403"/>
      <c r="AO39" s="404"/>
      <c r="AP39" s="404"/>
      <c r="AQ39" s="404"/>
      <c r="AR39" s="404"/>
      <c r="AS39" s="404"/>
      <c r="AT39" s="404"/>
      <c r="AU39" s="404"/>
      <c r="AV39" s="404"/>
      <c r="AW39" s="404"/>
      <c r="AX39" s="404"/>
      <c r="AY39" s="404"/>
      <c r="AZ39" s="404"/>
      <c r="BA39" s="404"/>
      <c r="BB39" s="404"/>
      <c r="BC39" s="404"/>
      <c r="BD39" s="169"/>
      <c r="BE39" s="403" t="str">
        <f t="shared" si="1"/>
        <v/>
      </c>
      <c r="BF39" s="403"/>
      <c r="BG39" s="404"/>
      <c r="BH39" s="404"/>
      <c r="BI39" s="404"/>
      <c r="BJ39" s="404"/>
      <c r="BK39" s="404"/>
      <c r="BL39" s="404"/>
      <c r="BM39" s="404"/>
      <c r="BN39" s="404"/>
      <c r="BO39" s="404"/>
      <c r="BP39" s="404"/>
      <c r="BQ39" s="404"/>
      <c r="BR39" s="404"/>
      <c r="BS39" s="404"/>
      <c r="BT39" s="404"/>
      <c r="BU39" s="404"/>
      <c r="BV39" s="169"/>
      <c r="BW39" s="403">
        <f t="shared" si="2"/>
        <v>13</v>
      </c>
      <c r="BX39" s="403"/>
      <c r="BY39" s="404" t="str">
        <f>IF('各会計、関係団体の財政状況及び健全化判断比率'!B73="","",'各会計、関係団体の財政状況及び健全化判断比率'!B73)</f>
        <v>沖縄県後期高齢者医療広域連合一般会計</v>
      </c>
      <c r="BZ39" s="404"/>
      <c r="CA39" s="404"/>
      <c r="CB39" s="404"/>
      <c r="CC39" s="404"/>
      <c r="CD39" s="404"/>
      <c r="CE39" s="404"/>
      <c r="CF39" s="404"/>
      <c r="CG39" s="404"/>
      <c r="CH39" s="404"/>
      <c r="CI39" s="404"/>
      <c r="CJ39" s="404"/>
      <c r="CK39" s="404"/>
      <c r="CL39" s="404"/>
      <c r="CM39" s="404"/>
      <c r="CN39" s="169"/>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196"/>
    </row>
    <row r="40" spans="1:113" ht="32.25" customHeight="1" x14ac:dyDescent="0.15">
      <c r="A40" s="169"/>
      <c r="B40" s="193"/>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69"/>
      <c r="U40" s="403" t="str">
        <f t="shared" si="4"/>
        <v/>
      </c>
      <c r="V40" s="403"/>
      <c r="W40" s="404"/>
      <c r="X40" s="404"/>
      <c r="Y40" s="404"/>
      <c r="Z40" s="404"/>
      <c r="AA40" s="404"/>
      <c r="AB40" s="404"/>
      <c r="AC40" s="404"/>
      <c r="AD40" s="404"/>
      <c r="AE40" s="404"/>
      <c r="AF40" s="404"/>
      <c r="AG40" s="404"/>
      <c r="AH40" s="404"/>
      <c r="AI40" s="404"/>
      <c r="AJ40" s="404"/>
      <c r="AK40" s="404"/>
      <c r="AL40" s="169"/>
      <c r="AM40" s="403" t="str">
        <f t="shared" si="0"/>
        <v/>
      </c>
      <c r="AN40" s="403"/>
      <c r="AO40" s="404"/>
      <c r="AP40" s="404"/>
      <c r="AQ40" s="404"/>
      <c r="AR40" s="404"/>
      <c r="AS40" s="404"/>
      <c r="AT40" s="404"/>
      <c r="AU40" s="404"/>
      <c r="AV40" s="404"/>
      <c r="AW40" s="404"/>
      <c r="AX40" s="404"/>
      <c r="AY40" s="404"/>
      <c r="AZ40" s="404"/>
      <c r="BA40" s="404"/>
      <c r="BB40" s="404"/>
      <c r="BC40" s="404"/>
      <c r="BD40" s="169"/>
      <c r="BE40" s="403" t="str">
        <f t="shared" si="1"/>
        <v/>
      </c>
      <c r="BF40" s="403"/>
      <c r="BG40" s="404"/>
      <c r="BH40" s="404"/>
      <c r="BI40" s="404"/>
      <c r="BJ40" s="404"/>
      <c r="BK40" s="404"/>
      <c r="BL40" s="404"/>
      <c r="BM40" s="404"/>
      <c r="BN40" s="404"/>
      <c r="BO40" s="404"/>
      <c r="BP40" s="404"/>
      <c r="BQ40" s="404"/>
      <c r="BR40" s="404"/>
      <c r="BS40" s="404"/>
      <c r="BT40" s="404"/>
      <c r="BU40" s="404"/>
      <c r="BV40" s="169"/>
      <c r="BW40" s="403">
        <f t="shared" si="2"/>
        <v>14</v>
      </c>
      <c r="BX40" s="403"/>
      <c r="BY40" s="404" t="str">
        <f>IF('各会計、関係団体の財政状況及び健全化判断比率'!B74="","",'各会計、関係団体の財政状況及び健全化判断比率'!B74)</f>
        <v>沖縄県後期高齢者医療広域連合特別会計</v>
      </c>
      <c r="BZ40" s="404"/>
      <c r="CA40" s="404"/>
      <c r="CB40" s="404"/>
      <c r="CC40" s="404"/>
      <c r="CD40" s="404"/>
      <c r="CE40" s="404"/>
      <c r="CF40" s="404"/>
      <c r="CG40" s="404"/>
      <c r="CH40" s="404"/>
      <c r="CI40" s="404"/>
      <c r="CJ40" s="404"/>
      <c r="CK40" s="404"/>
      <c r="CL40" s="404"/>
      <c r="CM40" s="404"/>
      <c r="CN40" s="169"/>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196"/>
    </row>
    <row r="41" spans="1:113" ht="32.25" customHeight="1" x14ac:dyDescent="0.15">
      <c r="A41" s="169"/>
      <c r="B41" s="193"/>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69"/>
      <c r="U41" s="403" t="str">
        <f t="shared" si="4"/>
        <v/>
      </c>
      <c r="V41" s="403"/>
      <c r="W41" s="404"/>
      <c r="X41" s="404"/>
      <c r="Y41" s="404"/>
      <c r="Z41" s="404"/>
      <c r="AA41" s="404"/>
      <c r="AB41" s="404"/>
      <c r="AC41" s="404"/>
      <c r="AD41" s="404"/>
      <c r="AE41" s="404"/>
      <c r="AF41" s="404"/>
      <c r="AG41" s="404"/>
      <c r="AH41" s="404"/>
      <c r="AI41" s="404"/>
      <c r="AJ41" s="404"/>
      <c r="AK41" s="404"/>
      <c r="AL41" s="169"/>
      <c r="AM41" s="403" t="str">
        <f t="shared" si="0"/>
        <v/>
      </c>
      <c r="AN41" s="403"/>
      <c r="AO41" s="404"/>
      <c r="AP41" s="404"/>
      <c r="AQ41" s="404"/>
      <c r="AR41" s="404"/>
      <c r="AS41" s="404"/>
      <c r="AT41" s="404"/>
      <c r="AU41" s="404"/>
      <c r="AV41" s="404"/>
      <c r="AW41" s="404"/>
      <c r="AX41" s="404"/>
      <c r="AY41" s="404"/>
      <c r="AZ41" s="404"/>
      <c r="BA41" s="404"/>
      <c r="BB41" s="404"/>
      <c r="BC41" s="404"/>
      <c r="BD41" s="169"/>
      <c r="BE41" s="403" t="str">
        <f t="shared" si="1"/>
        <v/>
      </c>
      <c r="BF41" s="403"/>
      <c r="BG41" s="404"/>
      <c r="BH41" s="404"/>
      <c r="BI41" s="404"/>
      <c r="BJ41" s="404"/>
      <c r="BK41" s="404"/>
      <c r="BL41" s="404"/>
      <c r="BM41" s="404"/>
      <c r="BN41" s="404"/>
      <c r="BO41" s="404"/>
      <c r="BP41" s="404"/>
      <c r="BQ41" s="404"/>
      <c r="BR41" s="404"/>
      <c r="BS41" s="404"/>
      <c r="BT41" s="404"/>
      <c r="BU41" s="404"/>
      <c r="BV41" s="169"/>
      <c r="BW41" s="403">
        <f t="shared" si="2"/>
        <v>15</v>
      </c>
      <c r="BX41" s="403"/>
      <c r="BY41" s="404" t="str">
        <f>IF('各会計、関係団体の財政状況及び健全化判断比率'!B75="","",'各会計、関係団体の財政状況及び健全化判断比率'!B75)</f>
        <v>沖縄県市町村自治会館管理組合一般会計</v>
      </c>
      <c r="BZ41" s="404"/>
      <c r="CA41" s="404"/>
      <c r="CB41" s="404"/>
      <c r="CC41" s="404"/>
      <c r="CD41" s="404"/>
      <c r="CE41" s="404"/>
      <c r="CF41" s="404"/>
      <c r="CG41" s="404"/>
      <c r="CH41" s="404"/>
      <c r="CI41" s="404"/>
      <c r="CJ41" s="404"/>
      <c r="CK41" s="404"/>
      <c r="CL41" s="404"/>
      <c r="CM41" s="404"/>
      <c r="CN41" s="169"/>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196"/>
    </row>
    <row r="42" spans="1:113" ht="32.25" customHeight="1" x14ac:dyDescent="0.15">
      <c r="B42" s="193"/>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69"/>
      <c r="U42" s="403" t="str">
        <f t="shared" si="4"/>
        <v/>
      </c>
      <c r="V42" s="403"/>
      <c r="W42" s="404"/>
      <c r="X42" s="404"/>
      <c r="Y42" s="404"/>
      <c r="Z42" s="404"/>
      <c r="AA42" s="404"/>
      <c r="AB42" s="404"/>
      <c r="AC42" s="404"/>
      <c r="AD42" s="404"/>
      <c r="AE42" s="404"/>
      <c r="AF42" s="404"/>
      <c r="AG42" s="404"/>
      <c r="AH42" s="404"/>
      <c r="AI42" s="404"/>
      <c r="AJ42" s="404"/>
      <c r="AK42" s="404"/>
      <c r="AL42" s="169"/>
      <c r="AM42" s="403" t="str">
        <f t="shared" si="0"/>
        <v/>
      </c>
      <c r="AN42" s="403"/>
      <c r="AO42" s="404"/>
      <c r="AP42" s="404"/>
      <c r="AQ42" s="404"/>
      <c r="AR42" s="404"/>
      <c r="AS42" s="404"/>
      <c r="AT42" s="404"/>
      <c r="AU42" s="404"/>
      <c r="AV42" s="404"/>
      <c r="AW42" s="404"/>
      <c r="AX42" s="404"/>
      <c r="AY42" s="404"/>
      <c r="AZ42" s="404"/>
      <c r="BA42" s="404"/>
      <c r="BB42" s="404"/>
      <c r="BC42" s="404"/>
      <c r="BD42" s="169"/>
      <c r="BE42" s="403" t="str">
        <f t="shared" si="1"/>
        <v/>
      </c>
      <c r="BF42" s="403"/>
      <c r="BG42" s="404"/>
      <c r="BH42" s="404"/>
      <c r="BI42" s="404"/>
      <c r="BJ42" s="404"/>
      <c r="BK42" s="404"/>
      <c r="BL42" s="404"/>
      <c r="BM42" s="404"/>
      <c r="BN42" s="404"/>
      <c r="BO42" s="404"/>
      <c r="BP42" s="404"/>
      <c r="BQ42" s="404"/>
      <c r="BR42" s="404"/>
      <c r="BS42" s="404"/>
      <c r="BT42" s="404"/>
      <c r="BU42" s="404"/>
      <c r="BV42" s="169"/>
      <c r="BW42" s="403">
        <f t="shared" si="2"/>
        <v>16</v>
      </c>
      <c r="BX42" s="403"/>
      <c r="BY42" s="404" t="str">
        <f>IF('各会計、関係団体の財政状況及び健全化判断比率'!B76="","",'各会計、関係団体の財政状況及び健全化判断比率'!B76)</f>
        <v>沖縄県市町村総合事務組合一般会計</v>
      </c>
      <c r="BZ42" s="404"/>
      <c r="CA42" s="404"/>
      <c r="CB42" s="404"/>
      <c r="CC42" s="404"/>
      <c r="CD42" s="404"/>
      <c r="CE42" s="404"/>
      <c r="CF42" s="404"/>
      <c r="CG42" s="404"/>
      <c r="CH42" s="404"/>
      <c r="CI42" s="404"/>
      <c r="CJ42" s="404"/>
      <c r="CK42" s="404"/>
      <c r="CL42" s="404"/>
      <c r="CM42" s="404"/>
      <c r="CN42" s="169"/>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196"/>
    </row>
    <row r="43" spans="1:113" ht="32.25" customHeight="1" x14ac:dyDescent="0.15">
      <c r="B43" s="193"/>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69"/>
      <c r="U43" s="403" t="str">
        <f t="shared" si="4"/>
        <v/>
      </c>
      <c r="V43" s="403"/>
      <c r="W43" s="404"/>
      <c r="X43" s="404"/>
      <c r="Y43" s="404"/>
      <c r="Z43" s="404"/>
      <c r="AA43" s="404"/>
      <c r="AB43" s="404"/>
      <c r="AC43" s="404"/>
      <c r="AD43" s="404"/>
      <c r="AE43" s="404"/>
      <c r="AF43" s="404"/>
      <c r="AG43" s="404"/>
      <c r="AH43" s="404"/>
      <c r="AI43" s="404"/>
      <c r="AJ43" s="404"/>
      <c r="AK43" s="404"/>
      <c r="AL43" s="169"/>
      <c r="AM43" s="403" t="str">
        <f t="shared" si="0"/>
        <v/>
      </c>
      <c r="AN43" s="403"/>
      <c r="AO43" s="404"/>
      <c r="AP43" s="404"/>
      <c r="AQ43" s="404"/>
      <c r="AR43" s="404"/>
      <c r="AS43" s="404"/>
      <c r="AT43" s="404"/>
      <c r="AU43" s="404"/>
      <c r="AV43" s="404"/>
      <c r="AW43" s="404"/>
      <c r="AX43" s="404"/>
      <c r="AY43" s="404"/>
      <c r="AZ43" s="404"/>
      <c r="BA43" s="404"/>
      <c r="BB43" s="404"/>
      <c r="BC43" s="404"/>
      <c r="BD43" s="169"/>
      <c r="BE43" s="403" t="str">
        <f t="shared" si="1"/>
        <v/>
      </c>
      <c r="BF43" s="403"/>
      <c r="BG43" s="404"/>
      <c r="BH43" s="404"/>
      <c r="BI43" s="404"/>
      <c r="BJ43" s="404"/>
      <c r="BK43" s="404"/>
      <c r="BL43" s="404"/>
      <c r="BM43" s="404"/>
      <c r="BN43" s="404"/>
      <c r="BO43" s="404"/>
      <c r="BP43" s="404"/>
      <c r="BQ43" s="404"/>
      <c r="BR43" s="404"/>
      <c r="BS43" s="404"/>
      <c r="BT43" s="404"/>
      <c r="BU43" s="404"/>
      <c r="BV43" s="169"/>
      <c r="BW43" s="403">
        <f t="shared" si="2"/>
        <v>17</v>
      </c>
      <c r="BX43" s="403"/>
      <c r="BY43" s="404" t="str">
        <f>IF('各会計、関係団体の財政状況及び健全化判断比率'!B77="","",'各会計、関係団体の財政状況及び健全化判断比率'!B77)</f>
        <v>沖縄県市町村総合事務組合公務災害補償特別会計</v>
      </c>
      <c r="BZ43" s="404"/>
      <c r="CA43" s="404"/>
      <c r="CB43" s="404"/>
      <c r="CC43" s="404"/>
      <c r="CD43" s="404"/>
      <c r="CE43" s="404"/>
      <c r="CF43" s="404"/>
      <c r="CG43" s="404"/>
      <c r="CH43" s="404"/>
      <c r="CI43" s="404"/>
      <c r="CJ43" s="404"/>
      <c r="CK43" s="404"/>
      <c r="CL43" s="404"/>
      <c r="CM43" s="404"/>
      <c r="CN43" s="169"/>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iGELY7VVlIIxvsWMgTPqxZdfoYWGVfabOgvfGQab+kBYVYB7Zc5kj7pJxzn6HKHOFmUMnrpKewVM4BjWEj2zyQ==" saltValue="YXN3jCj0AJ7WS20JKlFf3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8" zoomScaleSheetLayoutView="100" workbookViewId="0">
      <selection activeCell="O32" sqref="O32"/>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87" t="s">
        <v>531</v>
      </c>
      <c r="D34" s="1187"/>
      <c r="E34" s="1188"/>
      <c r="F34" s="32">
        <v>10.34</v>
      </c>
      <c r="G34" s="33">
        <v>11.72</v>
      </c>
      <c r="H34" s="33">
        <v>12.88</v>
      </c>
      <c r="I34" s="33">
        <v>13.73</v>
      </c>
      <c r="J34" s="34">
        <v>12.25</v>
      </c>
      <c r="K34" s="22"/>
      <c r="L34" s="22"/>
      <c r="M34" s="22"/>
      <c r="N34" s="22"/>
      <c r="O34" s="22"/>
      <c r="P34" s="22"/>
    </row>
    <row r="35" spans="1:16" ht="39" customHeight="1" x14ac:dyDescent="0.15">
      <c r="A35" s="22"/>
      <c r="B35" s="35"/>
      <c r="C35" s="1181" t="s">
        <v>532</v>
      </c>
      <c r="D35" s="1182"/>
      <c r="E35" s="1183"/>
      <c r="F35" s="36">
        <v>5.18</v>
      </c>
      <c r="G35" s="37">
        <v>8.76</v>
      </c>
      <c r="H35" s="37">
        <v>4.1500000000000004</v>
      </c>
      <c r="I35" s="37">
        <v>3.43</v>
      </c>
      <c r="J35" s="38">
        <v>4.4400000000000004</v>
      </c>
      <c r="K35" s="22"/>
      <c r="L35" s="22"/>
      <c r="M35" s="22"/>
      <c r="N35" s="22"/>
      <c r="O35" s="22"/>
      <c r="P35" s="22"/>
    </row>
    <row r="36" spans="1:16" ht="39" customHeight="1" x14ac:dyDescent="0.15">
      <c r="A36" s="22"/>
      <c r="B36" s="35"/>
      <c r="C36" s="1181" t="s">
        <v>533</v>
      </c>
      <c r="D36" s="1182"/>
      <c r="E36" s="1183"/>
      <c r="F36" s="36">
        <v>1.21</v>
      </c>
      <c r="G36" s="37">
        <v>1.5</v>
      </c>
      <c r="H36" s="37">
        <v>1.73</v>
      </c>
      <c r="I36" s="37">
        <v>1.64</v>
      </c>
      <c r="J36" s="38">
        <v>1.92</v>
      </c>
      <c r="K36" s="22"/>
      <c r="L36" s="22"/>
      <c r="M36" s="22"/>
      <c r="N36" s="22"/>
      <c r="O36" s="22"/>
      <c r="P36" s="22"/>
    </row>
    <row r="37" spans="1:16" ht="39" customHeight="1" x14ac:dyDescent="0.15">
      <c r="A37" s="22"/>
      <c r="B37" s="35"/>
      <c r="C37" s="1181" t="s">
        <v>534</v>
      </c>
      <c r="D37" s="1182"/>
      <c r="E37" s="1183"/>
      <c r="F37" s="36">
        <v>0.97</v>
      </c>
      <c r="G37" s="37">
        <v>0.65</v>
      </c>
      <c r="H37" s="37">
        <v>1.1200000000000001</v>
      </c>
      <c r="I37" s="37">
        <v>0.96</v>
      </c>
      <c r="J37" s="38">
        <v>0.85</v>
      </c>
      <c r="K37" s="22"/>
      <c r="L37" s="22"/>
      <c r="M37" s="22"/>
      <c r="N37" s="22"/>
      <c r="O37" s="22"/>
      <c r="P37" s="22"/>
    </row>
    <row r="38" spans="1:16" ht="39" customHeight="1" x14ac:dyDescent="0.15">
      <c r="A38" s="22"/>
      <c r="B38" s="35"/>
      <c r="C38" s="1181" t="s">
        <v>535</v>
      </c>
      <c r="D38" s="1182"/>
      <c r="E38" s="1183"/>
      <c r="F38" s="36">
        <v>0</v>
      </c>
      <c r="G38" s="37">
        <v>0.25</v>
      </c>
      <c r="H38" s="37">
        <v>0.09</v>
      </c>
      <c r="I38" s="37">
        <v>0.08</v>
      </c>
      <c r="J38" s="38">
        <v>0.27</v>
      </c>
      <c r="K38" s="22"/>
      <c r="L38" s="22"/>
      <c r="M38" s="22"/>
      <c r="N38" s="22"/>
      <c r="O38" s="22"/>
      <c r="P38" s="22"/>
    </row>
    <row r="39" spans="1:16" ht="39" customHeight="1" x14ac:dyDescent="0.15">
      <c r="A39" s="22"/>
      <c r="B39" s="35"/>
      <c r="C39" s="1181" t="s">
        <v>536</v>
      </c>
      <c r="D39" s="1182"/>
      <c r="E39" s="1183"/>
      <c r="F39" s="36">
        <v>0.09</v>
      </c>
      <c r="G39" s="37">
        <v>0.48</v>
      </c>
      <c r="H39" s="37">
        <v>0.08</v>
      </c>
      <c r="I39" s="37">
        <v>0.04</v>
      </c>
      <c r="J39" s="38">
        <v>0.11</v>
      </c>
      <c r="K39" s="22"/>
      <c r="L39" s="22"/>
      <c r="M39" s="22"/>
      <c r="N39" s="22"/>
      <c r="O39" s="22"/>
      <c r="P39" s="22"/>
    </row>
    <row r="40" spans="1:16" ht="39" customHeight="1" x14ac:dyDescent="0.15">
      <c r="A40" s="22"/>
      <c r="B40" s="35"/>
      <c r="C40" s="1181" t="s">
        <v>537</v>
      </c>
      <c r="D40" s="1182"/>
      <c r="E40" s="1183"/>
      <c r="F40" s="36">
        <v>0.12</v>
      </c>
      <c r="G40" s="37">
        <v>0.02</v>
      </c>
      <c r="H40" s="37">
        <v>0.1</v>
      </c>
      <c r="I40" s="37">
        <v>0.04</v>
      </c>
      <c r="J40" s="38">
        <v>0.02</v>
      </c>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538</v>
      </c>
      <c r="D42" s="1182"/>
      <c r="E42" s="1183"/>
      <c r="F42" s="36" t="s">
        <v>487</v>
      </c>
      <c r="G42" s="37" t="s">
        <v>487</v>
      </c>
      <c r="H42" s="37" t="s">
        <v>487</v>
      </c>
      <c r="I42" s="37" t="s">
        <v>487</v>
      </c>
      <c r="J42" s="38" t="s">
        <v>487</v>
      </c>
      <c r="K42" s="22"/>
      <c r="L42" s="22"/>
      <c r="M42" s="22"/>
      <c r="N42" s="22"/>
      <c r="O42" s="22"/>
      <c r="P42" s="22"/>
    </row>
    <row r="43" spans="1:16" ht="39" customHeight="1" thickBot="1" x14ac:dyDescent="0.2">
      <c r="A43" s="22"/>
      <c r="B43" s="40"/>
      <c r="C43" s="1184" t="s">
        <v>539</v>
      </c>
      <c r="D43" s="1185"/>
      <c r="E43" s="1186"/>
      <c r="F43" s="41" t="s">
        <v>487</v>
      </c>
      <c r="G43" s="42" t="s">
        <v>487</v>
      </c>
      <c r="H43" s="42" t="s">
        <v>487</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BU4L7RJVdQ9uZ6x4KWE7jYzUb4GLvapdAGpx5NLZsvEk8jaJW4ALdqBWCY2WgS/0mWWRoIhGTisM6X/Og42lEw==" saltValue="iRAA++xfcv2qQYeau38XZ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27" zoomScaleSheetLayoutView="55" workbookViewId="0">
      <selection activeCell="BN10" sqref="BN10:BU10"/>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212" t="s">
        <v>9</v>
      </c>
      <c r="C45" s="1213"/>
      <c r="D45" s="58"/>
      <c r="E45" s="1218" t="s">
        <v>10</v>
      </c>
      <c r="F45" s="1218"/>
      <c r="G45" s="1218"/>
      <c r="H45" s="1218"/>
      <c r="I45" s="1218"/>
      <c r="J45" s="1219"/>
      <c r="K45" s="59">
        <v>3127</v>
      </c>
      <c r="L45" s="60">
        <v>3585</v>
      </c>
      <c r="M45" s="60">
        <v>3309</v>
      </c>
      <c r="N45" s="60">
        <v>3122</v>
      </c>
      <c r="O45" s="61">
        <v>3147</v>
      </c>
      <c r="P45" s="48"/>
      <c r="Q45" s="48"/>
      <c r="R45" s="48"/>
      <c r="S45" s="48"/>
      <c r="T45" s="48"/>
      <c r="U45" s="48"/>
    </row>
    <row r="46" spans="1:21" ht="30.75" customHeight="1" x14ac:dyDescent="0.15">
      <c r="A46" s="48"/>
      <c r="B46" s="1214"/>
      <c r="C46" s="1215"/>
      <c r="D46" s="62"/>
      <c r="E46" s="1191" t="s">
        <v>11</v>
      </c>
      <c r="F46" s="1191"/>
      <c r="G46" s="1191"/>
      <c r="H46" s="1191"/>
      <c r="I46" s="1191"/>
      <c r="J46" s="1192"/>
      <c r="K46" s="63" t="s">
        <v>487</v>
      </c>
      <c r="L46" s="64" t="s">
        <v>487</v>
      </c>
      <c r="M46" s="64" t="s">
        <v>487</v>
      </c>
      <c r="N46" s="64" t="s">
        <v>487</v>
      </c>
      <c r="O46" s="65" t="s">
        <v>487</v>
      </c>
      <c r="P46" s="48"/>
      <c r="Q46" s="48"/>
      <c r="R46" s="48"/>
      <c r="S46" s="48"/>
      <c r="T46" s="48"/>
      <c r="U46" s="48"/>
    </row>
    <row r="47" spans="1:21" ht="30.75" customHeight="1" x14ac:dyDescent="0.15">
      <c r="A47" s="48"/>
      <c r="B47" s="1214"/>
      <c r="C47" s="1215"/>
      <c r="D47" s="62"/>
      <c r="E47" s="1191" t="s">
        <v>12</v>
      </c>
      <c r="F47" s="1191"/>
      <c r="G47" s="1191"/>
      <c r="H47" s="1191"/>
      <c r="I47" s="1191"/>
      <c r="J47" s="1192"/>
      <c r="K47" s="63" t="s">
        <v>487</v>
      </c>
      <c r="L47" s="64" t="s">
        <v>487</v>
      </c>
      <c r="M47" s="64" t="s">
        <v>487</v>
      </c>
      <c r="N47" s="64" t="s">
        <v>487</v>
      </c>
      <c r="O47" s="65" t="s">
        <v>487</v>
      </c>
      <c r="P47" s="48"/>
      <c r="Q47" s="48"/>
      <c r="R47" s="48"/>
      <c r="S47" s="48"/>
      <c r="T47" s="48"/>
      <c r="U47" s="48"/>
    </row>
    <row r="48" spans="1:21" ht="30.75" customHeight="1" x14ac:dyDescent="0.15">
      <c r="A48" s="48"/>
      <c r="B48" s="1214"/>
      <c r="C48" s="1215"/>
      <c r="D48" s="62"/>
      <c r="E48" s="1191" t="s">
        <v>13</v>
      </c>
      <c r="F48" s="1191"/>
      <c r="G48" s="1191"/>
      <c r="H48" s="1191"/>
      <c r="I48" s="1191"/>
      <c r="J48" s="1192"/>
      <c r="K48" s="63">
        <v>109</v>
      </c>
      <c r="L48" s="64">
        <v>132</v>
      </c>
      <c r="M48" s="64">
        <v>134</v>
      </c>
      <c r="N48" s="64">
        <v>143</v>
      </c>
      <c r="O48" s="65">
        <v>130</v>
      </c>
      <c r="P48" s="48"/>
      <c r="Q48" s="48"/>
      <c r="R48" s="48"/>
      <c r="S48" s="48"/>
      <c r="T48" s="48"/>
      <c r="U48" s="48"/>
    </row>
    <row r="49" spans="1:21" ht="30.75" customHeight="1" x14ac:dyDescent="0.15">
      <c r="A49" s="48"/>
      <c r="B49" s="1214"/>
      <c r="C49" s="1215"/>
      <c r="D49" s="62"/>
      <c r="E49" s="1191" t="s">
        <v>14</v>
      </c>
      <c r="F49" s="1191"/>
      <c r="G49" s="1191"/>
      <c r="H49" s="1191"/>
      <c r="I49" s="1191"/>
      <c r="J49" s="1192"/>
      <c r="K49" s="63">
        <v>71</v>
      </c>
      <c r="L49" s="64">
        <v>74</v>
      </c>
      <c r="M49" s="64">
        <v>72</v>
      </c>
      <c r="N49" s="64">
        <v>57</v>
      </c>
      <c r="O49" s="65">
        <v>57</v>
      </c>
      <c r="P49" s="48"/>
      <c r="Q49" s="48"/>
      <c r="R49" s="48"/>
      <c r="S49" s="48"/>
      <c r="T49" s="48"/>
      <c r="U49" s="48"/>
    </row>
    <row r="50" spans="1:21" ht="30.75" customHeight="1" x14ac:dyDescent="0.15">
      <c r="A50" s="48"/>
      <c r="B50" s="1214"/>
      <c r="C50" s="1215"/>
      <c r="D50" s="62"/>
      <c r="E50" s="1191" t="s">
        <v>15</v>
      </c>
      <c r="F50" s="1191"/>
      <c r="G50" s="1191"/>
      <c r="H50" s="1191"/>
      <c r="I50" s="1191"/>
      <c r="J50" s="1192"/>
      <c r="K50" s="63" t="s">
        <v>487</v>
      </c>
      <c r="L50" s="64" t="s">
        <v>487</v>
      </c>
      <c r="M50" s="64" t="s">
        <v>487</v>
      </c>
      <c r="N50" s="64" t="s">
        <v>487</v>
      </c>
      <c r="O50" s="65" t="s">
        <v>487</v>
      </c>
      <c r="P50" s="48"/>
      <c r="Q50" s="48"/>
      <c r="R50" s="48"/>
      <c r="S50" s="48"/>
      <c r="T50" s="48"/>
      <c r="U50" s="48"/>
    </row>
    <row r="51" spans="1:21" ht="30.75" customHeight="1" x14ac:dyDescent="0.15">
      <c r="A51" s="48"/>
      <c r="B51" s="1216"/>
      <c r="C51" s="1217"/>
      <c r="D51" s="66"/>
      <c r="E51" s="1191" t="s">
        <v>16</v>
      </c>
      <c r="F51" s="1191"/>
      <c r="G51" s="1191"/>
      <c r="H51" s="1191"/>
      <c r="I51" s="1191"/>
      <c r="J51" s="1192"/>
      <c r="K51" s="63">
        <v>0</v>
      </c>
      <c r="L51" s="64" t="s">
        <v>487</v>
      </c>
      <c r="M51" s="64" t="s">
        <v>487</v>
      </c>
      <c r="N51" s="64">
        <v>0</v>
      </c>
      <c r="O51" s="65" t="s">
        <v>487</v>
      </c>
      <c r="P51" s="48"/>
      <c r="Q51" s="48"/>
      <c r="R51" s="48"/>
      <c r="S51" s="48"/>
      <c r="T51" s="48"/>
      <c r="U51" s="48"/>
    </row>
    <row r="52" spans="1:21" ht="30.75" customHeight="1" x14ac:dyDescent="0.15">
      <c r="A52" s="48"/>
      <c r="B52" s="1189" t="s">
        <v>17</v>
      </c>
      <c r="C52" s="1190"/>
      <c r="D52" s="66"/>
      <c r="E52" s="1191" t="s">
        <v>18</v>
      </c>
      <c r="F52" s="1191"/>
      <c r="G52" s="1191"/>
      <c r="H52" s="1191"/>
      <c r="I52" s="1191"/>
      <c r="J52" s="1192"/>
      <c r="K52" s="63">
        <v>2240</v>
      </c>
      <c r="L52" s="64">
        <v>2275</v>
      </c>
      <c r="M52" s="64">
        <v>2244</v>
      </c>
      <c r="N52" s="64">
        <v>2187</v>
      </c>
      <c r="O52" s="65">
        <v>2166</v>
      </c>
      <c r="P52" s="48"/>
      <c r="Q52" s="48"/>
      <c r="R52" s="48"/>
      <c r="S52" s="48"/>
      <c r="T52" s="48"/>
      <c r="U52" s="48"/>
    </row>
    <row r="53" spans="1:21" ht="30.75" customHeight="1" thickBot="1" x14ac:dyDescent="0.2">
      <c r="A53" s="48"/>
      <c r="B53" s="1193" t="s">
        <v>19</v>
      </c>
      <c r="C53" s="1194"/>
      <c r="D53" s="67"/>
      <c r="E53" s="1195" t="s">
        <v>20</v>
      </c>
      <c r="F53" s="1195"/>
      <c r="G53" s="1195"/>
      <c r="H53" s="1195"/>
      <c r="I53" s="1195"/>
      <c r="J53" s="1196"/>
      <c r="K53" s="68">
        <v>1067</v>
      </c>
      <c r="L53" s="69">
        <v>1516</v>
      </c>
      <c r="M53" s="69">
        <v>1271</v>
      </c>
      <c r="N53" s="69">
        <v>1135</v>
      </c>
      <c r="O53" s="70">
        <v>1168</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15">
      <c r="B58" s="1197" t="s">
        <v>24</v>
      </c>
      <c r="C58" s="1198"/>
      <c r="D58" s="1203" t="s">
        <v>25</v>
      </c>
      <c r="E58" s="1204"/>
      <c r="F58" s="1204"/>
      <c r="G58" s="1204"/>
      <c r="H58" s="1204"/>
      <c r="I58" s="1204"/>
      <c r="J58" s="1205"/>
      <c r="K58" s="83"/>
      <c r="L58" s="84"/>
      <c r="M58" s="84"/>
      <c r="N58" s="84"/>
      <c r="O58" s="85"/>
    </row>
    <row r="59" spans="1:21" ht="31.5" customHeight="1" x14ac:dyDescent="0.15">
      <c r="B59" s="1199"/>
      <c r="C59" s="1200"/>
      <c r="D59" s="1206" t="s">
        <v>26</v>
      </c>
      <c r="E59" s="1207"/>
      <c r="F59" s="1207"/>
      <c r="G59" s="1207"/>
      <c r="H59" s="1207"/>
      <c r="I59" s="1207"/>
      <c r="J59" s="1208"/>
      <c r="K59" s="86"/>
      <c r="L59" s="87"/>
      <c r="M59" s="87"/>
      <c r="N59" s="87"/>
      <c r="O59" s="88"/>
    </row>
    <row r="60" spans="1:21" ht="31.5" customHeight="1" thickBot="1" x14ac:dyDescent="0.2">
      <c r="B60" s="1201"/>
      <c r="C60" s="1202"/>
      <c r="D60" s="1209" t="s">
        <v>27</v>
      </c>
      <c r="E60" s="1210"/>
      <c r="F60" s="1210"/>
      <c r="G60" s="1210"/>
      <c r="H60" s="1210"/>
      <c r="I60" s="1210"/>
      <c r="J60" s="1211"/>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VhI14uLznIhgO9p/r0xXMsTV/6+W4QeNbwCAMlUzxDO8rHIqSCQ88eAPF8DGkt8TVuru2pSXWdCU5sPtTIw2tQ==" saltValue="x6UhhqAscuckcIEVL1wcU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election activeCell="M42" sqref="M42"/>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232" t="s">
        <v>30</v>
      </c>
      <c r="C41" s="1233"/>
      <c r="D41" s="105"/>
      <c r="E41" s="1234" t="s">
        <v>31</v>
      </c>
      <c r="F41" s="1234"/>
      <c r="G41" s="1234"/>
      <c r="H41" s="1235"/>
      <c r="I41" s="343">
        <v>37293</v>
      </c>
      <c r="J41" s="344">
        <v>36897</v>
      </c>
      <c r="K41" s="344">
        <v>35082</v>
      </c>
      <c r="L41" s="344">
        <v>33416</v>
      </c>
      <c r="M41" s="345">
        <v>32039</v>
      </c>
    </row>
    <row r="42" spans="2:13" ht="27.75" customHeight="1" x14ac:dyDescent="0.15">
      <c r="B42" s="1222"/>
      <c r="C42" s="1223"/>
      <c r="D42" s="106"/>
      <c r="E42" s="1226" t="s">
        <v>32</v>
      </c>
      <c r="F42" s="1226"/>
      <c r="G42" s="1226"/>
      <c r="H42" s="1227"/>
      <c r="I42" s="346">
        <v>28</v>
      </c>
      <c r="J42" s="347">
        <v>28</v>
      </c>
      <c r="K42" s="347">
        <v>5</v>
      </c>
      <c r="L42" s="347">
        <v>6</v>
      </c>
      <c r="M42" s="348">
        <v>3848</v>
      </c>
    </row>
    <row r="43" spans="2:13" ht="27.75" customHeight="1" x14ac:dyDescent="0.15">
      <c r="B43" s="1222"/>
      <c r="C43" s="1223"/>
      <c r="D43" s="106"/>
      <c r="E43" s="1226" t="s">
        <v>33</v>
      </c>
      <c r="F43" s="1226"/>
      <c r="G43" s="1226"/>
      <c r="H43" s="1227"/>
      <c r="I43" s="346">
        <v>1686</v>
      </c>
      <c r="J43" s="347">
        <v>1630</v>
      </c>
      <c r="K43" s="347">
        <v>1661</v>
      </c>
      <c r="L43" s="347">
        <v>1899</v>
      </c>
      <c r="M43" s="348">
        <v>2097</v>
      </c>
    </row>
    <row r="44" spans="2:13" ht="27.75" customHeight="1" x14ac:dyDescent="0.15">
      <c r="B44" s="1222"/>
      <c r="C44" s="1223"/>
      <c r="D44" s="106"/>
      <c r="E44" s="1226" t="s">
        <v>34</v>
      </c>
      <c r="F44" s="1226"/>
      <c r="G44" s="1226"/>
      <c r="H44" s="1227"/>
      <c r="I44" s="346">
        <v>569</v>
      </c>
      <c r="J44" s="347">
        <v>545</v>
      </c>
      <c r="K44" s="347">
        <v>472</v>
      </c>
      <c r="L44" s="347">
        <v>462</v>
      </c>
      <c r="M44" s="348">
        <v>470</v>
      </c>
    </row>
    <row r="45" spans="2:13" ht="27.75" customHeight="1" x14ac:dyDescent="0.15">
      <c r="B45" s="1222"/>
      <c r="C45" s="1223"/>
      <c r="D45" s="106"/>
      <c r="E45" s="1226" t="s">
        <v>35</v>
      </c>
      <c r="F45" s="1226"/>
      <c r="G45" s="1226"/>
      <c r="H45" s="1227"/>
      <c r="I45" s="346">
        <v>1450</v>
      </c>
      <c r="J45" s="347">
        <v>1194</v>
      </c>
      <c r="K45" s="347">
        <v>1091</v>
      </c>
      <c r="L45" s="347">
        <v>784</v>
      </c>
      <c r="M45" s="348">
        <v>720</v>
      </c>
    </row>
    <row r="46" spans="2:13" ht="27.75" customHeight="1" x14ac:dyDescent="0.15">
      <c r="B46" s="1222"/>
      <c r="C46" s="1223"/>
      <c r="D46" s="107"/>
      <c r="E46" s="1226" t="s">
        <v>36</v>
      </c>
      <c r="F46" s="1226"/>
      <c r="G46" s="1226"/>
      <c r="H46" s="1227"/>
      <c r="I46" s="346">
        <v>0</v>
      </c>
      <c r="J46" s="347">
        <v>0</v>
      </c>
      <c r="K46" s="347" t="s">
        <v>487</v>
      </c>
      <c r="L46" s="347" t="s">
        <v>487</v>
      </c>
      <c r="M46" s="348" t="s">
        <v>487</v>
      </c>
    </row>
    <row r="47" spans="2:13" ht="27.75" customHeight="1" x14ac:dyDescent="0.15">
      <c r="B47" s="1222"/>
      <c r="C47" s="1223"/>
      <c r="D47" s="108"/>
      <c r="E47" s="1236" t="s">
        <v>37</v>
      </c>
      <c r="F47" s="1237"/>
      <c r="G47" s="1237"/>
      <c r="H47" s="1238"/>
      <c r="I47" s="346" t="s">
        <v>487</v>
      </c>
      <c r="J47" s="347" t="s">
        <v>487</v>
      </c>
      <c r="K47" s="347" t="s">
        <v>487</v>
      </c>
      <c r="L47" s="347" t="s">
        <v>487</v>
      </c>
      <c r="M47" s="348" t="s">
        <v>487</v>
      </c>
    </row>
    <row r="48" spans="2:13" ht="27.75" customHeight="1" x14ac:dyDescent="0.15">
      <c r="B48" s="1222"/>
      <c r="C48" s="1223"/>
      <c r="D48" s="106"/>
      <c r="E48" s="1226" t="s">
        <v>38</v>
      </c>
      <c r="F48" s="1226"/>
      <c r="G48" s="1226"/>
      <c r="H48" s="1227"/>
      <c r="I48" s="346" t="s">
        <v>487</v>
      </c>
      <c r="J48" s="347" t="s">
        <v>487</v>
      </c>
      <c r="K48" s="347" t="s">
        <v>487</v>
      </c>
      <c r="L48" s="347" t="s">
        <v>487</v>
      </c>
      <c r="M48" s="348" t="s">
        <v>487</v>
      </c>
    </row>
    <row r="49" spans="2:13" ht="27.75" customHeight="1" x14ac:dyDescent="0.15">
      <c r="B49" s="1224"/>
      <c r="C49" s="1225"/>
      <c r="D49" s="106"/>
      <c r="E49" s="1226" t="s">
        <v>39</v>
      </c>
      <c r="F49" s="1226"/>
      <c r="G49" s="1226"/>
      <c r="H49" s="1227"/>
      <c r="I49" s="346" t="s">
        <v>487</v>
      </c>
      <c r="J49" s="347" t="s">
        <v>487</v>
      </c>
      <c r="K49" s="347" t="s">
        <v>487</v>
      </c>
      <c r="L49" s="347" t="s">
        <v>487</v>
      </c>
      <c r="M49" s="348" t="s">
        <v>487</v>
      </c>
    </row>
    <row r="50" spans="2:13" ht="27.75" customHeight="1" x14ac:dyDescent="0.15">
      <c r="B50" s="1220" t="s">
        <v>40</v>
      </c>
      <c r="C50" s="1221"/>
      <c r="D50" s="109"/>
      <c r="E50" s="1226" t="s">
        <v>41</v>
      </c>
      <c r="F50" s="1226"/>
      <c r="G50" s="1226"/>
      <c r="H50" s="1227"/>
      <c r="I50" s="346">
        <v>7339</v>
      </c>
      <c r="J50" s="347">
        <v>9284</v>
      </c>
      <c r="K50" s="347">
        <v>12253</v>
      </c>
      <c r="L50" s="347">
        <v>10132</v>
      </c>
      <c r="M50" s="348">
        <v>8678</v>
      </c>
    </row>
    <row r="51" spans="2:13" ht="27.75" customHeight="1" x14ac:dyDescent="0.15">
      <c r="B51" s="1222"/>
      <c r="C51" s="1223"/>
      <c r="D51" s="106"/>
      <c r="E51" s="1226" t="s">
        <v>42</v>
      </c>
      <c r="F51" s="1226"/>
      <c r="G51" s="1226"/>
      <c r="H51" s="1227"/>
      <c r="I51" s="346">
        <v>162</v>
      </c>
      <c r="J51" s="347">
        <v>125</v>
      </c>
      <c r="K51" s="347">
        <v>80</v>
      </c>
      <c r="L51" s="347">
        <v>44</v>
      </c>
      <c r="M51" s="348">
        <v>15</v>
      </c>
    </row>
    <row r="52" spans="2:13" ht="27.75" customHeight="1" x14ac:dyDescent="0.15">
      <c r="B52" s="1224"/>
      <c r="C52" s="1225"/>
      <c r="D52" s="106"/>
      <c r="E52" s="1226" t="s">
        <v>43</v>
      </c>
      <c r="F52" s="1226"/>
      <c r="G52" s="1226"/>
      <c r="H52" s="1227"/>
      <c r="I52" s="346">
        <v>27662</v>
      </c>
      <c r="J52" s="347">
        <v>27252</v>
      </c>
      <c r="K52" s="347">
        <v>25994</v>
      </c>
      <c r="L52" s="347">
        <v>24435</v>
      </c>
      <c r="M52" s="348">
        <v>23260</v>
      </c>
    </row>
    <row r="53" spans="2:13" ht="27.75" customHeight="1" thickBot="1" x14ac:dyDescent="0.2">
      <c r="B53" s="1228" t="s">
        <v>19</v>
      </c>
      <c r="C53" s="1229"/>
      <c r="D53" s="110"/>
      <c r="E53" s="1230" t="s">
        <v>44</v>
      </c>
      <c r="F53" s="1230"/>
      <c r="G53" s="1230"/>
      <c r="H53" s="1231"/>
      <c r="I53" s="349">
        <v>5863</v>
      </c>
      <c r="J53" s="350">
        <v>3631</v>
      </c>
      <c r="K53" s="350">
        <v>-15</v>
      </c>
      <c r="L53" s="350">
        <v>1956</v>
      </c>
      <c r="M53" s="351">
        <v>7220</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4vgvIx5Dqk985D78mLHgBpSm5pZoE3i4wMUVP2emCeghDevdNUzzyo8jTsvoxBl+FKTiEZhjPPMS9Yt90ejsaQ==" saltValue="J6QET9J+WxffTwrmVppmA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34" zoomScale="70" zoomScaleNormal="70" zoomScaleSheetLayoutView="100" workbookViewId="0">
      <selection activeCell="BN10" sqref="BN10:BU10"/>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47" t="s">
        <v>46</v>
      </c>
      <c r="D55" s="1247"/>
      <c r="E55" s="1248"/>
      <c r="F55" s="352">
        <v>4961</v>
      </c>
      <c r="G55" s="352">
        <v>2846</v>
      </c>
      <c r="H55" s="353">
        <v>3290</v>
      </c>
    </row>
    <row r="56" spans="2:8" ht="52.5" customHeight="1" x14ac:dyDescent="0.15">
      <c r="B56" s="122"/>
      <c r="C56" s="1249" t="s">
        <v>47</v>
      </c>
      <c r="D56" s="1249"/>
      <c r="E56" s="1250"/>
      <c r="F56" s="354">
        <v>2642</v>
      </c>
      <c r="G56" s="354">
        <v>2742</v>
      </c>
      <c r="H56" s="355">
        <v>718</v>
      </c>
    </row>
    <row r="57" spans="2:8" ht="53.25" customHeight="1" x14ac:dyDescent="0.15">
      <c r="B57" s="122"/>
      <c r="C57" s="1251" t="s">
        <v>48</v>
      </c>
      <c r="D57" s="1251"/>
      <c r="E57" s="1252"/>
      <c r="F57" s="356">
        <v>5999</v>
      </c>
      <c r="G57" s="356">
        <v>5611</v>
      </c>
      <c r="H57" s="357">
        <v>5187</v>
      </c>
    </row>
    <row r="58" spans="2:8" ht="45.75" customHeight="1" x14ac:dyDescent="0.15">
      <c r="B58" s="123"/>
      <c r="C58" s="1239" t="s">
        <v>562</v>
      </c>
      <c r="D58" s="1240"/>
      <c r="E58" s="1241"/>
      <c r="F58" s="358">
        <v>1769</v>
      </c>
      <c r="G58" s="358">
        <v>1969</v>
      </c>
      <c r="H58" s="359">
        <v>2409</v>
      </c>
    </row>
    <row r="59" spans="2:8" ht="45.75" customHeight="1" x14ac:dyDescent="0.15">
      <c r="B59" s="123"/>
      <c r="C59" s="1239" t="s">
        <v>563</v>
      </c>
      <c r="D59" s="1240"/>
      <c r="E59" s="1241"/>
      <c r="F59" s="358">
        <v>1648</v>
      </c>
      <c r="G59" s="358">
        <v>1280</v>
      </c>
      <c r="H59" s="359">
        <v>571</v>
      </c>
    </row>
    <row r="60" spans="2:8" ht="45.75" customHeight="1" x14ac:dyDescent="0.15">
      <c r="B60" s="123"/>
      <c r="C60" s="1239" t="s">
        <v>564</v>
      </c>
      <c r="D60" s="1240"/>
      <c r="E60" s="1241"/>
      <c r="F60" s="358">
        <v>1124</v>
      </c>
      <c r="G60" s="358">
        <v>1055</v>
      </c>
      <c r="H60" s="359">
        <v>974</v>
      </c>
    </row>
    <row r="61" spans="2:8" ht="45.75" customHeight="1" x14ac:dyDescent="0.15">
      <c r="B61" s="123"/>
      <c r="C61" s="1239" t="s">
        <v>565</v>
      </c>
      <c r="D61" s="1240"/>
      <c r="E61" s="1241"/>
      <c r="F61" s="358">
        <v>954</v>
      </c>
      <c r="G61" s="358">
        <v>732</v>
      </c>
      <c r="H61" s="359">
        <v>652</v>
      </c>
    </row>
    <row r="62" spans="2:8" ht="45.75" customHeight="1" thickBot="1" x14ac:dyDescent="0.2">
      <c r="B62" s="124"/>
      <c r="C62" s="1242" t="s">
        <v>566</v>
      </c>
      <c r="D62" s="1243"/>
      <c r="E62" s="1244"/>
      <c r="F62" s="360">
        <v>310</v>
      </c>
      <c r="G62" s="360">
        <v>360</v>
      </c>
      <c r="H62" s="361">
        <v>325</v>
      </c>
    </row>
    <row r="63" spans="2:8" ht="52.5" customHeight="1" thickBot="1" x14ac:dyDescent="0.2">
      <c r="B63" s="125"/>
      <c r="C63" s="1245" t="s">
        <v>49</v>
      </c>
      <c r="D63" s="1245"/>
      <c r="E63" s="1246"/>
      <c r="F63" s="362">
        <v>13602</v>
      </c>
      <c r="G63" s="362">
        <v>11199</v>
      </c>
      <c r="H63" s="363">
        <v>9195</v>
      </c>
    </row>
    <row r="64" spans="2:8" x14ac:dyDescent="0.15"/>
  </sheetData>
  <sheetProtection algorithmName="SHA-512" hashValue="Seu5ppckcRL6DIOcaE1lEWmR0FRZxjd1nPNfgUokKqrNW4JT0RsXxvd1FS7stxwJtT3ajULrN2+z9c4qbbNLxA==" saltValue="slo1gDrdnry/Eea2RX2Rk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D5E20-45A8-4ED4-A4DA-ABE2DABF674C}">
  <sheetPr>
    <pageSetUpPr fitToPage="1"/>
  </sheetPr>
  <dimension ref="A1:DE85"/>
  <sheetViews>
    <sheetView showGridLines="0" topLeftCell="F53" zoomScaleNormal="100" zoomScaleSheetLayoutView="55" workbookViewId="0">
      <selection activeCell="AN48" sqref="AN48"/>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47"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47"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47"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47"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47"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47"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47"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47"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47"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47"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47"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47"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47"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47"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47"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567</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568</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53" t="s">
        <v>577</v>
      </c>
      <c r="AO43" s="1254"/>
      <c r="AP43" s="1254"/>
      <c r="AQ43" s="1254"/>
      <c r="AR43" s="1254"/>
      <c r="AS43" s="1254"/>
      <c r="AT43" s="1254"/>
      <c r="AU43" s="1254"/>
      <c r="AV43" s="1254"/>
      <c r="AW43" s="1254"/>
      <c r="AX43" s="1254"/>
      <c r="AY43" s="1254"/>
      <c r="AZ43" s="1254"/>
      <c r="BA43" s="1254"/>
      <c r="BB43" s="1254"/>
      <c r="BC43" s="1254"/>
      <c r="BD43" s="1254"/>
      <c r="BE43" s="1254"/>
      <c r="BF43" s="1254"/>
      <c r="BG43" s="1254"/>
      <c r="BH43" s="1254"/>
      <c r="BI43" s="1254"/>
      <c r="BJ43" s="1254"/>
      <c r="BK43" s="1254"/>
      <c r="BL43" s="1254"/>
      <c r="BM43" s="1254"/>
      <c r="BN43" s="1254"/>
      <c r="BO43" s="1254"/>
      <c r="BP43" s="1254"/>
      <c r="BQ43" s="1254"/>
      <c r="BR43" s="1254"/>
      <c r="BS43" s="1254"/>
      <c r="BT43" s="1254"/>
      <c r="BU43" s="1254"/>
      <c r="BV43" s="1254"/>
      <c r="BW43" s="1254"/>
      <c r="BX43" s="1254"/>
      <c r="BY43" s="1254"/>
      <c r="BZ43" s="1254"/>
      <c r="CA43" s="1254"/>
      <c r="CB43" s="1254"/>
      <c r="CC43" s="1254"/>
      <c r="CD43" s="1254"/>
      <c r="CE43" s="1254"/>
      <c r="CF43" s="1254"/>
      <c r="CG43" s="1254"/>
      <c r="CH43" s="1254"/>
      <c r="CI43" s="1254"/>
      <c r="CJ43" s="1254"/>
      <c r="CK43" s="1254"/>
      <c r="CL43" s="1254"/>
      <c r="CM43" s="1254"/>
      <c r="CN43" s="1254"/>
      <c r="CO43" s="1254"/>
      <c r="CP43" s="1254"/>
      <c r="CQ43" s="1254"/>
      <c r="CR43" s="1254"/>
      <c r="CS43" s="1254"/>
      <c r="CT43" s="1254"/>
      <c r="CU43" s="1254"/>
      <c r="CV43" s="1254"/>
      <c r="CW43" s="1254"/>
      <c r="CX43" s="1254"/>
      <c r="CY43" s="1254"/>
      <c r="CZ43" s="1254"/>
      <c r="DA43" s="1254"/>
      <c r="DB43" s="1254"/>
      <c r="DC43" s="1255"/>
    </row>
    <row r="44" spans="2:109" x14ac:dyDescent="0.15">
      <c r="B44" s="372"/>
      <c r="AN44" s="1256"/>
      <c r="AO44" s="1257"/>
      <c r="AP44" s="1257"/>
      <c r="AQ44" s="1257"/>
      <c r="AR44" s="1257"/>
      <c r="AS44" s="1257"/>
      <c r="AT44" s="1257"/>
      <c r="AU44" s="1257"/>
      <c r="AV44" s="1257"/>
      <c r="AW44" s="1257"/>
      <c r="AX44" s="1257"/>
      <c r="AY44" s="1257"/>
      <c r="AZ44" s="1257"/>
      <c r="BA44" s="1257"/>
      <c r="BB44" s="1257"/>
      <c r="BC44" s="1257"/>
      <c r="BD44" s="1257"/>
      <c r="BE44" s="1257"/>
      <c r="BF44" s="1257"/>
      <c r="BG44" s="1257"/>
      <c r="BH44" s="1257"/>
      <c r="BI44" s="1257"/>
      <c r="BJ44" s="1257"/>
      <c r="BK44" s="1257"/>
      <c r="BL44" s="1257"/>
      <c r="BM44" s="1257"/>
      <c r="BN44" s="1257"/>
      <c r="BO44" s="1257"/>
      <c r="BP44" s="1257"/>
      <c r="BQ44" s="1257"/>
      <c r="BR44" s="1257"/>
      <c r="BS44" s="1257"/>
      <c r="BT44" s="1257"/>
      <c r="BU44" s="1257"/>
      <c r="BV44" s="1257"/>
      <c r="BW44" s="1257"/>
      <c r="BX44" s="1257"/>
      <c r="BY44" s="1257"/>
      <c r="BZ44" s="1257"/>
      <c r="CA44" s="1257"/>
      <c r="CB44" s="1257"/>
      <c r="CC44" s="1257"/>
      <c r="CD44" s="1257"/>
      <c r="CE44" s="1257"/>
      <c r="CF44" s="1257"/>
      <c r="CG44" s="1257"/>
      <c r="CH44" s="1257"/>
      <c r="CI44" s="1257"/>
      <c r="CJ44" s="1257"/>
      <c r="CK44" s="1257"/>
      <c r="CL44" s="1257"/>
      <c r="CM44" s="1257"/>
      <c r="CN44" s="1257"/>
      <c r="CO44" s="1257"/>
      <c r="CP44" s="1257"/>
      <c r="CQ44" s="1257"/>
      <c r="CR44" s="1257"/>
      <c r="CS44" s="1257"/>
      <c r="CT44" s="1257"/>
      <c r="CU44" s="1257"/>
      <c r="CV44" s="1257"/>
      <c r="CW44" s="1257"/>
      <c r="CX44" s="1257"/>
      <c r="CY44" s="1257"/>
      <c r="CZ44" s="1257"/>
      <c r="DA44" s="1257"/>
      <c r="DB44" s="1257"/>
      <c r="DC44" s="1258"/>
    </row>
    <row r="45" spans="2:109" x14ac:dyDescent="0.15">
      <c r="B45" s="372"/>
      <c r="AN45" s="1256"/>
      <c r="AO45" s="1257"/>
      <c r="AP45" s="1257"/>
      <c r="AQ45" s="1257"/>
      <c r="AR45" s="1257"/>
      <c r="AS45" s="1257"/>
      <c r="AT45" s="1257"/>
      <c r="AU45" s="1257"/>
      <c r="AV45" s="1257"/>
      <c r="AW45" s="1257"/>
      <c r="AX45" s="1257"/>
      <c r="AY45" s="1257"/>
      <c r="AZ45" s="1257"/>
      <c r="BA45" s="1257"/>
      <c r="BB45" s="1257"/>
      <c r="BC45" s="1257"/>
      <c r="BD45" s="1257"/>
      <c r="BE45" s="1257"/>
      <c r="BF45" s="1257"/>
      <c r="BG45" s="1257"/>
      <c r="BH45" s="1257"/>
      <c r="BI45" s="1257"/>
      <c r="BJ45" s="1257"/>
      <c r="BK45" s="1257"/>
      <c r="BL45" s="1257"/>
      <c r="BM45" s="1257"/>
      <c r="BN45" s="1257"/>
      <c r="BO45" s="1257"/>
      <c r="BP45" s="1257"/>
      <c r="BQ45" s="1257"/>
      <c r="BR45" s="1257"/>
      <c r="BS45" s="1257"/>
      <c r="BT45" s="1257"/>
      <c r="BU45" s="1257"/>
      <c r="BV45" s="1257"/>
      <c r="BW45" s="1257"/>
      <c r="BX45" s="1257"/>
      <c r="BY45" s="1257"/>
      <c r="BZ45" s="1257"/>
      <c r="CA45" s="1257"/>
      <c r="CB45" s="1257"/>
      <c r="CC45" s="1257"/>
      <c r="CD45" s="1257"/>
      <c r="CE45" s="1257"/>
      <c r="CF45" s="1257"/>
      <c r="CG45" s="1257"/>
      <c r="CH45" s="1257"/>
      <c r="CI45" s="1257"/>
      <c r="CJ45" s="1257"/>
      <c r="CK45" s="1257"/>
      <c r="CL45" s="1257"/>
      <c r="CM45" s="1257"/>
      <c r="CN45" s="1257"/>
      <c r="CO45" s="1257"/>
      <c r="CP45" s="1257"/>
      <c r="CQ45" s="1257"/>
      <c r="CR45" s="1257"/>
      <c r="CS45" s="1257"/>
      <c r="CT45" s="1257"/>
      <c r="CU45" s="1257"/>
      <c r="CV45" s="1257"/>
      <c r="CW45" s="1257"/>
      <c r="CX45" s="1257"/>
      <c r="CY45" s="1257"/>
      <c r="CZ45" s="1257"/>
      <c r="DA45" s="1257"/>
      <c r="DB45" s="1257"/>
      <c r="DC45" s="1258"/>
    </row>
    <row r="46" spans="2:109" x14ac:dyDescent="0.15">
      <c r="B46" s="372"/>
      <c r="AN46" s="1256"/>
      <c r="AO46" s="1257"/>
      <c r="AP46" s="1257"/>
      <c r="AQ46" s="1257"/>
      <c r="AR46" s="1257"/>
      <c r="AS46" s="1257"/>
      <c r="AT46" s="1257"/>
      <c r="AU46" s="1257"/>
      <c r="AV46" s="1257"/>
      <c r="AW46" s="1257"/>
      <c r="AX46" s="1257"/>
      <c r="AY46" s="1257"/>
      <c r="AZ46" s="1257"/>
      <c r="BA46" s="1257"/>
      <c r="BB46" s="1257"/>
      <c r="BC46" s="1257"/>
      <c r="BD46" s="1257"/>
      <c r="BE46" s="1257"/>
      <c r="BF46" s="1257"/>
      <c r="BG46" s="1257"/>
      <c r="BH46" s="1257"/>
      <c r="BI46" s="1257"/>
      <c r="BJ46" s="1257"/>
      <c r="BK46" s="1257"/>
      <c r="BL46" s="1257"/>
      <c r="BM46" s="1257"/>
      <c r="BN46" s="1257"/>
      <c r="BO46" s="1257"/>
      <c r="BP46" s="1257"/>
      <c r="BQ46" s="1257"/>
      <c r="BR46" s="1257"/>
      <c r="BS46" s="1257"/>
      <c r="BT46" s="1257"/>
      <c r="BU46" s="1257"/>
      <c r="BV46" s="1257"/>
      <c r="BW46" s="1257"/>
      <c r="BX46" s="1257"/>
      <c r="BY46" s="1257"/>
      <c r="BZ46" s="1257"/>
      <c r="CA46" s="1257"/>
      <c r="CB46" s="1257"/>
      <c r="CC46" s="1257"/>
      <c r="CD46" s="1257"/>
      <c r="CE46" s="1257"/>
      <c r="CF46" s="1257"/>
      <c r="CG46" s="1257"/>
      <c r="CH46" s="1257"/>
      <c r="CI46" s="1257"/>
      <c r="CJ46" s="1257"/>
      <c r="CK46" s="1257"/>
      <c r="CL46" s="1257"/>
      <c r="CM46" s="1257"/>
      <c r="CN46" s="1257"/>
      <c r="CO46" s="1257"/>
      <c r="CP46" s="1257"/>
      <c r="CQ46" s="1257"/>
      <c r="CR46" s="1257"/>
      <c r="CS46" s="1257"/>
      <c r="CT46" s="1257"/>
      <c r="CU46" s="1257"/>
      <c r="CV46" s="1257"/>
      <c r="CW46" s="1257"/>
      <c r="CX46" s="1257"/>
      <c r="CY46" s="1257"/>
      <c r="CZ46" s="1257"/>
      <c r="DA46" s="1257"/>
      <c r="DB46" s="1257"/>
      <c r="DC46" s="1258"/>
    </row>
    <row r="47" spans="2:109" x14ac:dyDescent="0.15">
      <c r="B47" s="372"/>
      <c r="AN47" s="1259"/>
      <c r="AO47" s="1260"/>
      <c r="AP47" s="1260"/>
      <c r="AQ47" s="1260"/>
      <c r="AR47" s="1260"/>
      <c r="AS47" s="1260"/>
      <c r="AT47" s="1260"/>
      <c r="AU47" s="1260"/>
      <c r="AV47" s="1260"/>
      <c r="AW47" s="1260"/>
      <c r="AX47" s="1260"/>
      <c r="AY47" s="1260"/>
      <c r="AZ47" s="1260"/>
      <c r="BA47" s="1260"/>
      <c r="BB47" s="1260"/>
      <c r="BC47" s="1260"/>
      <c r="BD47" s="1260"/>
      <c r="BE47" s="1260"/>
      <c r="BF47" s="1260"/>
      <c r="BG47" s="1260"/>
      <c r="BH47" s="1260"/>
      <c r="BI47" s="1260"/>
      <c r="BJ47" s="1260"/>
      <c r="BK47" s="1260"/>
      <c r="BL47" s="1260"/>
      <c r="BM47" s="1260"/>
      <c r="BN47" s="1260"/>
      <c r="BO47" s="1260"/>
      <c r="BP47" s="1260"/>
      <c r="BQ47" s="1260"/>
      <c r="BR47" s="1260"/>
      <c r="BS47" s="1260"/>
      <c r="BT47" s="1260"/>
      <c r="BU47" s="1260"/>
      <c r="BV47" s="1260"/>
      <c r="BW47" s="1260"/>
      <c r="BX47" s="1260"/>
      <c r="BY47" s="1260"/>
      <c r="BZ47" s="1260"/>
      <c r="CA47" s="1260"/>
      <c r="CB47" s="1260"/>
      <c r="CC47" s="1260"/>
      <c r="CD47" s="1260"/>
      <c r="CE47" s="1260"/>
      <c r="CF47" s="1260"/>
      <c r="CG47" s="1260"/>
      <c r="CH47" s="1260"/>
      <c r="CI47" s="1260"/>
      <c r="CJ47" s="1260"/>
      <c r="CK47" s="1260"/>
      <c r="CL47" s="1260"/>
      <c r="CM47" s="1260"/>
      <c r="CN47" s="1260"/>
      <c r="CO47" s="1260"/>
      <c r="CP47" s="1260"/>
      <c r="CQ47" s="1260"/>
      <c r="CR47" s="1260"/>
      <c r="CS47" s="1260"/>
      <c r="CT47" s="1260"/>
      <c r="CU47" s="1260"/>
      <c r="CV47" s="1260"/>
      <c r="CW47" s="1260"/>
      <c r="CX47" s="1260"/>
      <c r="CY47" s="1260"/>
      <c r="CZ47" s="1260"/>
      <c r="DA47" s="1260"/>
      <c r="DB47" s="1260"/>
      <c r="DC47" s="1261"/>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569</v>
      </c>
    </row>
    <row r="50" spans="1:109" x14ac:dyDescent="0.15">
      <c r="B50" s="372"/>
      <c r="G50" s="1262"/>
      <c r="H50" s="1262"/>
      <c r="I50" s="1262"/>
      <c r="J50" s="1262"/>
      <c r="K50" s="382"/>
      <c r="L50" s="382"/>
      <c r="M50" s="383"/>
      <c r="N50" s="383"/>
      <c r="AN50" s="1263"/>
      <c r="AO50" s="1264"/>
      <c r="AP50" s="1264"/>
      <c r="AQ50" s="1264"/>
      <c r="AR50" s="1264"/>
      <c r="AS50" s="1264"/>
      <c r="AT50" s="1264"/>
      <c r="AU50" s="1264"/>
      <c r="AV50" s="1264"/>
      <c r="AW50" s="1264"/>
      <c r="AX50" s="1264"/>
      <c r="AY50" s="1264"/>
      <c r="AZ50" s="1264"/>
      <c r="BA50" s="1264"/>
      <c r="BB50" s="1264"/>
      <c r="BC50" s="1264"/>
      <c r="BD50" s="1264"/>
      <c r="BE50" s="1264"/>
      <c r="BF50" s="1264"/>
      <c r="BG50" s="1264"/>
      <c r="BH50" s="1264"/>
      <c r="BI50" s="1264"/>
      <c r="BJ50" s="1264"/>
      <c r="BK50" s="1264"/>
      <c r="BL50" s="1264"/>
      <c r="BM50" s="1264"/>
      <c r="BN50" s="1264"/>
      <c r="BO50" s="1265"/>
      <c r="BP50" s="1266" t="s">
        <v>525</v>
      </c>
      <c r="BQ50" s="1266"/>
      <c r="BR50" s="1266"/>
      <c r="BS50" s="1266"/>
      <c r="BT50" s="1266"/>
      <c r="BU50" s="1266"/>
      <c r="BV50" s="1266"/>
      <c r="BW50" s="1266"/>
      <c r="BX50" s="1266" t="s">
        <v>526</v>
      </c>
      <c r="BY50" s="1266"/>
      <c r="BZ50" s="1266"/>
      <c r="CA50" s="1266"/>
      <c r="CB50" s="1266"/>
      <c r="CC50" s="1266"/>
      <c r="CD50" s="1266"/>
      <c r="CE50" s="1266"/>
      <c r="CF50" s="1266" t="s">
        <v>527</v>
      </c>
      <c r="CG50" s="1266"/>
      <c r="CH50" s="1266"/>
      <c r="CI50" s="1266"/>
      <c r="CJ50" s="1266"/>
      <c r="CK50" s="1266"/>
      <c r="CL50" s="1266"/>
      <c r="CM50" s="1266"/>
      <c r="CN50" s="1266" t="s">
        <v>528</v>
      </c>
      <c r="CO50" s="1266"/>
      <c r="CP50" s="1266"/>
      <c r="CQ50" s="1266"/>
      <c r="CR50" s="1266"/>
      <c r="CS50" s="1266"/>
      <c r="CT50" s="1266"/>
      <c r="CU50" s="1266"/>
      <c r="CV50" s="1266" t="s">
        <v>529</v>
      </c>
      <c r="CW50" s="1266"/>
      <c r="CX50" s="1266"/>
      <c r="CY50" s="1266"/>
      <c r="CZ50" s="1266"/>
      <c r="DA50" s="1266"/>
      <c r="DB50" s="1266"/>
      <c r="DC50" s="1266"/>
    </row>
    <row r="51" spans="1:109" ht="13.5" customHeight="1" x14ac:dyDescent="0.15">
      <c r="B51" s="372"/>
      <c r="G51" s="1272"/>
      <c r="H51" s="1272"/>
      <c r="I51" s="1270"/>
      <c r="J51" s="1270"/>
      <c r="K51" s="1268"/>
      <c r="L51" s="1268"/>
      <c r="M51" s="1268"/>
      <c r="N51" s="1268"/>
      <c r="AM51" s="381"/>
      <c r="AN51" s="1269" t="s">
        <v>570</v>
      </c>
      <c r="AO51" s="1269"/>
      <c r="AP51" s="1269"/>
      <c r="AQ51" s="1269"/>
      <c r="AR51" s="1269"/>
      <c r="AS51" s="1269"/>
      <c r="AT51" s="1269"/>
      <c r="AU51" s="1269"/>
      <c r="AV51" s="1269"/>
      <c r="AW51" s="1269"/>
      <c r="AX51" s="1269"/>
      <c r="AY51" s="1269"/>
      <c r="AZ51" s="1269"/>
      <c r="BA51" s="1269"/>
      <c r="BB51" s="1269" t="s">
        <v>571</v>
      </c>
      <c r="BC51" s="1269"/>
      <c r="BD51" s="1269"/>
      <c r="BE51" s="1269"/>
      <c r="BF51" s="1269"/>
      <c r="BG51" s="1269"/>
      <c r="BH51" s="1269"/>
      <c r="BI51" s="1269"/>
      <c r="BJ51" s="1269"/>
      <c r="BK51" s="1269"/>
      <c r="BL51" s="1269"/>
      <c r="BM51" s="1269"/>
      <c r="BN51" s="1269"/>
      <c r="BO51" s="1269"/>
      <c r="BP51" s="1267">
        <v>26.5</v>
      </c>
      <c r="BQ51" s="1267"/>
      <c r="BR51" s="1267"/>
      <c r="BS51" s="1267"/>
      <c r="BT51" s="1267"/>
      <c r="BU51" s="1267"/>
      <c r="BV51" s="1267"/>
      <c r="BW51" s="1267"/>
      <c r="BX51" s="1267">
        <v>15.7</v>
      </c>
      <c r="BY51" s="1267"/>
      <c r="BZ51" s="1267"/>
      <c r="CA51" s="1267"/>
      <c r="CB51" s="1267"/>
      <c r="CC51" s="1267"/>
      <c r="CD51" s="1267"/>
      <c r="CE51" s="1267"/>
      <c r="CF51" s="1267"/>
      <c r="CG51" s="1267"/>
      <c r="CH51" s="1267"/>
      <c r="CI51" s="1267"/>
      <c r="CJ51" s="1267"/>
      <c r="CK51" s="1267"/>
      <c r="CL51" s="1267"/>
      <c r="CM51" s="1267"/>
      <c r="CN51" s="1267">
        <v>8.3000000000000007</v>
      </c>
      <c r="CO51" s="1267"/>
      <c r="CP51" s="1267"/>
      <c r="CQ51" s="1267"/>
      <c r="CR51" s="1267"/>
      <c r="CS51" s="1267"/>
      <c r="CT51" s="1267"/>
      <c r="CU51" s="1267"/>
      <c r="CV51" s="1267">
        <v>29.6</v>
      </c>
      <c r="CW51" s="1267"/>
      <c r="CX51" s="1267"/>
      <c r="CY51" s="1267"/>
      <c r="CZ51" s="1267"/>
      <c r="DA51" s="1267"/>
      <c r="DB51" s="1267"/>
      <c r="DC51" s="1267"/>
    </row>
    <row r="52" spans="1:109" x14ac:dyDescent="0.15">
      <c r="B52" s="372"/>
      <c r="G52" s="1272"/>
      <c r="H52" s="1272"/>
      <c r="I52" s="1270"/>
      <c r="J52" s="1270"/>
      <c r="K52" s="1268"/>
      <c r="L52" s="1268"/>
      <c r="M52" s="1268"/>
      <c r="N52" s="1268"/>
      <c r="AM52" s="381"/>
      <c r="AN52" s="1269"/>
      <c r="AO52" s="1269"/>
      <c r="AP52" s="1269"/>
      <c r="AQ52" s="1269"/>
      <c r="AR52" s="1269"/>
      <c r="AS52" s="1269"/>
      <c r="AT52" s="1269"/>
      <c r="AU52" s="1269"/>
      <c r="AV52" s="1269"/>
      <c r="AW52" s="1269"/>
      <c r="AX52" s="1269"/>
      <c r="AY52" s="1269"/>
      <c r="AZ52" s="1269"/>
      <c r="BA52" s="1269"/>
      <c r="BB52" s="1269"/>
      <c r="BC52" s="1269"/>
      <c r="BD52" s="1269"/>
      <c r="BE52" s="1269"/>
      <c r="BF52" s="1269"/>
      <c r="BG52" s="1269"/>
      <c r="BH52" s="1269"/>
      <c r="BI52" s="1269"/>
      <c r="BJ52" s="1269"/>
      <c r="BK52" s="1269"/>
      <c r="BL52" s="1269"/>
      <c r="BM52" s="1269"/>
      <c r="BN52" s="1269"/>
      <c r="BO52" s="1269"/>
      <c r="BP52" s="1267"/>
      <c r="BQ52" s="1267"/>
      <c r="BR52" s="1267"/>
      <c r="BS52" s="1267"/>
      <c r="BT52" s="1267"/>
      <c r="BU52" s="1267"/>
      <c r="BV52" s="1267"/>
      <c r="BW52" s="1267"/>
      <c r="BX52" s="1267"/>
      <c r="BY52" s="1267"/>
      <c r="BZ52" s="1267"/>
      <c r="CA52" s="1267"/>
      <c r="CB52" s="1267"/>
      <c r="CC52" s="1267"/>
      <c r="CD52" s="1267"/>
      <c r="CE52" s="1267"/>
      <c r="CF52" s="1267"/>
      <c r="CG52" s="1267"/>
      <c r="CH52" s="1267"/>
      <c r="CI52" s="1267"/>
      <c r="CJ52" s="1267"/>
      <c r="CK52" s="1267"/>
      <c r="CL52" s="1267"/>
      <c r="CM52" s="1267"/>
      <c r="CN52" s="1267"/>
      <c r="CO52" s="1267"/>
      <c r="CP52" s="1267"/>
      <c r="CQ52" s="1267"/>
      <c r="CR52" s="1267"/>
      <c r="CS52" s="1267"/>
      <c r="CT52" s="1267"/>
      <c r="CU52" s="1267"/>
      <c r="CV52" s="1267"/>
      <c r="CW52" s="1267"/>
      <c r="CX52" s="1267"/>
      <c r="CY52" s="1267"/>
      <c r="CZ52" s="1267"/>
      <c r="DA52" s="1267"/>
      <c r="DB52" s="1267"/>
      <c r="DC52" s="1267"/>
    </row>
    <row r="53" spans="1:109" x14ac:dyDescent="0.15">
      <c r="A53" s="380"/>
      <c r="B53" s="372"/>
      <c r="G53" s="1272"/>
      <c r="H53" s="1272"/>
      <c r="I53" s="1262"/>
      <c r="J53" s="1262"/>
      <c r="K53" s="1268"/>
      <c r="L53" s="1268"/>
      <c r="M53" s="1268"/>
      <c r="N53" s="1268"/>
      <c r="AM53" s="381"/>
      <c r="AN53" s="1269"/>
      <c r="AO53" s="1269"/>
      <c r="AP53" s="1269"/>
      <c r="AQ53" s="1269"/>
      <c r="AR53" s="1269"/>
      <c r="AS53" s="1269"/>
      <c r="AT53" s="1269"/>
      <c r="AU53" s="1269"/>
      <c r="AV53" s="1269"/>
      <c r="AW53" s="1269"/>
      <c r="AX53" s="1269"/>
      <c r="AY53" s="1269"/>
      <c r="AZ53" s="1269"/>
      <c r="BA53" s="1269"/>
      <c r="BB53" s="1269" t="s">
        <v>572</v>
      </c>
      <c r="BC53" s="1269"/>
      <c r="BD53" s="1269"/>
      <c r="BE53" s="1269"/>
      <c r="BF53" s="1269"/>
      <c r="BG53" s="1269"/>
      <c r="BH53" s="1269"/>
      <c r="BI53" s="1269"/>
      <c r="BJ53" s="1269"/>
      <c r="BK53" s="1269"/>
      <c r="BL53" s="1269"/>
      <c r="BM53" s="1269"/>
      <c r="BN53" s="1269"/>
      <c r="BO53" s="1269"/>
      <c r="BP53" s="1267">
        <v>39.9</v>
      </c>
      <c r="BQ53" s="1267"/>
      <c r="BR53" s="1267"/>
      <c r="BS53" s="1267"/>
      <c r="BT53" s="1267"/>
      <c r="BU53" s="1267"/>
      <c r="BV53" s="1267"/>
      <c r="BW53" s="1267"/>
      <c r="BX53" s="1267">
        <v>38.5</v>
      </c>
      <c r="BY53" s="1267"/>
      <c r="BZ53" s="1267"/>
      <c r="CA53" s="1267"/>
      <c r="CB53" s="1267"/>
      <c r="CC53" s="1267"/>
      <c r="CD53" s="1267"/>
      <c r="CE53" s="1267"/>
      <c r="CF53" s="1267">
        <v>44.4</v>
      </c>
      <c r="CG53" s="1267"/>
      <c r="CH53" s="1267"/>
      <c r="CI53" s="1267"/>
      <c r="CJ53" s="1267"/>
      <c r="CK53" s="1267"/>
      <c r="CL53" s="1267"/>
      <c r="CM53" s="1267"/>
      <c r="CN53" s="1267">
        <v>46.6</v>
      </c>
      <c r="CO53" s="1267"/>
      <c r="CP53" s="1267"/>
      <c r="CQ53" s="1267"/>
      <c r="CR53" s="1267"/>
      <c r="CS53" s="1267"/>
      <c r="CT53" s="1267"/>
      <c r="CU53" s="1267"/>
      <c r="CV53" s="1267">
        <v>48.4</v>
      </c>
      <c r="CW53" s="1267"/>
      <c r="CX53" s="1267"/>
      <c r="CY53" s="1267"/>
      <c r="CZ53" s="1267"/>
      <c r="DA53" s="1267"/>
      <c r="DB53" s="1267"/>
      <c r="DC53" s="1267"/>
    </row>
    <row r="54" spans="1:109" x14ac:dyDescent="0.15">
      <c r="A54" s="380"/>
      <c r="B54" s="372"/>
      <c r="G54" s="1272"/>
      <c r="H54" s="1272"/>
      <c r="I54" s="1262"/>
      <c r="J54" s="1262"/>
      <c r="K54" s="1268"/>
      <c r="L54" s="1268"/>
      <c r="M54" s="1268"/>
      <c r="N54" s="1268"/>
      <c r="AM54" s="381"/>
      <c r="AN54" s="1269"/>
      <c r="AO54" s="1269"/>
      <c r="AP54" s="1269"/>
      <c r="AQ54" s="1269"/>
      <c r="AR54" s="1269"/>
      <c r="AS54" s="1269"/>
      <c r="AT54" s="1269"/>
      <c r="AU54" s="1269"/>
      <c r="AV54" s="1269"/>
      <c r="AW54" s="1269"/>
      <c r="AX54" s="1269"/>
      <c r="AY54" s="1269"/>
      <c r="AZ54" s="1269"/>
      <c r="BA54" s="1269"/>
      <c r="BB54" s="1269"/>
      <c r="BC54" s="1269"/>
      <c r="BD54" s="1269"/>
      <c r="BE54" s="1269"/>
      <c r="BF54" s="1269"/>
      <c r="BG54" s="1269"/>
      <c r="BH54" s="1269"/>
      <c r="BI54" s="1269"/>
      <c r="BJ54" s="1269"/>
      <c r="BK54" s="1269"/>
      <c r="BL54" s="1269"/>
      <c r="BM54" s="1269"/>
      <c r="BN54" s="1269"/>
      <c r="BO54" s="1269"/>
      <c r="BP54" s="1267"/>
      <c r="BQ54" s="1267"/>
      <c r="BR54" s="1267"/>
      <c r="BS54" s="1267"/>
      <c r="BT54" s="1267"/>
      <c r="BU54" s="1267"/>
      <c r="BV54" s="1267"/>
      <c r="BW54" s="1267"/>
      <c r="BX54" s="1267"/>
      <c r="BY54" s="1267"/>
      <c r="BZ54" s="1267"/>
      <c r="CA54" s="1267"/>
      <c r="CB54" s="1267"/>
      <c r="CC54" s="1267"/>
      <c r="CD54" s="1267"/>
      <c r="CE54" s="1267"/>
      <c r="CF54" s="1267"/>
      <c r="CG54" s="1267"/>
      <c r="CH54" s="1267"/>
      <c r="CI54" s="1267"/>
      <c r="CJ54" s="1267"/>
      <c r="CK54" s="1267"/>
      <c r="CL54" s="1267"/>
      <c r="CM54" s="1267"/>
      <c r="CN54" s="1267"/>
      <c r="CO54" s="1267"/>
      <c r="CP54" s="1267"/>
      <c r="CQ54" s="1267"/>
      <c r="CR54" s="1267"/>
      <c r="CS54" s="1267"/>
      <c r="CT54" s="1267"/>
      <c r="CU54" s="1267"/>
      <c r="CV54" s="1267"/>
      <c r="CW54" s="1267"/>
      <c r="CX54" s="1267"/>
      <c r="CY54" s="1267"/>
      <c r="CZ54" s="1267"/>
      <c r="DA54" s="1267"/>
      <c r="DB54" s="1267"/>
      <c r="DC54" s="1267"/>
    </row>
    <row r="55" spans="1:109" x14ac:dyDescent="0.15">
      <c r="A55" s="380"/>
      <c r="B55" s="372"/>
      <c r="G55" s="1262"/>
      <c r="H55" s="1262"/>
      <c r="I55" s="1262"/>
      <c r="J55" s="1262"/>
      <c r="K55" s="1268"/>
      <c r="L55" s="1268"/>
      <c r="M55" s="1268"/>
      <c r="N55" s="1268"/>
      <c r="AN55" s="1266" t="s">
        <v>573</v>
      </c>
      <c r="AO55" s="1266"/>
      <c r="AP55" s="1266"/>
      <c r="AQ55" s="1266"/>
      <c r="AR55" s="1266"/>
      <c r="AS55" s="1266"/>
      <c r="AT55" s="1266"/>
      <c r="AU55" s="1266"/>
      <c r="AV55" s="1266"/>
      <c r="AW55" s="1266"/>
      <c r="AX55" s="1266"/>
      <c r="AY55" s="1266"/>
      <c r="AZ55" s="1266"/>
      <c r="BA55" s="1266"/>
      <c r="BB55" s="1269" t="s">
        <v>571</v>
      </c>
      <c r="BC55" s="1269"/>
      <c r="BD55" s="1269"/>
      <c r="BE55" s="1269"/>
      <c r="BF55" s="1269"/>
      <c r="BG55" s="1269"/>
      <c r="BH55" s="1269"/>
      <c r="BI55" s="1269"/>
      <c r="BJ55" s="1269"/>
      <c r="BK55" s="1269"/>
      <c r="BL55" s="1269"/>
      <c r="BM55" s="1269"/>
      <c r="BN55" s="1269"/>
      <c r="BO55" s="1269"/>
      <c r="BP55" s="1267">
        <v>46.9</v>
      </c>
      <c r="BQ55" s="1267"/>
      <c r="BR55" s="1267"/>
      <c r="BS55" s="1267"/>
      <c r="BT55" s="1267"/>
      <c r="BU55" s="1267"/>
      <c r="BV55" s="1267"/>
      <c r="BW55" s="1267"/>
      <c r="BX55" s="1267">
        <v>0</v>
      </c>
      <c r="BY55" s="1267"/>
      <c r="BZ55" s="1267"/>
      <c r="CA55" s="1267"/>
      <c r="CB55" s="1267"/>
      <c r="CC55" s="1267"/>
      <c r="CD55" s="1267"/>
      <c r="CE55" s="1267"/>
      <c r="CF55" s="1267">
        <v>0</v>
      </c>
      <c r="CG55" s="1267"/>
      <c r="CH55" s="1267"/>
      <c r="CI55" s="1267"/>
      <c r="CJ55" s="1267"/>
      <c r="CK55" s="1267"/>
      <c r="CL55" s="1267"/>
      <c r="CM55" s="1267"/>
      <c r="CN55" s="1267">
        <v>0</v>
      </c>
      <c r="CO55" s="1267"/>
      <c r="CP55" s="1267"/>
      <c r="CQ55" s="1267"/>
      <c r="CR55" s="1267"/>
      <c r="CS55" s="1267"/>
      <c r="CT55" s="1267"/>
      <c r="CU55" s="1267"/>
      <c r="CV55" s="1267">
        <v>0</v>
      </c>
      <c r="CW55" s="1267"/>
      <c r="CX55" s="1267"/>
      <c r="CY55" s="1267"/>
      <c r="CZ55" s="1267"/>
      <c r="DA55" s="1267"/>
      <c r="DB55" s="1267"/>
      <c r="DC55" s="1267"/>
    </row>
    <row r="56" spans="1:109" x14ac:dyDescent="0.15">
      <c r="A56" s="380"/>
      <c r="B56" s="372"/>
      <c r="G56" s="1262"/>
      <c r="H56" s="1262"/>
      <c r="I56" s="1262"/>
      <c r="J56" s="1262"/>
      <c r="K56" s="1268"/>
      <c r="L56" s="1268"/>
      <c r="M56" s="1268"/>
      <c r="N56" s="1268"/>
      <c r="AN56" s="1266"/>
      <c r="AO56" s="1266"/>
      <c r="AP56" s="1266"/>
      <c r="AQ56" s="1266"/>
      <c r="AR56" s="1266"/>
      <c r="AS56" s="1266"/>
      <c r="AT56" s="1266"/>
      <c r="AU56" s="1266"/>
      <c r="AV56" s="1266"/>
      <c r="AW56" s="1266"/>
      <c r="AX56" s="1266"/>
      <c r="AY56" s="1266"/>
      <c r="AZ56" s="1266"/>
      <c r="BA56" s="1266"/>
      <c r="BB56" s="1269"/>
      <c r="BC56" s="1269"/>
      <c r="BD56" s="1269"/>
      <c r="BE56" s="1269"/>
      <c r="BF56" s="1269"/>
      <c r="BG56" s="1269"/>
      <c r="BH56" s="1269"/>
      <c r="BI56" s="1269"/>
      <c r="BJ56" s="1269"/>
      <c r="BK56" s="1269"/>
      <c r="BL56" s="1269"/>
      <c r="BM56" s="1269"/>
      <c r="BN56" s="1269"/>
      <c r="BO56" s="1269"/>
      <c r="BP56" s="1267"/>
      <c r="BQ56" s="1267"/>
      <c r="BR56" s="1267"/>
      <c r="BS56" s="1267"/>
      <c r="BT56" s="1267"/>
      <c r="BU56" s="1267"/>
      <c r="BV56" s="1267"/>
      <c r="BW56" s="1267"/>
      <c r="BX56" s="1267"/>
      <c r="BY56" s="1267"/>
      <c r="BZ56" s="1267"/>
      <c r="CA56" s="1267"/>
      <c r="CB56" s="1267"/>
      <c r="CC56" s="1267"/>
      <c r="CD56" s="1267"/>
      <c r="CE56" s="1267"/>
      <c r="CF56" s="1267"/>
      <c r="CG56" s="1267"/>
      <c r="CH56" s="1267"/>
      <c r="CI56" s="1267"/>
      <c r="CJ56" s="1267"/>
      <c r="CK56" s="1267"/>
      <c r="CL56" s="1267"/>
      <c r="CM56" s="1267"/>
      <c r="CN56" s="1267"/>
      <c r="CO56" s="1267"/>
      <c r="CP56" s="1267"/>
      <c r="CQ56" s="1267"/>
      <c r="CR56" s="1267"/>
      <c r="CS56" s="1267"/>
      <c r="CT56" s="1267"/>
      <c r="CU56" s="1267"/>
      <c r="CV56" s="1267"/>
      <c r="CW56" s="1267"/>
      <c r="CX56" s="1267"/>
      <c r="CY56" s="1267"/>
      <c r="CZ56" s="1267"/>
      <c r="DA56" s="1267"/>
      <c r="DB56" s="1267"/>
      <c r="DC56" s="1267"/>
    </row>
    <row r="57" spans="1:109" s="380" customFormat="1" x14ac:dyDescent="0.15">
      <c r="B57" s="384"/>
      <c r="G57" s="1262"/>
      <c r="H57" s="1262"/>
      <c r="I57" s="1271"/>
      <c r="J57" s="1271"/>
      <c r="K57" s="1268"/>
      <c r="L57" s="1268"/>
      <c r="M57" s="1268"/>
      <c r="N57" s="1268"/>
      <c r="AM57" s="366"/>
      <c r="AN57" s="1266"/>
      <c r="AO57" s="1266"/>
      <c r="AP57" s="1266"/>
      <c r="AQ57" s="1266"/>
      <c r="AR57" s="1266"/>
      <c r="AS57" s="1266"/>
      <c r="AT57" s="1266"/>
      <c r="AU57" s="1266"/>
      <c r="AV57" s="1266"/>
      <c r="AW57" s="1266"/>
      <c r="AX57" s="1266"/>
      <c r="AY57" s="1266"/>
      <c r="AZ57" s="1266"/>
      <c r="BA57" s="1266"/>
      <c r="BB57" s="1269" t="s">
        <v>572</v>
      </c>
      <c r="BC57" s="1269"/>
      <c r="BD57" s="1269"/>
      <c r="BE57" s="1269"/>
      <c r="BF57" s="1269"/>
      <c r="BG57" s="1269"/>
      <c r="BH57" s="1269"/>
      <c r="BI57" s="1269"/>
      <c r="BJ57" s="1269"/>
      <c r="BK57" s="1269"/>
      <c r="BL57" s="1269"/>
      <c r="BM57" s="1269"/>
      <c r="BN57" s="1269"/>
      <c r="BO57" s="1269"/>
      <c r="BP57" s="1267">
        <v>60.9</v>
      </c>
      <c r="BQ57" s="1267"/>
      <c r="BR57" s="1267"/>
      <c r="BS57" s="1267"/>
      <c r="BT57" s="1267"/>
      <c r="BU57" s="1267"/>
      <c r="BV57" s="1267"/>
      <c r="BW57" s="1267"/>
      <c r="BX57" s="1267">
        <v>63.2</v>
      </c>
      <c r="BY57" s="1267"/>
      <c r="BZ57" s="1267"/>
      <c r="CA57" s="1267"/>
      <c r="CB57" s="1267"/>
      <c r="CC57" s="1267"/>
      <c r="CD57" s="1267"/>
      <c r="CE57" s="1267"/>
      <c r="CF57" s="1267">
        <v>64</v>
      </c>
      <c r="CG57" s="1267"/>
      <c r="CH57" s="1267"/>
      <c r="CI57" s="1267"/>
      <c r="CJ57" s="1267"/>
      <c r="CK57" s="1267"/>
      <c r="CL57" s="1267"/>
      <c r="CM57" s="1267"/>
      <c r="CN57" s="1267">
        <v>65.5</v>
      </c>
      <c r="CO57" s="1267"/>
      <c r="CP57" s="1267"/>
      <c r="CQ57" s="1267"/>
      <c r="CR57" s="1267"/>
      <c r="CS57" s="1267"/>
      <c r="CT57" s="1267"/>
      <c r="CU57" s="1267"/>
      <c r="CV57" s="1267">
        <v>66.099999999999994</v>
      </c>
      <c r="CW57" s="1267"/>
      <c r="CX57" s="1267"/>
      <c r="CY57" s="1267"/>
      <c r="CZ57" s="1267"/>
      <c r="DA57" s="1267"/>
      <c r="DB57" s="1267"/>
      <c r="DC57" s="1267"/>
      <c r="DD57" s="385"/>
      <c r="DE57" s="384"/>
    </row>
    <row r="58" spans="1:109" s="380" customFormat="1" x14ac:dyDescent="0.15">
      <c r="A58" s="366"/>
      <c r="B58" s="384"/>
      <c r="G58" s="1262"/>
      <c r="H58" s="1262"/>
      <c r="I58" s="1271"/>
      <c r="J58" s="1271"/>
      <c r="K58" s="1268"/>
      <c r="L58" s="1268"/>
      <c r="M58" s="1268"/>
      <c r="N58" s="1268"/>
      <c r="AM58" s="366"/>
      <c r="AN58" s="1266"/>
      <c r="AO58" s="1266"/>
      <c r="AP58" s="1266"/>
      <c r="AQ58" s="1266"/>
      <c r="AR58" s="1266"/>
      <c r="AS58" s="1266"/>
      <c r="AT58" s="1266"/>
      <c r="AU58" s="1266"/>
      <c r="AV58" s="1266"/>
      <c r="AW58" s="1266"/>
      <c r="AX58" s="1266"/>
      <c r="AY58" s="1266"/>
      <c r="AZ58" s="1266"/>
      <c r="BA58" s="1266"/>
      <c r="BB58" s="1269"/>
      <c r="BC58" s="1269"/>
      <c r="BD58" s="1269"/>
      <c r="BE58" s="1269"/>
      <c r="BF58" s="1269"/>
      <c r="BG58" s="1269"/>
      <c r="BH58" s="1269"/>
      <c r="BI58" s="1269"/>
      <c r="BJ58" s="1269"/>
      <c r="BK58" s="1269"/>
      <c r="BL58" s="1269"/>
      <c r="BM58" s="1269"/>
      <c r="BN58" s="1269"/>
      <c r="BO58" s="1269"/>
      <c r="BP58" s="1267"/>
      <c r="BQ58" s="1267"/>
      <c r="BR58" s="1267"/>
      <c r="BS58" s="1267"/>
      <c r="BT58" s="1267"/>
      <c r="BU58" s="1267"/>
      <c r="BV58" s="1267"/>
      <c r="BW58" s="1267"/>
      <c r="BX58" s="1267"/>
      <c r="BY58" s="1267"/>
      <c r="BZ58" s="1267"/>
      <c r="CA58" s="1267"/>
      <c r="CB58" s="1267"/>
      <c r="CC58" s="1267"/>
      <c r="CD58" s="1267"/>
      <c r="CE58" s="1267"/>
      <c r="CF58" s="1267"/>
      <c r="CG58" s="1267"/>
      <c r="CH58" s="1267"/>
      <c r="CI58" s="1267"/>
      <c r="CJ58" s="1267"/>
      <c r="CK58" s="1267"/>
      <c r="CL58" s="1267"/>
      <c r="CM58" s="1267"/>
      <c r="CN58" s="1267"/>
      <c r="CO58" s="1267"/>
      <c r="CP58" s="1267"/>
      <c r="CQ58" s="1267"/>
      <c r="CR58" s="1267"/>
      <c r="CS58" s="1267"/>
      <c r="CT58" s="1267"/>
      <c r="CU58" s="1267"/>
      <c r="CV58" s="1267"/>
      <c r="CW58" s="1267"/>
      <c r="CX58" s="1267"/>
      <c r="CY58" s="1267"/>
      <c r="CZ58" s="1267"/>
      <c r="DA58" s="1267"/>
      <c r="DB58" s="1267"/>
      <c r="DC58" s="1267"/>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574</v>
      </c>
    </row>
    <row r="64" spans="1:109" x14ac:dyDescent="0.15">
      <c r="B64" s="372"/>
      <c r="G64" s="379"/>
      <c r="I64" s="392"/>
      <c r="J64" s="392"/>
      <c r="K64" s="392"/>
      <c r="L64" s="392"/>
      <c r="M64" s="392"/>
      <c r="N64" s="393"/>
      <c r="AM64" s="379"/>
      <c r="AN64" s="379" t="s">
        <v>568</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53" t="s">
        <v>575</v>
      </c>
      <c r="AO65" s="1254"/>
      <c r="AP65" s="1254"/>
      <c r="AQ65" s="1254"/>
      <c r="AR65" s="1254"/>
      <c r="AS65" s="1254"/>
      <c r="AT65" s="1254"/>
      <c r="AU65" s="1254"/>
      <c r="AV65" s="1254"/>
      <c r="AW65" s="1254"/>
      <c r="AX65" s="1254"/>
      <c r="AY65" s="1254"/>
      <c r="AZ65" s="1254"/>
      <c r="BA65" s="1254"/>
      <c r="BB65" s="1254"/>
      <c r="BC65" s="1254"/>
      <c r="BD65" s="1254"/>
      <c r="BE65" s="1254"/>
      <c r="BF65" s="1254"/>
      <c r="BG65" s="1254"/>
      <c r="BH65" s="1254"/>
      <c r="BI65" s="1254"/>
      <c r="BJ65" s="1254"/>
      <c r="BK65" s="1254"/>
      <c r="BL65" s="1254"/>
      <c r="BM65" s="1254"/>
      <c r="BN65" s="1254"/>
      <c r="BO65" s="1254"/>
      <c r="BP65" s="1254"/>
      <c r="BQ65" s="1254"/>
      <c r="BR65" s="1254"/>
      <c r="BS65" s="1254"/>
      <c r="BT65" s="1254"/>
      <c r="BU65" s="1254"/>
      <c r="BV65" s="1254"/>
      <c r="BW65" s="1254"/>
      <c r="BX65" s="1254"/>
      <c r="BY65" s="1254"/>
      <c r="BZ65" s="1254"/>
      <c r="CA65" s="1254"/>
      <c r="CB65" s="1254"/>
      <c r="CC65" s="1254"/>
      <c r="CD65" s="1254"/>
      <c r="CE65" s="1254"/>
      <c r="CF65" s="1254"/>
      <c r="CG65" s="1254"/>
      <c r="CH65" s="1254"/>
      <c r="CI65" s="1254"/>
      <c r="CJ65" s="1254"/>
      <c r="CK65" s="1254"/>
      <c r="CL65" s="1254"/>
      <c r="CM65" s="1254"/>
      <c r="CN65" s="1254"/>
      <c r="CO65" s="1254"/>
      <c r="CP65" s="1254"/>
      <c r="CQ65" s="1254"/>
      <c r="CR65" s="1254"/>
      <c r="CS65" s="1254"/>
      <c r="CT65" s="1254"/>
      <c r="CU65" s="1254"/>
      <c r="CV65" s="1254"/>
      <c r="CW65" s="1254"/>
      <c r="CX65" s="1254"/>
      <c r="CY65" s="1254"/>
      <c r="CZ65" s="1254"/>
      <c r="DA65" s="1254"/>
      <c r="DB65" s="1254"/>
      <c r="DC65" s="1255"/>
    </row>
    <row r="66" spans="2:107" x14ac:dyDescent="0.15">
      <c r="B66" s="372"/>
      <c r="AN66" s="1256"/>
      <c r="AO66" s="1257"/>
      <c r="AP66" s="1257"/>
      <c r="AQ66" s="1257"/>
      <c r="AR66" s="1257"/>
      <c r="AS66" s="1257"/>
      <c r="AT66" s="1257"/>
      <c r="AU66" s="1257"/>
      <c r="AV66" s="1257"/>
      <c r="AW66" s="1257"/>
      <c r="AX66" s="1257"/>
      <c r="AY66" s="1257"/>
      <c r="AZ66" s="1257"/>
      <c r="BA66" s="1257"/>
      <c r="BB66" s="1257"/>
      <c r="BC66" s="1257"/>
      <c r="BD66" s="1257"/>
      <c r="BE66" s="1257"/>
      <c r="BF66" s="1257"/>
      <c r="BG66" s="1257"/>
      <c r="BH66" s="1257"/>
      <c r="BI66" s="1257"/>
      <c r="BJ66" s="1257"/>
      <c r="BK66" s="1257"/>
      <c r="BL66" s="1257"/>
      <c r="BM66" s="1257"/>
      <c r="BN66" s="1257"/>
      <c r="BO66" s="1257"/>
      <c r="BP66" s="1257"/>
      <c r="BQ66" s="1257"/>
      <c r="BR66" s="1257"/>
      <c r="BS66" s="1257"/>
      <c r="BT66" s="1257"/>
      <c r="BU66" s="1257"/>
      <c r="BV66" s="1257"/>
      <c r="BW66" s="1257"/>
      <c r="BX66" s="1257"/>
      <c r="BY66" s="1257"/>
      <c r="BZ66" s="1257"/>
      <c r="CA66" s="1257"/>
      <c r="CB66" s="1257"/>
      <c r="CC66" s="1257"/>
      <c r="CD66" s="1257"/>
      <c r="CE66" s="1257"/>
      <c r="CF66" s="1257"/>
      <c r="CG66" s="1257"/>
      <c r="CH66" s="1257"/>
      <c r="CI66" s="1257"/>
      <c r="CJ66" s="1257"/>
      <c r="CK66" s="1257"/>
      <c r="CL66" s="1257"/>
      <c r="CM66" s="1257"/>
      <c r="CN66" s="1257"/>
      <c r="CO66" s="1257"/>
      <c r="CP66" s="1257"/>
      <c r="CQ66" s="1257"/>
      <c r="CR66" s="1257"/>
      <c r="CS66" s="1257"/>
      <c r="CT66" s="1257"/>
      <c r="CU66" s="1257"/>
      <c r="CV66" s="1257"/>
      <c r="CW66" s="1257"/>
      <c r="CX66" s="1257"/>
      <c r="CY66" s="1257"/>
      <c r="CZ66" s="1257"/>
      <c r="DA66" s="1257"/>
      <c r="DB66" s="1257"/>
      <c r="DC66" s="1258"/>
    </row>
    <row r="67" spans="2:107" x14ac:dyDescent="0.15">
      <c r="B67" s="372"/>
      <c r="AN67" s="1256"/>
      <c r="AO67" s="1257"/>
      <c r="AP67" s="1257"/>
      <c r="AQ67" s="1257"/>
      <c r="AR67" s="1257"/>
      <c r="AS67" s="1257"/>
      <c r="AT67" s="1257"/>
      <c r="AU67" s="1257"/>
      <c r="AV67" s="1257"/>
      <c r="AW67" s="1257"/>
      <c r="AX67" s="1257"/>
      <c r="AY67" s="1257"/>
      <c r="AZ67" s="1257"/>
      <c r="BA67" s="1257"/>
      <c r="BB67" s="1257"/>
      <c r="BC67" s="1257"/>
      <c r="BD67" s="1257"/>
      <c r="BE67" s="1257"/>
      <c r="BF67" s="1257"/>
      <c r="BG67" s="1257"/>
      <c r="BH67" s="1257"/>
      <c r="BI67" s="1257"/>
      <c r="BJ67" s="1257"/>
      <c r="BK67" s="1257"/>
      <c r="BL67" s="1257"/>
      <c r="BM67" s="1257"/>
      <c r="BN67" s="1257"/>
      <c r="BO67" s="1257"/>
      <c r="BP67" s="1257"/>
      <c r="BQ67" s="1257"/>
      <c r="BR67" s="1257"/>
      <c r="BS67" s="1257"/>
      <c r="BT67" s="1257"/>
      <c r="BU67" s="1257"/>
      <c r="BV67" s="1257"/>
      <c r="BW67" s="1257"/>
      <c r="BX67" s="1257"/>
      <c r="BY67" s="1257"/>
      <c r="BZ67" s="1257"/>
      <c r="CA67" s="1257"/>
      <c r="CB67" s="1257"/>
      <c r="CC67" s="1257"/>
      <c r="CD67" s="1257"/>
      <c r="CE67" s="1257"/>
      <c r="CF67" s="1257"/>
      <c r="CG67" s="1257"/>
      <c r="CH67" s="1257"/>
      <c r="CI67" s="1257"/>
      <c r="CJ67" s="1257"/>
      <c r="CK67" s="1257"/>
      <c r="CL67" s="1257"/>
      <c r="CM67" s="1257"/>
      <c r="CN67" s="1257"/>
      <c r="CO67" s="1257"/>
      <c r="CP67" s="1257"/>
      <c r="CQ67" s="1257"/>
      <c r="CR67" s="1257"/>
      <c r="CS67" s="1257"/>
      <c r="CT67" s="1257"/>
      <c r="CU67" s="1257"/>
      <c r="CV67" s="1257"/>
      <c r="CW67" s="1257"/>
      <c r="CX67" s="1257"/>
      <c r="CY67" s="1257"/>
      <c r="CZ67" s="1257"/>
      <c r="DA67" s="1257"/>
      <c r="DB67" s="1257"/>
      <c r="DC67" s="1258"/>
    </row>
    <row r="68" spans="2:107" x14ac:dyDescent="0.15">
      <c r="B68" s="372"/>
      <c r="AN68" s="1256"/>
      <c r="AO68" s="1257"/>
      <c r="AP68" s="1257"/>
      <c r="AQ68" s="1257"/>
      <c r="AR68" s="1257"/>
      <c r="AS68" s="1257"/>
      <c r="AT68" s="1257"/>
      <c r="AU68" s="1257"/>
      <c r="AV68" s="1257"/>
      <c r="AW68" s="1257"/>
      <c r="AX68" s="1257"/>
      <c r="AY68" s="1257"/>
      <c r="AZ68" s="1257"/>
      <c r="BA68" s="1257"/>
      <c r="BB68" s="1257"/>
      <c r="BC68" s="1257"/>
      <c r="BD68" s="1257"/>
      <c r="BE68" s="1257"/>
      <c r="BF68" s="1257"/>
      <c r="BG68" s="1257"/>
      <c r="BH68" s="1257"/>
      <c r="BI68" s="1257"/>
      <c r="BJ68" s="1257"/>
      <c r="BK68" s="1257"/>
      <c r="BL68" s="1257"/>
      <c r="BM68" s="1257"/>
      <c r="BN68" s="1257"/>
      <c r="BO68" s="1257"/>
      <c r="BP68" s="1257"/>
      <c r="BQ68" s="1257"/>
      <c r="BR68" s="1257"/>
      <c r="BS68" s="1257"/>
      <c r="BT68" s="1257"/>
      <c r="BU68" s="1257"/>
      <c r="BV68" s="1257"/>
      <c r="BW68" s="1257"/>
      <c r="BX68" s="1257"/>
      <c r="BY68" s="1257"/>
      <c r="BZ68" s="1257"/>
      <c r="CA68" s="1257"/>
      <c r="CB68" s="1257"/>
      <c r="CC68" s="1257"/>
      <c r="CD68" s="1257"/>
      <c r="CE68" s="1257"/>
      <c r="CF68" s="1257"/>
      <c r="CG68" s="1257"/>
      <c r="CH68" s="1257"/>
      <c r="CI68" s="1257"/>
      <c r="CJ68" s="1257"/>
      <c r="CK68" s="1257"/>
      <c r="CL68" s="1257"/>
      <c r="CM68" s="1257"/>
      <c r="CN68" s="1257"/>
      <c r="CO68" s="1257"/>
      <c r="CP68" s="1257"/>
      <c r="CQ68" s="1257"/>
      <c r="CR68" s="1257"/>
      <c r="CS68" s="1257"/>
      <c r="CT68" s="1257"/>
      <c r="CU68" s="1257"/>
      <c r="CV68" s="1257"/>
      <c r="CW68" s="1257"/>
      <c r="CX68" s="1257"/>
      <c r="CY68" s="1257"/>
      <c r="CZ68" s="1257"/>
      <c r="DA68" s="1257"/>
      <c r="DB68" s="1257"/>
      <c r="DC68" s="1258"/>
    </row>
    <row r="69" spans="2:107" x14ac:dyDescent="0.15">
      <c r="B69" s="372"/>
      <c r="AN69" s="1259"/>
      <c r="AO69" s="1260"/>
      <c r="AP69" s="1260"/>
      <c r="AQ69" s="1260"/>
      <c r="AR69" s="1260"/>
      <c r="AS69" s="1260"/>
      <c r="AT69" s="1260"/>
      <c r="AU69" s="1260"/>
      <c r="AV69" s="1260"/>
      <c r="AW69" s="1260"/>
      <c r="AX69" s="1260"/>
      <c r="AY69" s="1260"/>
      <c r="AZ69" s="1260"/>
      <c r="BA69" s="1260"/>
      <c r="BB69" s="1260"/>
      <c r="BC69" s="1260"/>
      <c r="BD69" s="1260"/>
      <c r="BE69" s="1260"/>
      <c r="BF69" s="1260"/>
      <c r="BG69" s="1260"/>
      <c r="BH69" s="1260"/>
      <c r="BI69" s="1260"/>
      <c r="BJ69" s="1260"/>
      <c r="BK69" s="1260"/>
      <c r="BL69" s="1260"/>
      <c r="BM69" s="1260"/>
      <c r="BN69" s="1260"/>
      <c r="BO69" s="1260"/>
      <c r="BP69" s="1260"/>
      <c r="BQ69" s="1260"/>
      <c r="BR69" s="1260"/>
      <c r="BS69" s="1260"/>
      <c r="BT69" s="1260"/>
      <c r="BU69" s="1260"/>
      <c r="BV69" s="1260"/>
      <c r="BW69" s="1260"/>
      <c r="BX69" s="1260"/>
      <c r="BY69" s="1260"/>
      <c r="BZ69" s="1260"/>
      <c r="CA69" s="1260"/>
      <c r="CB69" s="1260"/>
      <c r="CC69" s="1260"/>
      <c r="CD69" s="1260"/>
      <c r="CE69" s="1260"/>
      <c r="CF69" s="1260"/>
      <c r="CG69" s="1260"/>
      <c r="CH69" s="1260"/>
      <c r="CI69" s="1260"/>
      <c r="CJ69" s="1260"/>
      <c r="CK69" s="1260"/>
      <c r="CL69" s="1260"/>
      <c r="CM69" s="1260"/>
      <c r="CN69" s="1260"/>
      <c r="CO69" s="1260"/>
      <c r="CP69" s="1260"/>
      <c r="CQ69" s="1260"/>
      <c r="CR69" s="1260"/>
      <c r="CS69" s="1260"/>
      <c r="CT69" s="1260"/>
      <c r="CU69" s="1260"/>
      <c r="CV69" s="1260"/>
      <c r="CW69" s="1260"/>
      <c r="CX69" s="1260"/>
      <c r="CY69" s="1260"/>
      <c r="CZ69" s="1260"/>
      <c r="DA69" s="1260"/>
      <c r="DB69" s="1260"/>
      <c r="DC69" s="1261"/>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569</v>
      </c>
    </row>
    <row r="72" spans="2:107" x14ac:dyDescent="0.15">
      <c r="B72" s="372"/>
      <c r="G72" s="1262"/>
      <c r="H72" s="1262"/>
      <c r="I72" s="1262"/>
      <c r="J72" s="1262"/>
      <c r="K72" s="382"/>
      <c r="L72" s="382"/>
      <c r="M72" s="383"/>
      <c r="N72" s="383"/>
      <c r="AN72" s="1263"/>
      <c r="AO72" s="1264"/>
      <c r="AP72" s="1264"/>
      <c r="AQ72" s="1264"/>
      <c r="AR72" s="1264"/>
      <c r="AS72" s="1264"/>
      <c r="AT72" s="1264"/>
      <c r="AU72" s="1264"/>
      <c r="AV72" s="1264"/>
      <c r="AW72" s="1264"/>
      <c r="AX72" s="1264"/>
      <c r="AY72" s="1264"/>
      <c r="AZ72" s="1264"/>
      <c r="BA72" s="1264"/>
      <c r="BB72" s="1264"/>
      <c r="BC72" s="1264"/>
      <c r="BD72" s="1264"/>
      <c r="BE72" s="1264"/>
      <c r="BF72" s="1264"/>
      <c r="BG72" s="1264"/>
      <c r="BH72" s="1264"/>
      <c r="BI72" s="1264"/>
      <c r="BJ72" s="1264"/>
      <c r="BK72" s="1264"/>
      <c r="BL72" s="1264"/>
      <c r="BM72" s="1264"/>
      <c r="BN72" s="1264"/>
      <c r="BO72" s="1265"/>
      <c r="BP72" s="1266" t="s">
        <v>525</v>
      </c>
      <c r="BQ72" s="1266"/>
      <c r="BR72" s="1266"/>
      <c r="BS72" s="1266"/>
      <c r="BT72" s="1266"/>
      <c r="BU72" s="1266"/>
      <c r="BV72" s="1266"/>
      <c r="BW72" s="1266"/>
      <c r="BX72" s="1266" t="s">
        <v>526</v>
      </c>
      <c r="BY72" s="1266"/>
      <c r="BZ72" s="1266"/>
      <c r="CA72" s="1266"/>
      <c r="CB72" s="1266"/>
      <c r="CC72" s="1266"/>
      <c r="CD72" s="1266"/>
      <c r="CE72" s="1266"/>
      <c r="CF72" s="1266" t="s">
        <v>527</v>
      </c>
      <c r="CG72" s="1266"/>
      <c r="CH72" s="1266"/>
      <c r="CI72" s="1266"/>
      <c r="CJ72" s="1266"/>
      <c r="CK72" s="1266"/>
      <c r="CL72" s="1266"/>
      <c r="CM72" s="1266"/>
      <c r="CN72" s="1266" t="s">
        <v>528</v>
      </c>
      <c r="CO72" s="1266"/>
      <c r="CP72" s="1266"/>
      <c r="CQ72" s="1266"/>
      <c r="CR72" s="1266"/>
      <c r="CS72" s="1266"/>
      <c r="CT72" s="1266"/>
      <c r="CU72" s="1266"/>
      <c r="CV72" s="1266" t="s">
        <v>529</v>
      </c>
      <c r="CW72" s="1266"/>
      <c r="CX72" s="1266"/>
      <c r="CY72" s="1266"/>
      <c r="CZ72" s="1266"/>
      <c r="DA72" s="1266"/>
      <c r="DB72" s="1266"/>
      <c r="DC72" s="1266"/>
    </row>
    <row r="73" spans="2:107" x14ac:dyDescent="0.15">
      <c r="B73" s="372"/>
      <c r="G73" s="1272"/>
      <c r="H73" s="1272"/>
      <c r="I73" s="1272"/>
      <c r="J73" s="1272"/>
      <c r="K73" s="1273"/>
      <c r="L73" s="1273"/>
      <c r="M73" s="1273"/>
      <c r="N73" s="1273"/>
      <c r="AM73" s="381"/>
      <c r="AN73" s="1269" t="s">
        <v>570</v>
      </c>
      <c r="AO73" s="1269"/>
      <c r="AP73" s="1269"/>
      <c r="AQ73" s="1269"/>
      <c r="AR73" s="1269"/>
      <c r="AS73" s="1269"/>
      <c r="AT73" s="1269"/>
      <c r="AU73" s="1269"/>
      <c r="AV73" s="1269"/>
      <c r="AW73" s="1269"/>
      <c r="AX73" s="1269"/>
      <c r="AY73" s="1269"/>
      <c r="AZ73" s="1269"/>
      <c r="BA73" s="1269"/>
      <c r="BB73" s="1269" t="s">
        <v>571</v>
      </c>
      <c r="BC73" s="1269"/>
      <c r="BD73" s="1269"/>
      <c r="BE73" s="1269"/>
      <c r="BF73" s="1269"/>
      <c r="BG73" s="1269"/>
      <c r="BH73" s="1269"/>
      <c r="BI73" s="1269"/>
      <c r="BJ73" s="1269"/>
      <c r="BK73" s="1269"/>
      <c r="BL73" s="1269"/>
      <c r="BM73" s="1269"/>
      <c r="BN73" s="1269"/>
      <c r="BO73" s="1269"/>
      <c r="BP73" s="1267">
        <v>26.5</v>
      </c>
      <c r="BQ73" s="1267"/>
      <c r="BR73" s="1267"/>
      <c r="BS73" s="1267"/>
      <c r="BT73" s="1267"/>
      <c r="BU73" s="1267"/>
      <c r="BV73" s="1267"/>
      <c r="BW73" s="1267"/>
      <c r="BX73" s="1267">
        <v>15.7</v>
      </c>
      <c r="BY73" s="1267"/>
      <c r="BZ73" s="1267"/>
      <c r="CA73" s="1267"/>
      <c r="CB73" s="1267"/>
      <c r="CC73" s="1267"/>
      <c r="CD73" s="1267"/>
      <c r="CE73" s="1267"/>
      <c r="CF73" s="1267"/>
      <c r="CG73" s="1267"/>
      <c r="CH73" s="1267"/>
      <c r="CI73" s="1267"/>
      <c r="CJ73" s="1267"/>
      <c r="CK73" s="1267"/>
      <c r="CL73" s="1267"/>
      <c r="CM73" s="1267"/>
      <c r="CN73" s="1267">
        <v>8.3000000000000007</v>
      </c>
      <c r="CO73" s="1267"/>
      <c r="CP73" s="1267"/>
      <c r="CQ73" s="1267"/>
      <c r="CR73" s="1267"/>
      <c r="CS73" s="1267"/>
      <c r="CT73" s="1267"/>
      <c r="CU73" s="1267"/>
      <c r="CV73" s="1267">
        <v>29.6</v>
      </c>
      <c r="CW73" s="1267"/>
      <c r="CX73" s="1267"/>
      <c r="CY73" s="1267"/>
      <c r="CZ73" s="1267"/>
      <c r="DA73" s="1267"/>
      <c r="DB73" s="1267"/>
      <c r="DC73" s="1267"/>
    </row>
    <row r="74" spans="2:107" x14ac:dyDescent="0.15">
      <c r="B74" s="372"/>
      <c r="G74" s="1272"/>
      <c r="H74" s="1272"/>
      <c r="I74" s="1272"/>
      <c r="J74" s="1272"/>
      <c r="K74" s="1273"/>
      <c r="L74" s="1273"/>
      <c r="M74" s="1273"/>
      <c r="N74" s="1273"/>
      <c r="AM74" s="381"/>
      <c r="AN74" s="1269"/>
      <c r="AO74" s="1269"/>
      <c r="AP74" s="1269"/>
      <c r="AQ74" s="1269"/>
      <c r="AR74" s="1269"/>
      <c r="AS74" s="1269"/>
      <c r="AT74" s="1269"/>
      <c r="AU74" s="1269"/>
      <c r="AV74" s="1269"/>
      <c r="AW74" s="1269"/>
      <c r="AX74" s="1269"/>
      <c r="AY74" s="1269"/>
      <c r="AZ74" s="1269"/>
      <c r="BA74" s="1269"/>
      <c r="BB74" s="1269"/>
      <c r="BC74" s="1269"/>
      <c r="BD74" s="1269"/>
      <c r="BE74" s="1269"/>
      <c r="BF74" s="1269"/>
      <c r="BG74" s="1269"/>
      <c r="BH74" s="1269"/>
      <c r="BI74" s="1269"/>
      <c r="BJ74" s="1269"/>
      <c r="BK74" s="1269"/>
      <c r="BL74" s="1269"/>
      <c r="BM74" s="1269"/>
      <c r="BN74" s="1269"/>
      <c r="BO74" s="1269"/>
      <c r="BP74" s="1267"/>
      <c r="BQ74" s="1267"/>
      <c r="BR74" s="1267"/>
      <c r="BS74" s="1267"/>
      <c r="BT74" s="1267"/>
      <c r="BU74" s="1267"/>
      <c r="BV74" s="1267"/>
      <c r="BW74" s="1267"/>
      <c r="BX74" s="1267"/>
      <c r="BY74" s="1267"/>
      <c r="BZ74" s="1267"/>
      <c r="CA74" s="1267"/>
      <c r="CB74" s="1267"/>
      <c r="CC74" s="1267"/>
      <c r="CD74" s="1267"/>
      <c r="CE74" s="1267"/>
      <c r="CF74" s="1267"/>
      <c r="CG74" s="1267"/>
      <c r="CH74" s="1267"/>
      <c r="CI74" s="1267"/>
      <c r="CJ74" s="1267"/>
      <c r="CK74" s="1267"/>
      <c r="CL74" s="1267"/>
      <c r="CM74" s="1267"/>
      <c r="CN74" s="1267"/>
      <c r="CO74" s="1267"/>
      <c r="CP74" s="1267"/>
      <c r="CQ74" s="1267"/>
      <c r="CR74" s="1267"/>
      <c r="CS74" s="1267"/>
      <c r="CT74" s="1267"/>
      <c r="CU74" s="1267"/>
      <c r="CV74" s="1267"/>
      <c r="CW74" s="1267"/>
      <c r="CX74" s="1267"/>
      <c r="CY74" s="1267"/>
      <c r="CZ74" s="1267"/>
      <c r="DA74" s="1267"/>
      <c r="DB74" s="1267"/>
      <c r="DC74" s="1267"/>
    </row>
    <row r="75" spans="2:107" x14ac:dyDescent="0.15">
      <c r="B75" s="372"/>
      <c r="G75" s="1272"/>
      <c r="H75" s="1272"/>
      <c r="I75" s="1262"/>
      <c r="J75" s="1262"/>
      <c r="K75" s="1268"/>
      <c r="L75" s="1268"/>
      <c r="M75" s="1268"/>
      <c r="N75" s="1268"/>
      <c r="AM75" s="381"/>
      <c r="AN75" s="1269"/>
      <c r="AO75" s="1269"/>
      <c r="AP75" s="1269"/>
      <c r="AQ75" s="1269"/>
      <c r="AR75" s="1269"/>
      <c r="AS75" s="1269"/>
      <c r="AT75" s="1269"/>
      <c r="AU75" s="1269"/>
      <c r="AV75" s="1269"/>
      <c r="AW75" s="1269"/>
      <c r="AX75" s="1269"/>
      <c r="AY75" s="1269"/>
      <c r="AZ75" s="1269"/>
      <c r="BA75" s="1269"/>
      <c r="BB75" s="1269" t="s">
        <v>576</v>
      </c>
      <c r="BC75" s="1269"/>
      <c r="BD75" s="1269"/>
      <c r="BE75" s="1269"/>
      <c r="BF75" s="1269"/>
      <c r="BG75" s="1269"/>
      <c r="BH75" s="1269"/>
      <c r="BI75" s="1269"/>
      <c r="BJ75" s="1269"/>
      <c r="BK75" s="1269"/>
      <c r="BL75" s="1269"/>
      <c r="BM75" s="1269"/>
      <c r="BN75" s="1269"/>
      <c r="BO75" s="1269"/>
      <c r="BP75" s="1267">
        <v>5.2</v>
      </c>
      <c r="BQ75" s="1267"/>
      <c r="BR75" s="1267"/>
      <c r="BS75" s="1267"/>
      <c r="BT75" s="1267"/>
      <c r="BU75" s="1267"/>
      <c r="BV75" s="1267"/>
      <c r="BW75" s="1267"/>
      <c r="BX75" s="1267">
        <v>5.4</v>
      </c>
      <c r="BY75" s="1267"/>
      <c r="BZ75" s="1267"/>
      <c r="CA75" s="1267"/>
      <c r="CB75" s="1267"/>
      <c r="CC75" s="1267"/>
      <c r="CD75" s="1267"/>
      <c r="CE75" s="1267"/>
      <c r="CF75" s="1267">
        <v>5.6</v>
      </c>
      <c r="CG75" s="1267"/>
      <c r="CH75" s="1267"/>
      <c r="CI75" s="1267"/>
      <c r="CJ75" s="1267"/>
      <c r="CK75" s="1267"/>
      <c r="CL75" s="1267"/>
      <c r="CM75" s="1267"/>
      <c r="CN75" s="1267">
        <v>5.6</v>
      </c>
      <c r="CO75" s="1267"/>
      <c r="CP75" s="1267"/>
      <c r="CQ75" s="1267"/>
      <c r="CR75" s="1267"/>
      <c r="CS75" s="1267"/>
      <c r="CT75" s="1267"/>
      <c r="CU75" s="1267"/>
      <c r="CV75" s="1267">
        <v>5</v>
      </c>
      <c r="CW75" s="1267"/>
      <c r="CX75" s="1267"/>
      <c r="CY75" s="1267"/>
      <c r="CZ75" s="1267"/>
      <c r="DA75" s="1267"/>
      <c r="DB75" s="1267"/>
      <c r="DC75" s="1267"/>
    </row>
    <row r="76" spans="2:107" x14ac:dyDescent="0.15">
      <c r="B76" s="372"/>
      <c r="G76" s="1272"/>
      <c r="H76" s="1272"/>
      <c r="I76" s="1262"/>
      <c r="J76" s="1262"/>
      <c r="K76" s="1268"/>
      <c r="L76" s="1268"/>
      <c r="M76" s="1268"/>
      <c r="N76" s="1268"/>
      <c r="AM76" s="381"/>
      <c r="AN76" s="1269"/>
      <c r="AO76" s="1269"/>
      <c r="AP76" s="1269"/>
      <c r="AQ76" s="1269"/>
      <c r="AR76" s="1269"/>
      <c r="AS76" s="1269"/>
      <c r="AT76" s="1269"/>
      <c r="AU76" s="1269"/>
      <c r="AV76" s="1269"/>
      <c r="AW76" s="1269"/>
      <c r="AX76" s="1269"/>
      <c r="AY76" s="1269"/>
      <c r="AZ76" s="1269"/>
      <c r="BA76" s="1269"/>
      <c r="BB76" s="1269"/>
      <c r="BC76" s="1269"/>
      <c r="BD76" s="1269"/>
      <c r="BE76" s="1269"/>
      <c r="BF76" s="1269"/>
      <c r="BG76" s="1269"/>
      <c r="BH76" s="1269"/>
      <c r="BI76" s="1269"/>
      <c r="BJ76" s="1269"/>
      <c r="BK76" s="1269"/>
      <c r="BL76" s="1269"/>
      <c r="BM76" s="1269"/>
      <c r="BN76" s="1269"/>
      <c r="BO76" s="1269"/>
      <c r="BP76" s="1267"/>
      <c r="BQ76" s="1267"/>
      <c r="BR76" s="1267"/>
      <c r="BS76" s="1267"/>
      <c r="BT76" s="1267"/>
      <c r="BU76" s="1267"/>
      <c r="BV76" s="1267"/>
      <c r="BW76" s="1267"/>
      <c r="BX76" s="1267"/>
      <c r="BY76" s="1267"/>
      <c r="BZ76" s="1267"/>
      <c r="CA76" s="1267"/>
      <c r="CB76" s="1267"/>
      <c r="CC76" s="1267"/>
      <c r="CD76" s="1267"/>
      <c r="CE76" s="1267"/>
      <c r="CF76" s="1267"/>
      <c r="CG76" s="1267"/>
      <c r="CH76" s="1267"/>
      <c r="CI76" s="1267"/>
      <c r="CJ76" s="1267"/>
      <c r="CK76" s="1267"/>
      <c r="CL76" s="1267"/>
      <c r="CM76" s="1267"/>
      <c r="CN76" s="1267"/>
      <c r="CO76" s="1267"/>
      <c r="CP76" s="1267"/>
      <c r="CQ76" s="1267"/>
      <c r="CR76" s="1267"/>
      <c r="CS76" s="1267"/>
      <c r="CT76" s="1267"/>
      <c r="CU76" s="1267"/>
      <c r="CV76" s="1267"/>
      <c r="CW76" s="1267"/>
      <c r="CX76" s="1267"/>
      <c r="CY76" s="1267"/>
      <c r="CZ76" s="1267"/>
      <c r="DA76" s="1267"/>
      <c r="DB76" s="1267"/>
      <c r="DC76" s="1267"/>
    </row>
    <row r="77" spans="2:107" x14ac:dyDescent="0.15">
      <c r="B77" s="372"/>
      <c r="G77" s="1262"/>
      <c r="H77" s="1262"/>
      <c r="I77" s="1262"/>
      <c r="J77" s="1262"/>
      <c r="K77" s="1273"/>
      <c r="L77" s="1273"/>
      <c r="M77" s="1273"/>
      <c r="N77" s="1273"/>
      <c r="AN77" s="1266" t="s">
        <v>573</v>
      </c>
      <c r="AO77" s="1266"/>
      <c r="AP77" s="1266"/>
      <c r="AQ77" s="1266"/>
      <c r="AR77" s="1266"/>
      <c r="AS77" s="1266"/>
      <c r="AT77" s="1266"/>
      <c r="AU77" s="1266"/>
      <c r="AV77" s="1266"/>
      <c r="AW77" s="1266"/>
      <c r="AX77" s="1266"/>
      <c r="AY77" s="1266"/>
      <c r="AZ77" s="1266"/>
      <c r="BA77" s="1266"/>
      <c r="BB77" s="1269" t="s">
        <v>571</v>
      </c>
      <c r="BC77" s="1269"/>
      <c r="BD77" s="1269"/>
      <c r="BE77" s="1269"/>
      <c r="BF77" s="1269"/>
      <c r="BG77" s="1269"/>
      <c r="BH77" s="1269"/>
      <c r="BI77" s="1269"/>
      <c r="BJ77" s="1269"/>
      <c r="BK77" s="1269"/>
      <c r="BL77" s="1269"/>
      <c r="BM77" s="1269"/>
      <c r="BN77" s="1269"/>
      <c r="BO77" s="1269"/>
      <c r="BP77" s="1267">
        <v>46.9</v>
      </c>
      <c r="BQ77" s="1267"/>
      <c r="BR77" s="1267"/>
      <c r="BS77" s="1267"/>
      <c r="BT77" s="1267"/>
      <c r="BU77" s="1267"/>
      <c r="BV77" s="1267"/>
      <c r="BW77" s="1267"/>
      <c r="BX77" s="1267">
        <v>0</v>
      </c>
      <c r="BY77" s="1267"/>
      <c r="BZ77" s="1267"/>
      <c r="CA77" s="1267"/>
      <c r="CB77" s="1267"/>
      <c r="CC77" s="1267"/>
      <c r="CD77" s="1267"/>
      <c r="CE77" s="1267"/>
      <c r="CF77" s="1267">
        <v>0</v>
      </c>
      <c r="CG77" s="1267"/>
      <c r="CH77" s="1267"/>
      <c r="CI77" s="1267"/>
      <c r="CJ77" s="1267"/>
      <c r="CK77" s="1267"/>
      <c r="CL77" s="1267"/>
      <c r="CM77" s="1267"/>
      <c r="CN77" s="1267">
        <v>0</v>
      </c>
      <c r="CO77" s="1267"/>
      <c r="CP77" s="1267"/>
      <c r="CQ77" s="1267"/>
      <c r="CR77" s="1267"/>
      <c r="CS77" s="1267"/>
      <c r="CT77" s="1267"/>
      <c r="CU77" s="1267"/>
      <c r="CV77" s="1267">
        <v>0</v>
      </c>
      <c r="CW77" s="1267"/>
      <c r="CX77" s="1267"/>
      <c r="CY77" s="1267"/>
      <c r="CZ77" s="1267"/>
      <c r="DA77" s="1267"/>
      <c r="DB77" s="1267"/>
      <c r="DC77" s="1267"/>
    </row>
    <row r="78" spans="2:107" x14ac:dyDescent="0.15">
      <c r="B78" s="372"/>
      <c r="G78" s="1262"/>
      <c r="H78" s="1262"/>
      <c r="I78" s="1262"/>
      <c r="J78" s="1262"/>
      <c r="K78" s="1273"/>
      <c r="L78" s="1273"/>
      <c r="M78" s="1273"/>
      <c r="N78" s="1273"/>
      <c r="AN78" s="1266"/>
      <c r="AO78" s="1266"/>
      <c r="AP78" s="1266"/>
      <c r="AQ78" s="1266"/>
      <c r="AR78" s="1266"/>
      <c r="AS78" s="1266"/>
      <c r="AT78" s="1266"/>
      <c r="AU78" s="1266"/>
      <c r="AV78" s="1266"/>
      <c r="AW78" s="1266"/>
      <c r="AX78" s="1266"/>
      <c r="AY78" s="1266"/>
      <c r="AZ78" s="1266"/>
      <c r="BA78" s="1266"/>
      <c r="BB78" s="1269"/>
      <c r="BC78" s="1269"/>
      <c r="BD78" s="1269"/>
      <c r="BE78" s="1269"/>
      <c r="BF78" s="1269"/>
      <c r="BG78" s="1269"/>
      <c r="BH78" s="1269"/>
      <c r="BI78" s="1269"/>
      <c r="BJ78" s="1269"/>
      <c r="BK78" s="1269"/>
      <c r="BL78" s="1269"/>
      <c r="BM78" s="1269"/>
      <c r="BN78" s="1269"/>
      <c r="BO78" s="1269"/>
      <c r="BP78" s="1267"/>
      <c r="BQ78" s="1267"/>
      <c r="BR78" s="1267"/>
      <c r="BS78" s="1267"/>
      <c r="BT78" s="1267"/>
      <c r="BU78" s="1267"/>
      <c r="BV78" s="1267"/>
      <c r="BW78" s="1267"/>
      <c r="BX78" s="1267"/>
      <c r="BY78" s="1267"/>
      <c r="BZ78" s="1267"/>
      <c r="CA78" s="1267"/>
      <c r="CB78" s="1267"/>
      <c r="CC78" s="1267"/>
      <c r="CD78" s="1267"/>
      <c r="CE78" s="1267"/>
      <c r="CF78" s="1267"/>
      <c r="CG78" s="1267"/>
      <c r="CH78" s="1267"/>
      <c r="CI78" s="1267"/>
      <c r="CJ78" s="1267"/>
      <c r="CK78" s="1267"/>
      <c r="CL78" s="1267"/>
      <c r="CM78" s="1267"/>
      <c r="CN78" s="1267"/>
      <c r="CO78" s="1267"/>
      <c r="CP78" s="1267"/>
      <c r="CQ78" s="1267"/>
      <c r="CR78" s="1267"/>
      <c r="CS78" s="1267"/>
      <c r="CT78" s="1267"/>
      <c r="CU78" s="1267"/>
      <c r="CV78" s="1267"/>
      <c r="CW78" s="1267"/>
      <c r="CX78" s="1267"/>
      <c r="CY78" s="1267"/>
      <c r="CZ78" s="1267"/>
      <c r="DA78" s="1267"/>
      <c r="DB78" s="1267"/>
      <c r="DC78" s="1267"/>
    </row>
    <row r="79" spans="2:107" x14ac:dyDescent="0.15">
      <c r="B79" s="372"/>
      <c r="G79" s="1262"/>
      <c r="H79" s="1262"/>
      <c r="I79" s="1271"/>
      <c r="J79" s="1271"/>
      <c r="K79" s="1274"/>
      <c r="L79" s="1274"/>
      <c r="M79" s="1274"/>
      <c r="N79" s="1274"/>
      <c r="AN79" s="1266"/>
      <c r="AO79" s="1266"/>
      <c r="AP79" s="1266"/>
      <c r="AQ79" s="1266"/>
      <c r="AR79" s="1266"/>
      <c r="AS79" s="1266"/>
      <c r="AT79" s="1266"/>
      <c r="AU79" s="1266"/>
      <c r="AV79" s="1266"/>
      <c r="AW79" s="1266"/>
      <c r="AX79" s="1266"/>
      <c r="AY79" s="1266"/>
      <c r="AZ79" s="1266"/>
      <c r="BA79" s="1266"/>
      <c r="BB79" s="1269" t="s">
        <v>576</v>
      </c>
      <c r="BC79" s="1269"/>
      <c r="BD79" s="1269"/>
      <c r="BE79" s="1269"/>
      <c r="BF79" s="1269"/>
      <c r="BG79" s="1269"/>
      <c r="BH79" s="1269"/>
      <c r="BI79" s="1269"/>
      <c r="BJ79" s="1269"/>
      <c r="BK79" s="1269"/>
      <c r="BL79" s="1269"/>
      <c r="BM79" s="1269"/>
      <c r="BN79" s="1269"/>
      <c r="BO79" s="1269"/>
      <c r="BP79" s="1267">
        <v>7.2</v>
      </c>
      <c r="BQ79" s="1267"/>
      <c r="BR79" s="1267"/>
      <c r="BS79" s="1267"/>
      <c r="BT79" s="1267"/>
      <c r="BU79" s="1267"/>
      <c r="BV79" s="1267"/>
      <c r="BW79" s="1267"/>
      <c r="BX79" s="1267">
        <v>4.5</v>
      </c>
      <c r="BY79" s="1267"/>
      <c r="BZ79" s="1267"/>
      <c r="CA79" s="1267"/>
      <c r="CB79" s="1267"/>
      <c r="CC79" s="1267"/>
      <c r="CD79" s="1267"/>
      <c r="CE79" s="1267"/>
      <c r="CF79" s="1267">
        <v>4.5999999999999996</v>
      </c>
      <c r="CG79" s="1267"/>
      <c r="CH79" s="1267"/>
      <c r="CI79" s="1267"/>
      <c r="CJ79" s="1267"/>
      <c r="CK79" s="1267"/>
      <c r="CL79" s="1267"/>
      <c r="CM79" s="1267"/>
      <c r="CN79" s="1267">
        <v>4.7</v>
      </c>
      <c r="CO79" s="1267"/>
      <c r="CP79" s="1267"/>
      <c r="CQ79" s="1267"/>
      <c r="CR79" s="1267"/>
      <c r="CS79" s="1267"/>
      <c r="CT79" s="1267"/>
      <c r="CU79" s="1267"/>
      <c r="CV79" s="1267">
        <v>4.7</v>
      </c>
      <c r="CW79" s="1267"/>
      <c r="CX79" s="1267"/>
      <c r="CY79" s="1267"/>
      <c r="CZ79" s="1267"/>
      <c r="DA79" s="1267"/>
      <c r="DB79" s="1267"/>
      <c r="DC79" s="1267"/>
    </row>
    <row r="80" spans="2:107" x14ac:dyDescent="0.15">
      <c r="B80" s="372"/>
      <c r="G80" s="1262"/>
      <c r="H80" s="1262"/>
      <c r="I80" s="1271"/>
      <c r="J80" s="1271"/>
      <c r="K80" s="1274"/>
      <c r="L80" s="1274"/>
      <c r="M80" s="1274"/>
      <c r="N80" s="1274"/>
      <c r="AN80" s="1266"/>
      <c r="AO80" s="1266"/>
      <c r="AP80" s="1266"/>
      <c r="AQ80" s="1266"/>
      <c r="AR80" s="1266"/>
      <c r="AS80" s="1266"/>
      <c r="AT80" s="1266"/>
      <c r="AU80" s="1266"/>
      <c r="AV80" s="1266"/>
      <c r="AW80" s="1266"/>
      <c r="AX80" s="1266"/>
      <c r="AY80" s="1266"/>
      <c r="AZ80" s="1266"/>
      <c r="BA80" s="1266"/>
      <c r="BB80" s="1269"/>
      <c r="BC80" s="1269"/>
      <c r="BD80" s="1269"/>
      <c r="BE80" s="1269"/>
      <c r="BF80" s="1269"/>
      <c r="BG80" s="1269"/>
      <c r="BH80" s="1269"/>
      <c r="BI80" s="1269"/>
      <c r="BJ80" s="1269"/>
      <c r="BK80" s="1269"/>
      <c r="BL80" s="1269"/>
      <c r="BM80" s="1269"/>
      <c r="BN80" s="1269"/>
      <c r="BO80" s="1269"/>
      <c r="BP80" s="1267"/>
      <c r="BQ80" s="1267"/>
      <c r="BR80" s="1267"/>
      <c r="BS80" s="1267"/>
      <c r="BT80" s="1267"/>
      <c r="BU80" s="1267"/>
      <c r="BV80" s="1267"/>
      <c r="BW80" s="1267"/>
      <c r="BX80" s="1267"/>
      <c r="BY80" s="1267"/>
      <c r="BZ80" s="1267"/>
      <c r="CA80" s="1267"/>
      <c r="CB80" s="1267"/>
      <c r="CC80" s="1267"/>
      <c r="CD80" s="1267"/>
      <c r="CE80" s="1267"/>
      <c r="CF80" s="1267"/>
      <c r="CG80" s="1267"/>
      <c r="CH80" s="1267"/>
      <c r="CI80" s="1267"/>
      <c r="CJ80" s="1267"/>
      <c r="CK80" s="1267"/>
      <c r="CL80" s="1267"/>
      <c r="CM80" s="1267"/>
      <c r="CN80" s="1267"/>
      <c r="CO80" s="1267"/>
      <c r="CP80" s="1267"/>
      <c r="CQ80" s="1267"/>
      <c r="CR80" s="1267"/>
      <c r="CS80" s="1267"/>
      <c r="CT80" s="1267"/>
      <c r="CU80" s="1267"/>
      <c r="CV80" s="1267"/>
      <c r="CW80" s="1267"/>
      <c r="CX80" s="1267"/>
      <c r="CY80" s="1267"/>
      <c r="CZ80" s="1267"/>
      <c r="DA80" s="1267"/>
      <c r="DB80" s="1267"/>
      <c r="DC80" s="1267"/>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4++QfxEFAjNArIDWWDfjXk6wORV0+/EsyEdSvKIYL2po5QUD4IHVzHNRfQ+eHh0VzYJ0bi/PsAknNUGozN9fqw==" saltValue="rdDV6GUewZWf8TMe0Y6cl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1AE71-FBD4-46B2-A410-8A8AE14926F4}">
  <sheetPr>
    <pageSetUpPr fitToPage="1"/>
  </sheetPr>
  <dimension ref="A1:DR125"/>
  <sheetViews>
    <sheetView showGridLines="0" zoomScale="80" zoomScaleNormal="80" zoomScaleSheetLayoutView="70" workbookViewId="0">
      <selection activeCell="BW41" sqref="BW41"/>
    </sheetView>
  </sheetViews>
  <sheetFormatPr defaultColWidth="0" defaultRowHeight="13.5" customHeight="1" zeroHeight="1" x14ac:dyDescent="0.15"/>
  <cols>
    <col min="1" max="34" width="2.5" style="248" customWidth="1"/>
    <col min="35" max="122" width="2.5" style="247" customWidth="1"/>
    <col min="123" max="16384" width="2.5" style="247" hidden="1"/>
  </cols>
  <sheetData>
    <row r="1" spans="1:34"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1:34" x14ac:dyDescent="0.15">
      <c r="S2" s="247"/>
      <c r="AH2" s="247"/>
    </row>
    <row r="3" spans="1:34"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1:34" x14ac:dyDescent="0.15"/>
    <row r="5" spans="1:34" x14ac:dyDescent="0.15"/>
    <row r="6" spans="1:34" x14ac:dyDescent="0.15"/>
    <row r="7" spans="1:34" x14ac:dyDescent="0.15"/>
    <row r="8" spans="1:34" x14ac:dyDescent="0.15"/>
    <row r="9" spans="1:34" x14ac:dyDescent="0.15">
      <c r="AH9" s="247"/>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7"/>
    </row>
    <row r="18" spans="12:34" x14ac:dyDescent="0.15"/>
    <row r="19" spans="12:34" x14ac:dyDescent="0.15"/>
    <row r="20" spans="12:34" x14ac:dyDescent="0.15">
      <c r="AH20" s="247"/>
    </row>
    <row r="21" spans="12:34" x14ac:dyDescent="0.15">
      <c r="AH21" s="247"/>
    </row>
    <row r="22" spans="12:34" x14ac:dyDescent="0.15"/>
    <row r="23" spans="12:34" x14ac:dyDescent="0.15"/>
    <row r="24" spans="12:34" x14ac:dyDescent="0.15">
      <c r="Q24" s="247"/>
    </row>
    <row r="25" spans="12:34" x14ac:dyDescent="0.15"/>
    <row r="26" spans="12:34" x14ac:dyDescent="0.15"/>
    <row r="27" spans="12:34" x14ac:dyDescent="0.15"/>
    <row r="28" spans="12:34" x14ac:dyDescent="0.15">
      <c r="O28" s="247"/>
      <c r="T28" s="247"/>
      <c r="AH28" s="247"/>
    </row>
    <row r="29" spans="12:34" x14ac:dyDescent="0.15"/>
    <row r="30" spans="12:34" x14ac:dyDescent="0.15"/>
    <row r="31" spans="12:34" x14ac:dyDescent="0.15">
      <c r="Q31" s="247"/>
    </row>
    <row r="32" spans="12:34" x14ac:dyDescent="0.15">
      <c r="L32" s="247"/>
    </row>
    <row r="33" spans="2:34" x14ac:dyDescent="0.15">
      <c r="C33" s="247"/>
      <c r="E33" s="247"/>
      <c r="G33" s="247"/>
      <c r="I33" s="247"/>
      <c r="X33" s="247"/>
    </row>
    <row r="34" spans="2:34" x14ac:dyDescent="0.15">
      <c r="B34" s="247"/>
      <c r="P34" s="247"/>
      <c r="R34" s="247"/>
      <c r="T34" s="247"/>
    </row>
    <row r="35" spans="2:34" x14ac:dyDescent="0.15">
      <c r="D35" s="247"/>
      <c r="W35" s="247"/>
      <c r="AC35" s="247"/>
      <c r="AD35" s="247"/>
      <c r="AE35" s="247"/>
      <c r="AF35" s="247"/>
      <c r="AG35" s="247"/>
      <c r="AH35" s="247"/>
    </row>
    <row r="36" spans="2:34" x14ac:dyDescent="0.15">
      <c r="H36" s="247"/>
      <c r="J36" s="247"/>
      <c r="K36" s="247"/>
      <c r="M36" s="247"/>
      <c r="Y36" s="247"/>
      <c r="Z36" s="247"/>
      <c r="AA36" s="247"/>
      <c r="AB36" s="247"/>
      <c r="AC36" s="247"/>
      <c r="AD36" s="247"/>
      <c r="AE36" s="247"/>
      <c r="AF36" s="247"/>
      <c r="AG36" s="247"/>
      <c r="AH36" s="247"/>
    </row>
    <row r="37" spans="2:34" x14ac:dyDescent="0.15">
      <c r="AH37" s="247"/>
    </row>
    <row r="38" spans="2:34" x14ac:dyDescent="0.15">
      <c r="AG38" s="247"/>
      <c r="AH38" s="247"/>
    </row>
    <row r="39" spans="2:34" x14ac:dyDescent="0.15"/>
    <row r="40" spans="2:34" x14ac:dyDescent="0.15">
      <c r="X40" s="247"/>
    </row>
    <row r="41" spans="2:34" x14ac:dyDescent="0.15">
      <c r="R41" s="247"/>
    </row>
    <row r="42" spans="2:34" x14ac:dyDescent="0.15">
      <c r="W42" s="247"/>
    </row>
    <row r="43" spans="2:34" x14ac:dyDescent="0.15">
      <c r="Y43" s="247"/>
      <c r="Z43" s="247"/>
      <c r="AA43" s="247"/>
      <c r="AB43" s="247"/>
      <c r="AC43" s="247"/>
      <c r="AD43" s="247"/>
      <c r="AE43" s="247"/>
      <c r="AF43" s="247"/>
      <c r="AG43" s="247"/>
      <c r="AH43" s="247"/>
    </row>
    <row r="44" spans="2:34" x14ac:dyDescent="0.15">
      <c r="AH44" s="247"/>
    </row>
    <row r="45" spans="2:34" x14ac:dyDescent="0.15">
      <c r="X45" s="247"/>
    </row>
    <row r="46" spans="2:34" x14ac:dyDescent="0.15"/>
    <row r="47" spans="2:34" x14ac:dyDescent="0.15"/>
    <row r="48" spans="2:34" x14ac:dyDescent="0.15">
      <c r="W48" s="247"/>
      <c r="Y48" s="247"/>
      <c r="Z48" s="247"/>
      <c r="AA48" s="247"/>
      <c r="AB48" s="247"/>
      <c r="AC48" s="247"/>
      <c r="AD48" s="247"/>
      <c r="AE48" s="247"/>
      <c r="AF48" s="247"/>
      <c r="AG48" s="247"/>
      <c r="AH48" s="247"/>
    </row>
    <row r="49" spans="28:34" x14ac:dyDescent="0.15"/>
    <row r="50" spans="28:34" x14ac:dyDescent="0.15">
      <c r="AE50" s="247"/>
      <c r="AF50" s="247"/>
      <c r="AG50" s="247"/>
      <c r="AH50" s="247"/>
    </row>
    <row r="51" spans="28:34" x14ac:dyDescent="0.15">
      <c r="AC51" s="247"/>
      <c r="AD51" s="247"/>
      <c r="AE51" s="247"/>
      <c r="AF51" s="247"/>
      <c r="AG51" s="247"/>
      <c r="AH51" s="247"/>
    </row>
    <row r="52" spans="28:34" x14ac:dyDescent="0.15"/>
    <row r="53" spans="28:34" x14ac:dyDescent="0.15">
      <c r="AF53" s="247"/>
      <c r="AG53" s="247"/>
      <c r="AH53" s="247"/>
    </row>
    <row r="54" spans="28:34" x14ac:dyDescent="0.15">
      <c r="AH54" s="247"/>
    </row>
    <row r="55" spans="28:34" x14ac:dyDescent="0.15"/>
    <row r="56" spans="28:34" x14ac:dyDescent="0.15">
      <c r="AB56" s="247"/>
      <c r="AC56" s="247"/>
      <c r="AD56" s="247"/>
      <c r="AE56" s="247"/>
      <c r="AF56" s="247"/>
      <c r="AG56" s="247"/>
      <c r="AH56" s="247"/>
    </row>
    <row r="57" spans="28:34" x14ac:dyDescent="0.15">
      <c r="AH57" s="247"/>
    </row>
    <row r="58" spans="28:34" x14ac:dyDescent="0.15">
      <c r="AH58" s="247"/>
    </row>
    <row r="59" spans="28:34" x14ac:dyDescent="0.15"/>
    <row r="60" spans="28:34" x14ac:dyDescent="0.15"/>
    <row r="61" spans="28:34" x14ac:dyDescent="0.15"/>
    <row r="62" spans="28:34" x14ac:dyDescent="0.15"/>
    <row r="63" spans="28:34" x14ac:dyDescent="0.15">
      <c r="AH63" s="247"/>
    </row>
    <row r="64" spans="28:34" x14ac:dyDescent="0.15">
      <c r="AG64" s="247"/>
      <c r="AH64" s="247"/>
    </row>
    <row r="65" spans="28:34" x14ac:dyDescent="0.15"/>
    <row r="66" spans="28:34" x14ac:dyDescent="0.15"/>
    <row r="67" spans="28:34" x14ac:dyDescent="0.15"/>
    <row r="68" spans="28:34" x14ac:dyDescent="0.15">
      <c r="AB68" s="247"/>
      <c r="AC68" s="247"/>
      <c r="AD68" s="247"/>
      <c r="AE68" s="247"/>
      <c r="AF68" s="247"/>
      <c r="AG68" s="247"/>
      <c r="AH68" s="247"/>
    </row>
    <row r="69" spans="28:34" x14ac:dyDescent="0.15">
      <c r="AF69" s="247"/>
      <c r="AG69" s="247"/>
      <c r="AH69" s="247"/>
    </row>
    <row r="70" spans="28:34" x14ac:dyDescent="0.15"/>
    <row r="71" spans="28:34" x14ac:dyDescent="0.15"/>
    <row r="72" spans="28:34" x14ac:dyDescent="0.15"/>
    <row r="73" spans="28:34" x14ac:dyDescent="0.15"/>
    <row r="74" spans="28:34" x14ac:dyDescent="0.15"/>
    <row r="75" spans="28:34" x14ac:dyDescent="0.15">
      <c r="AH75" s="247"/>
    </row>
    <row r="76" spans="28:34" x14ac:dyDescent="0.15">
      <c r="AF76" s="247"/>
      <c r="AG76" s="247"/>
      <c r="AH76" s="247"/>
    </row>
    <row r="77" spans="28:34" x14ac:dyDescent="0.15">
      <c r="AG77" s="247"/>
      <c r="AH77" s="247"/>
    </row>
    <row r="78" spans="28:34" x14ac:dyDescent="0.15"/>
    <row r="79" spans="28:34" x14ac:dyDescent="0.15"/>
    <row r="80" spans="28:34" x14ac:dyDescent="0.15"/>
    <row r="81" spans="25:34" x14ac:dyDescent="0.15"/>
    <row r="82" spans="25:34" x14ac:dyDescent="0.15">
      <c r="Y82" s="247"/>
    </row>
    <row r="83" spans="25:34" x14ac:dyDescent="0.15">
      <c r="Y83" s="247"/>
      <c r="Z83" s="247"/>
      <c r="AA83" s="247"/>
      <c r="AB83" s="247"/>
      <c r="AC83" s="247"/>
      <c r="AD83" s="247"/>
      <c r="AE83" s="247"/>
      <c r="AF83" s="247"/>
      <c r="AG83" s="247"/>
      <c r="AH83" s="247"/>
    </row>
    <row r="84" spans="25:34" x14ac:dyDescent="0.15"/>
    <row r="85" spans="25:34" x14ac:dyDescent="0.15"/>
    <row r="86" spans="25:34" x14ac:dyDescent="0.15"/>
    <row r="87" spans="25:34" x14ac:dyDescent="0.15"/>
    <row r="88" spans="25:34" x14ac:dyDescent="0.15">
      <c r="AH88" s="24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7"/>
      <c r="AG94" s="247"/>
      <c r="AH94" s="247"/>
    </row>
    <row r="95" spans="25:34" ht="13.5" customHeight="1" x14ac:dyDescent="0.15">
      <c r="AH95" s="24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7"/>
    </row>
    <row r="102" spans="33:34" ht="13.5" customHeight="1" x14ac:dyDescent="0.15"/>
    <row r="103" spans="33:34" ht="13.5" customHeight="1" x14ac:dyDescent="0.15"/>
    <row r="104" spans="33:34" ht="13.5" customHeight="1" x14ac:dyDescent="0.15">
      <c r="AG104" s="247"/>
      <c r="AH104" s="24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7"/>
    </row>
    <row r="117" spans="34:122" ht="13.5" customHeight="1" x14ac:dyDescent="0.15"/>
    <row r="118" spans="34:122" ht="13.5" customHeight="1" x14ac:dyDescent="0.15"/>
    <row r="119" spans="34:122" ht="13.5" customHeight="1" x14ac:dyDescent="0.15"/>
    <row r="120" spans="34:122" ht="13.5" customHeight="1" x14ac:dyDescent="0.15">
      <c r="AH120" s="247"/>
    </row>
    <row r="121" spans="34:122" ht="13.5" customHeight="1" x14ac:dyDescent="0.15">
      <c r="AH121" s="247"/>
    </row>
    <row r="122" spans="34:122" ht="13.5" customHeight="1" x14ac:dyDescent="0.15"/>
    <row r="123" spans="34:122" ht="13.5" customHeight="1" x14ac:dyDescent="0.15"/>
    <row r="124" spans="34:122" ht="13.5" customHeight="1" x14ac:dyDescent="0.15"/>
    <row r="125" spans="34:122" ht="13.5" customHeight="1" x14ac:dyDescent="0.15">
      <c r="DR125" s="247" t="s">
        <v>475</v>
      </c>
    </row>
  </sheetData>
  <sheetProtection algorithmName="SHA-512" hashValue="mKqb7xsSPNTH4uIuRotJAaEFspPrdACCGnxl9+X9n7hTisvUe9OaJNblYywbvlPcdRUtfeg/YnotALT/N8HP+Q==" saltValue="VvbheE1lrttAaPqV/C/wj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A815C-388D-4872-94D2-9F3B3E369772}">
  <sheetPr>
    <pageSetUpPr fitToPage="1"/>
  </sheetPr>
  <dimension ref="A1:DR125"/>
  <sheetViews>
    <sheetView showGridLines="0" zoomScale="70" zoomScaleNormal="70" zoomScaleSheetLayoutView="55" workbookViewId="0">
      <selection activeCell="BW41" sqref="BW41"/>
    </sheetView>
  </sheetViews>
  <sheetFormatPr defaultColWidth="0" defaultRowHeight="13.5" customHeight="1" zeroHeight="1" x14ac:dyDescent="0.15"/>
  <cols>
    <col min="1" max="34" width="2.5" style="248" customWidth="1"/>
    <col min="35" max="122" width="2.5" style="247" customWidth="1"/>
    <col min="123" max="16384" width="2.5" style="247" hidden="1"/>
  </cols>
  <sheetData>
    <row r="1" spans="2:34"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2:34" x14ac:dyDescent="0.15">
      <c r="S2" s="247"/>
      <c r="AH2" s="247"/>
    </row>
    <row r="3" spans="2:34"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2:34" x14ac:dyDescent="0.15"/>
    <row r="5" spans="2:34" x14ac:dyDescent="0.15"/>
    <row r="6" spans="2:34" x14ac:dyDescent="0.15"/>
    <row r="7" spans="2:34" x14ac:dyDescent="0.15"/>
    <row r="8" spans="2:34" x14ac:dyDescent="0.15"/>
    <row r="9" spans="2:34" x14ac:dyDescent="0.15">
      <c r="AH9" s="247"/>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7"/>
    </row>
    <row r="18" spans="12:34" x14ac:dyDescent="0.15"/>
    <row r="19" spans="12:34" x14ac:dyDescent="0.15"/>
    <row r="20" spans="12:34" x14ac:dyDescent="0.15">
      <c r="AH20" s="247"/>
    </row>
    <row r="21" spans="12:34" x14ac:dyDescent="0.15">
      <c r="AH21" s="247"/>
    </row>
    <row r="22" spans="12:34" x14ac:dyDescent="0.15"/>
    <row r="23" spans="12:34" x14ac:dyDescent="0.15"/>
    <row r="24" spans="12:34" x14ac:dyDescent="0.15">
      <c r="Q24" s="247"/>
    </row>
    <row r="25" spans="12:34" x14ac:dyDescent="0.15"/>
    <row r="26" spans="12:34" x14ac:dyDescent="0.15"/>
    <row r="27" spans="12:34" x14ac:dyDescent="0.15"/>
    <row r="28" spans="12:34" x14ac:dyDescent="0.15">
      <c r="O28" s="247"/>
      <c r="T28" s="247"/>
      <c r="AH28" s="247"/>
    </row>
    <row r="29" spans="12:34" x14ac:dyDescent="0.15"/>
    <row r="30" spans="12:34" x14ac:dyDescent="0.15"/>
    <row r="31" spans="12:34" x14ac:dyDescent="0.15">
      <c r="Q31" s="247"/>
    </row>
    <row r="32" spans="12:34" x14ac:dyDescent="0.15">
      <c r="L32" s="247"/>
    </row>
    <row r="33" spans="2:34" x14ac:dyDescent="0.15">
      <c r="C33" s="247"/>
      <c r="E33" s="247"/>
      <c r="G33" s="247"/>
      <c r="I33" s="247"/>
      <c r="X33" s="247"/>
    </row>
    <row r="34" spans="2:34" x14ac:dyDescent="0.15">
      <c r="B34" s="247"/>
      <c r="P34" s="247"/>
      <c r="R34" s="247"/>
      <c r="T34" s="247"/>
    </row>
    <row r="35" spans="2:34" x14ac:dyDescent="0.15">
      <c r="D35" s="247"/>
      <c r="W35" s="247"/>
      <c r="AC35" s="247"/>
      <c r="AD35" s="247"/>
      <c r="AE35" s="247"/>
      <c r="AF35" s="247"/>
      <c r="AG35" s="247"/>
      <c r="AH35" s="247"/>
    </row>
    <row r="36" spans="2:34" x14ac:dyDescent="0.15">
      <c r="H36" s="247"/>
      <c r="J36" s="247"/>
      <c r="K36" s="247"/>
      <c r="M36" s="247"/>
      <c r="Y36" s="247"/>
      <c r="Z36" s="247"/>
      <c r="AA36" s="247"/>
      <c r="AB36" s="247"/>
      <c r="AC36" s="247"/>
      <c r="AD36" s="247"/>
      <c r="AE36" s="247"/>
      <c r="AF36" s="247"/>
      <c r="AG36" s="247"/>
      <c r="AH36" s="247"/>
    </row>
    <row r="37" spans="2:34" x14ac:dyDescent="0.15">
      <c r="AH37" s="247"/>
    </row>
    <row r="38" spans="2:34" x14ac:dyDescent="0.15">
      <c r="AG38" s="247"/>
      <c r="AH38" s="247"/>
    </row>
    <row r="39" spans="2:34" x14ac:dyDescent="0.15"/>
    <row r="40" spans="2:34" x14ac:dyDescent="0.15">
      <c r="X40" s="247"/>
    </row>
    <row r="41" spans="2:34" x14ac:dyDescent="0.15">
      <c r="R41" s="247"/>
    </row>
    <row r="42" spans="2:34" x14ac:dyDescent="0.15">
      <c r="W42" s="247"/>
    </row>
    <row r="43" spans="2:34" x14ac:dyDescent="0.15">
      <c r="Y43" s="247"/>
      <c r="Z43" s="247"/>
      <c r="AA43" s="247"/>
      <c r="AB43" s="247"/>
      <c r="AC43" s="247"/>
      <c r="AD43" s="247"/>
      <c r="AE43" s="247"/>
      <c r="AF43" s="247"/>
      <c r="AG43" s="247"/>
      <c r="AH43" s="247"/>
    </row>
    <row r="44" spans="2:34" x14ac:dyDescent="0.15">
      <c r="AH44" s="247"/>
    </row>
    <row r="45" spans="2:34" x14ac:dyDescent="0.15">
      <c r="X45" s="247"/>
    </row>
    <row r="46" spans="2:34" x14ac:dyDescent="0.15"/>
    <row r="47" spans="2:34" x14ac:dyDescent="0.15"/>
    <row r="48" spans="2:34" x14ac:dyDescent="0.15">
      <c r="W48" s="247"/>
      <c r="Y48" s="247"/>
      <c r="Z48" s="247"/>
      <c r="AA48" s="247"/>
      <c r="AB48" s="247"/>
      <c r="AC48" s="247"/>
      <c r="AD48" s="247"/>
      <c r="AE48" s="247"/>
      <c r="AF48" s="247"/>
      <c r="AG48" s="247"/>
      <c r="AH48" s="247"/>
    </row>
    <row r="49" spans="28:34" x14ac:dyDescent="0.15"/>
    <row r="50" spans="28:34" x14ac:dyDescent="0.15">
      <c r="AE50" s="247"/>
      <c r="AF50" s="247"/>
      <c r="AG50" s="247"/>
      <c r="AH50" s="247"/>
    </row>
    <row r="51" spans="28:34" x14ac:dyDescent="0.15">
      <c r="AC51" s="247"/>
      <c r="AD51" s="247"/>
      <c r="AE51" s="247"/>
      <c r="AF51" s="247"/>
      <c r="AG51" s="247"/>
      <c r="AH51" s="247"/>
    </row>
    <row r="52" spans="28:34" x14ac:dyDescent="0.15"/>
    <row r="53" spans="28:34" x14ac:dyDescent="0.15">
      <c r="AF53" s="247"/>
      <c r="AG53" s="247"/>
      <c r="AH53" s="247"/>
    </row>
    <row r="54" spans="28:34" x14ac:dyDescent="0.15">
      <c r="AH54" s="247"/>
    </row>
    <row r="55" spans="28:34" x14ac:dyDescent="0.15"/>
    <row r="56" spans="28:34" x14ac:dyDescent="0.15">
      <c r="AB56" s="247"/>
      <c r="AC56" s="247"/>
      <c r="AD56" s="247"/>
      <c r="AE56" s="247"/>
      <c r="AF56" s="247"/>
      <c r="AG56" s="247"/>
      <c r="AH56" s="247"/>
    </row>
    <row r="57" spans="28:34" x14ac:dyDescent="0.15">
      <c r="AH57" s="247"/>
    </row>
    <row r="58" spans="28:34" x14ac:dyDescent="0.15">
      <c r="AH58" s="247"/>
    </row>
    <row r="59" spans="28:34" x14ac:dyDescent="0.15">
      <c r="AG59" s="247"/>
      <c r="AH59" s="247"/>
    </row>
    <row r="60" spans="28:34" x14ac:dyDescent="0.15"/>
    <row r="61" spans="28:34" x14ac:dyDescent="0.15"/>
    <row r="62" spans="28:34" x14ac:dyDescent="0.15"/>
    <row r="63" spans="28:34" x14ac:dyDescent="0.15">
      <c r="AH63" s="247"/>
    </row>
    <row r="64" spans="28:34" x14ac:dyDescent="0.15">
      <c r="AG64" s="247"/>
      <c r="AH64" s="247"/>
    </row>
    <row r="65" spans="28:34" x14ac:dyDescent="0.15"/>
    <row r="66" spans="28:34" x14ac:dyDescent="0.15"/>
    <row r="67" spans="28:34" x14ac:dyDescent="0.15"/>
    <row r="68" spans="28:34" x14ac:dyDescent="0.15">
      <c r="AB68" s="247"/>
      <c r="AC68" s="247"/>
      <c r="AD68" s="247"/>
      <c r="AE68" s="247"/>
      <c r="AF68" s="247"/>
      <c r="AG68" s="247"/>
      <c r="AH68" s="247"/>
    </row>
    <row r="69" spans="28:34" x14ac:dyDescent="0.15">
      <c r="AF69" s="247"/>
      <c r="AG69" s="247"/>
      <c r="AH69" s="247"/>
    </row>
    <row r="70" spans="28:34" x14ac:dyDescent="0.15"/>
    <row r="71" spans="28:34" x14ac:dyDescent="0.15"/>
    <row r="72" spans="28:34" x14ac:dyDescent="0.15"/>
    <row r="73" spans="28:34" x14ac:dyDescent="0.15"/>
    <row r="74" spans="28:34" x14ac:dyDescent="0.15"/>
    <row r="75" spans="28:34" x14ac:dyDescent="0.15">
      <c r="AH75" s="247"/>
    </row>
    <row r="76" spans="28:34" x14ac:dyDescent="0.15">
      <c r="AF76" s="247"/>
      <c r="AG76" s="247"/>
      <c r="AH76" s="247"/>
    </row>
    <row r="77" spans="28:34" x14ac:dyDescent="0.15">
      <c r="AG77" s="247"/>
      <c r="AH77" s="247"/>
    </row>
    <row r="78" spans="28:34" x14ac:dyDescent="0.15"/>
    <row r="79" spans="28:34" x14ac:dyDescent="0.15"/>
    <row r="80" spans="28:34" x14ac:dyDescent="0.15"/>
    <row r="81" spans="25:34" x14ac:dyDescent="0.15"/>
    <row r="82" spans="25:34" x14ac:dyDescent="0.15">
      <c r="Y82" s="247"/>
    </row>
    <row r="83" spans="25:34" x14ac:dyDescent="0.15">
      <c r="Y83" s="247"/>
      <c r="Z83" s="247"/>
      <c r="AA83" s="247"/>
      <c r="AB83" s="247"/>
      <c r="AC83" s="247"/>
      <c r="AD83" s="247"/>
      <c r="AE83" s="247"/>
      <c r="AF83" s="247"/>
      <c r="AG83" s="247"/>
      <c r="AH83" s="247"/>
    </row>
    <row r="84" spans="25:34" x14ac:dyDescent="0.15"/>
    <row r="85" spans="25:34" x14ac:dyDescent="0.15"/>
    <row r="86" spans="25:34" x14ac:dyDescent="0.15"/>
    <row r="87" spans="25:34" x14ac:dyDescent="0.15"/>
    <row r="88" spans="25:34" x14ac:dyDescent="0.15">
      <c r="AH88" s="24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7"/>
      <c r="AG94" s="247"/>
      <c r="AH94" s="247"/>
    </row>
    <row r="95" spans="25:34" ht="13.5" customHeight="1" x14ac:dyDescent="0.15">
      <c r="AH95" s="24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7"/>
    </row>
    <row r="102" spans="33:34" ht="13.5" customHeight="1" x14ac:dyDescent="0.15"/>
    <row r="103" spans="33:34" ht="13.5" customHeight="1" x14ac:dyDescent="0.15"/>
    <row r="104" spans="33:34" ht="13.5" customHeight="1" x14ac:dyDescent="0.15">
      <c r="AG104" s="247"/>
      <c r="AH104" s="24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7"/>
    </row>
    <row r="117" spans="34:122" ht="13.5" customHeight="1" x14ac:dyDescent="0.15"/>
    <row r="118" spans="34:122" ht="13.5" customHeight="1" x14ac:dyDescent="0.15"/>
    <row r="119" spans="34:122" ht="13.5" customHeight="1" x14ac:dyDescent="0.15"/>
    <row r="120" spans="34:122" ht="13.5" customHeight="1" x14ac:dyDescent="0.15">
      <c r="AH120" s="247"/>
    </row>
    <row r="121" spans="34:122" ht="13.5" customHeight="1" x14ac:dyDescent="0.15">
      <c r="AH121" s="247"/>
    </row>
    <row r="122" spans="34:122" ht="13.5" customHeight="1" x14ac:dyDescent="0.15"/>
    <row r="123" spans="34:122" ht="13.5" customHeight="1" x14ac:dyDescent="0.15"/>
    <row r="124" spans="34:122" ht="13.5" customHeight="1" x14ac:dyDescent="0.15"/>
    <row r="125" spans="34:122" ht="13.5" customHeight="1" x14ac:dyDescent="0.15">
      <c r="DR125" s="247" t="s">
        <v>475</v>
      </c>
    </row>
  </sheetData>
  <sheetProtection algorithmName="SHA-512" hashValue="3C0ypj+Okr+PZVNdWvfRy4H40ex85oMHXK+Gsr3c6dSvR4ii32iMggqE7PwRd6/g4N20UGN36onneTkHdYp0qw==" saltValue="1haRk8bmt7O4OjQ9AzVPZA=="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524</v>
      </c>
      <c r="G2" s="139"/>
      <c r="H2" s="140"/>
    </row>
    <row r="3" spans="1:8" x14ac:dyDescent="0.15">
      <c r="A3" s="136" t="s">
        <v>517</v>
      </c>
      <c r="B3" s="141"/>
      <c r="C3" s="142"/>
      <c r="D3" s="143">
        <v>53708</v>
      </c>
      <c r="E3" s="144"/>
      <c r="F3" s="145">
        <v>72756</v>
      </c>
      <c r="G3" s="146"/>
      <c r="H3" s="147"/>
    </row>
    <row r="4" spans="1:8" x14ac:dyDescent="0.15">
      <c r="A4" s="148"/>
      <c r="B4" s="149"/>
      <c r="C4" s="150"/>
      <c r="D4" s="151">
        <v>7685</v>
      </c>
      <c r="E4" s="152"/>
      <c r="F4" s="153">
        <v>32117</v>
      </c>
      <c r="G4" s="154"/>
      <c r="H4" s="155"/>
    </row>
    <row r="5" spans="1:8" x14ac:dyDescent="0.15">
      <c r="A5" s="136" t="s">
        <v>519</v>
      </c>
      <c r="B5" s="141"/>
      <c r="C5" s="142"/>
      <c r="D5" s="143">
        <v>63602</v>
      </c>
      <c r="E5" s="144"/>
      <c r="F5" s="145">
        <v>43955</v>
      </c>
      <c r="G5" s="146"/>
      <c r="H5" s="147"/>
    </row>
    <row r="6" spans="1:8" x14ac:dyDescent="0.15">
      <c r="A6" s="148"/>
      <c r="B6" s="149"/>
      <c r="C6" s="150"/>
      <c r="D6" s="151">
        <v>6682</v>
      </c>
      <c r="E6" s="152"/>
      <c r="F6" s="153">
        <v>21318</v>
      </c>
      <c r="G6" s="154"/>
      <c r="H6" s="155"/>
    </row>
    <row r="7" spans="1:8" x14ac:dyDescent="0.15">
      <c r="A7" s="136" t="s">
        <v>520</v>
      </c>
      <c r="B7" s="141"/>
      <c r="C7" s="142"/>
      <c r="D7" s="143">
        <v>35485</v>
      </c>
      <c r="E7" s="144"/>
      <c r="F7" s="145">
        <v>41921</v>
      </c>
      <c r="G7" s="146"/>
      <c r="H7" s="147"/>
    </row>
    <row r="8" spans="1:8" x14ac:dyDescent="0.15">
      <c r="A8" s="148"/>
      <c r="B8" s="149"/>
      <c r="C8" s="150"/>
      <c r="D8" s="151">
        <v>10114</v>
      </c>
      <c r="E8" s="152"/>
      <c r="F8" s="153">
        <v>21655</v>
      </c>
      <c r="G8" s="154"/>
      <c r="H8" s="155"/>
    </row>
    <row r="9" spans="1:8" x14ac:dyDescent="0.15">
      <c r="A9" s="136" t="s">
        <v>521</v>
      </c>
      <c r="B9" s="141"/>
      <c r="C9" s="142"/>
      <c r="D9" s="143">
        <v>58887</v>
      </c>
      <c r="E9" s="144"/>
      <c r="F9" s="145">
        <v>44585</v>
      </c>
      <c r="G9" s="146"/>
      <c r="H9" s="147"/>
    </row>
    <row r="10" spans="1:8" x14ac:dyDescent="0.15">
      <c r="A10" s="148"/>
      <c r="B10" s="149"/>
      <c r="C10" s="150"/>
      <c r="D10" s="151">
        <v>13727</v>
      </c>
      <c r="E10" s="152"/>
      <c r="F10" s="153">
        <v>23077</v>
      </c>
      <c r="G10" s="154"/>
      <c r="H10" s="155"/>
    </row>
    <row r="11" spans="1:8" x14ac:dyDescent="0.15">
      <c r="A11" s="136" t="s">
        <v>522</v>
      </c>
      <c r="B11" s="141"/>
      <c r="C11" s="142"/>
      <c r="D11" s="143">
        <v>67663</v>
      </c>
      <c r="E11" s="144"/>
      <c r="F11" s="145">
        <v>49779</v>
      </c>
      <c r="G11" s="146"/>
      <c r="H11" s="147"/>
    </row>
    <row r="12" spans="1:8" x14ac:dyDescent="0.15">
      <c r="A12" s="148"/>
      <c r="B12" s="149"/>
      <c r="C12" s="156"/>
      <c r="D12" s="151">
        <v>15674</v>
      </c>
      <c r="E12" s="152"/>
      <c r="F12" s="153">
        <v>28921</v>
      </c>
      <c r="G12" s="154"/>
      <c r="H12" s="155"/>
    </row>
    <row r="13" spans="1:8" x14ac:dyDescent="0.15">
      <c r="A13" s="136"/>
      <c r="B13" s="141"/>
      <c r="C13" s="157"/>
      <c r="D13" s="158">
        <v>55869</v>
      </c>
      <c r="E13" s="159"/>
      <c r="F13" s="160">
        <v>50599</v>
      </c>
      <c r="G13" s="161"/>
      <c r="H13" s="147"/>
    </row>
    <row r="14" spans="1:8" x14ac:dyDescent="0.15">
      <c r="A14" s="148"/>
      <c r="B14" s="149"/>
      <c r="C14" s="150"/>
      <c r="D14" s="151">
        <v>10776</v>
      </c>
      <c r="E14" s="152"/>
      <c r="F14" s="153">
        <v>25418</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5.3</v>
      </c>
      <c r="C19" s="162">
        <f>ROUND(VALUE(SUBSTITUTE(実質収支比率等に係る経年分析!G$48,"▲","-")),2)</f>
        <v>8.76</v>
      </c>
      <c r="D19" s="162">
        <f>ROUND(VALUE(SUBSTITUTE(実質収支比率等に係る経年分析!H$48,"▲","-")),2)</f>
        <v>4.16</v>
      </c>
      <c r="E19" s="162">
        <f>ROUND(VALUE(SUBSTITUTE(実質収支比率等に係る経年分析!I$48,"▲","-")),2)</f>
        <v>3.44</v>
      </c>
      <c r="F19" s="162">
        <f>ROUND(VALUE(SUBSTITUTE(実質収支比率等に係る経年分析!J$48,"▲","-")),2)</f>
        <v>4.45</v>
      </c>
    </row>
    <row r="20" spans="1:11" x14ac:dyDescent="0.15">
      <c r="A20" s="162" t="s">
        <v>53</v>
      </c>
      <c r="B20" s="162">
        <f>ROUND(VALUE(SUBSTITUTE(実質収支比率等に係る経年分析!F$47,"▲","-")),2)</f>
        <v>11.45</v>
      </c>
      <c r="C20" s="162">
        <f>ROUND(VALUE(SUBSTITUTE(実質収支比率等に係る経年分析!G$47,"▲","-")),2)</f>
        <v>13.52</v>
      </c>
      <c r="D20" s="162">
        <f>ROUND(VALUE(SUBSTITUTE(実質収支比率等に係る経年分析!H$47,"▲","-")),2)</f>
        <v>19.79</v>
      </c>
      <c r="E20" s="162">
        <f>ROUND(VALUE(SUBSTITUTE(実質収支比率等に係る経年分析!I$47,"▲","-")),2)</f>
        <v>11.06</v>
      </c>
      <c r="F20" s="162">
        <f>ROUND(VALUE(SUBSTITUTE(実質収支比率等に係る経年分析!J$47,"▲","-")),2)</f>
        <v>12.39</v>
      </c>
    </row>
    <row r="21" spans="1:11" x14ac:dyDescent="0.15">
      <c r="A21" s="162" t="s">
        <v>54</v>
      </c>
      <c r="B21" s="162">
        <f>IF(ISNUMBER(VALUE(SUBSTITUTE(実質収支比率等に係る経年分析!F$49,"▲","-"))),ROUND(VALUE(SUBSTITUTE(実質収支比率等に係る経年分析!F$49,"▲","-")),2),NA())</f>
        <v>3.72</v>
      </c>
      <c r="C21" s="162">
        <f>IF(ISNUMBER(VALUE(SUBSTITUTE(実質収支比率等に係る経年分析!G$49,"▲","-"))),ROUND(VALUE(SUBSTITUTE(実質収支比率等に係る経年分析!G$49,"▲","-")),2),NA())</f>
        <v>6.16</v>
      </c>
      <c r="D21" s="162">
        <f>IF(ISNUMBER(VALUE(SUBSTITUTE(実質収支比率等に係る経年分析!H$49,"▲","-"))),ROUND(VALUE(SUBSTITUTE(実質収支比率等に係る経年分析!H$49,"▲","-")),2),NA())</f>
        <v>1.65</v>
      </c>
      <c r="E21" s="162">
        <f>IF(ISNUMBER(VALUE(SUBSTITUTE(実質収支比率等に係る経年分析!I$49,"▲","-"))),ROUND(VALUE(SUBSTITUTE(実質収支比率等に係る経年分析!I$49,"▲","-")),2),NA())</f>
        <v>-8.83</v>
      </c>
      <c r="F21" s="162">
        <f>IF(ISNUMBER(VALUE(SUBSTITUTE(実質収支比率等に係る経年分析!J$49,"▲","-"))),ROUND(VALUE(SUBSTITUTE(実質収支比率等に係る経年分析!J$49,"▲","-")),2),NA())</f>
        <v>2.79</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str">
        <f>IF(連結実質赤字比率に係る赤字・黒字の構成分析!C$40="",NA(),連結実質赤字比率に係る赤字・黒字の構成分析!C$40)</f>
        <v>後期高齢者医療特別会計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0.12</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0.02</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0.1</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0.04</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0.02</v>
      </c>
    </row>
    <row r="31" spans="1:11" x14ac:dyDescent="0.15">
      <c r="A31" s="163" t="str">
        <f>IF(連結実質赤字比率に係る赤字・黒字の構成分析!C$39="",NA(),連結実質赤字比率に係る赤字・黒字の構成分析!C$39)</f>
        <v>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0.09</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0.48</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0.08</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0.04</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0.11</v>
      </c>
    </row>
    <row r="32" spans="1:11" x14ac:dyDescent="0.15">
      <c r="A32" s="163" t="str">
        <f>IF(連結実質赤字比率に係る赤字・黒字の構成分析!C$38="",NA(),連結実質赤字比率に係る赤字・黒字の構成分析!C$38)</f>
        <v>土地区画整理事業特別会計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0.25</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0.08</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0.27</v>
      </c>
    </row>
    <row r="33" spans="1:16" x14ac:dyDescent="0.15">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0.97</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0.65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1.1200000000000001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0.96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0.85</v>
      </c>
    </row>
    <row r="34" spans="1:16" x14ac:dyDescent="0.15">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1.21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1.73</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1.64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1.92</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5.18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8.76</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4.1500000000000004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3.43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4.4400000000000004</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10.34</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11.72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12.88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13.73</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12.25</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2240</v>
      </c>
      <c r="E42" s="164"/>
      <c r="F42" s="164"/>
      <c r="G42" s="164">
        <f>'実質公債費比率（分子）の構造'!L$52</f>
        <v>2275</v>
      </c>
      <c r="H42" s="164"/>
      <c r="I42" s="164"/>
      <c r="J42" s="164">
        <f>'実質公債費比率（分子）の構造'!M$52</f>
        <v>2244</v>
      </c>
      <c r="K42" s="164"/>
      <c r="L42" s="164"/>
      <c r="M42" s="164">
        <f>'実質公債費比率（分子）の構造'!N$52</f>
        <v>2187</v>
      </c>
      <c r="N42" s="164"/>
      <c r="O42" s="164"/>
      <c r="P42" s="164">
        <f>'実質公債費比率（分子）の構造'!O$52</f>
        <v>2166</v>
      </c>
    </row>
    <row r="43" spans="1:16" x14ac:dyDescent="0.15">
      <c r="A43" s="164" t="s">
        <v>16</v>
      </c>
      <c r="B43" s="164">
        <f>'実質公債費比率（分子）の構造'!K$51</f>
        <v>0</v>
      </c>
      <c r="C43" s="164"/>
      <c r="D43" s="164"/>
      <c r="E43" s="164" t="str">
        <f>'実質公債費比率（分子）の構造'!L$51</f>
        <v>-</v>
      </c>
      <c r="F43" s="164"/>
      <c r="G43" s="164"/>
      <c r="H43" s="164" t="str">
        <f>'実質公債費比率（分子）の構造'!M$51</f>
        <v>-</v>
      </c>
      <c r="I43" s="164"/>
      <c r="J43" s="164"/>
      <c r="K43" s="164">
        <f>'実質公債費比率（分子）の構造'!N$51</f>
        <v>0</v>
      </c>
      <c r="L43" s="164"/>
      <c r="M43" s="164"/>
      <c r="N43" s="164" t="str">
        <f>'実質公債費比率（分子）の構造'!O$51</f>
        <v>-</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71</v>
      </c>
      <c r="C45" s="164"/>
      <c r="D45" s="164"/>
      <c r="E45" s="164">
        <f>'実質公債費比率（分子）の構造'!L$49</f>
        <v>74</v>
      </c>
      <c r="F45" s="164"/>
      <c r="G45" s="164"/>
      <c r="H45" s="164">
        <f>'実質公債費比率（分子）の構造'!M$49</f>
        <v>72</v>
      </c>
      <c r="I45" s="164"/>
      <c r="J45" s="164"/>
      <c r="K45" s="164">
        <f>'実質公債費比率（分子）の構造'!N$49</f>
        <v>57</v>
      </c>
      <c r="L45" s="164"/>
      <c r="M45" s="164"/>
      <c r="N45" s="164">
        <f>'実質公債費比率（分子）の構造'!O$49</f>
        <v>57</v>
      </c>
      <c r="O45" s="164"/>
      <c r="P45" s="164"/>
    </row>
    <row r="46" spans="1:16" x14ac:dyDescent="0.15">
      <c r="A46" s="164" t="s">
        <v>64</v>
      </c>
      <c r="B46" s="164">
        <f>'実質公債費比率（分子）の構造'!K$48</f>
        <v>109</v>
      </c>
      <c r="C46" s="164"/>
      <c r="D46" s="164"/>
      <c r="E46" s="164">
        <f>'実質公債費比率（分子）の構造'!L$48</f>
        <v>132</v>
      </c>
      <c r="F46" s="164"/>
      <c r="G46" s="164"/>
      <c r="H46" s="164">
        <f>'実質公債費比率（分子）の構造'!M$48</f>
        <v>134</v>
      </c>
      <c r="I46" s="164"/>
      <c r="J46" s="164"/>
      <c r="K46" s="164">
        <f>'実質公債費比率（分子）の構造'!N$48</f>
        <v>143</v>
      </c>
      <c r="L46" s="164"/>
      <c r="M46" s="164"/>
      <c r="N46" s="164">
        <f>'実質公債費比率（分子）の構造'!O$48</f>
        <v>130</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3127</v>
      </c>
      <c r="C49" s="164"/>
      <c r="D49" s="164"/>
      <c r="E49" s="164">
        <f>'実質公債費比率（分子）の構造'!L$45</f>
        <v>3585</v>
      </c>
      <c r="F49" s="164"/>
      <c r="G49" s="164"/>
      <c r="H49" s="164">
        <f>'実質公債費比率（分子）の構造'!M$45</f>
        <v>3309</v>
      </c>
      <c r="I49" s="164"/>
      <c r="J49" s="164"/>
      <c r="K49" s="164">
        <f>'実質公債費比率（分子）の構造'!N$45</f>
        <v>3122</v>
      </c>
      <c r="L49" s="164"/>
      <c r="M49" s="164"/>
      <c r="N49" s="164">
        <f>'実質公債費比率（分子）の構造'!O$45</f>
        <v>3147</v>
      </c>
      <c r="O49" s="164"/>
      <c r="P49" s="164"/>
    </row>
    <row r="50" spans="1:16" x14ac:dyDescent="0.15">
      <c r="A50" s="164" t="s">
        <v>67</v>
      </c>
      <c r="B50" s="164" t="e">
        <f>NA()</f>
        <v>#N/A</v>
      </c>
      <c r="C50" s="164">
        <f>IF(ISNUMBER('実質公債費比率（分子）の構造'!K$53),'実質公債費比率（分子）の構造'!K$53,NA())</f>
        <v>1067</v>
      </c>
      <c r="D50" s="164" t="e">
        <f>NA()</f>
        <v>#N/A</v>
      </c>
      <c r="E50" s="164" t="e">
        <f>NA()</f>
        <v>#N/A</v>
      </c>
      <c r="F50" s="164">
        <f>IF(ISNUMBER('実質公債費比率（分子）の構造'!L$53),'実質公債費比率（分子）の構造'!L$53,NA())</f>
        <v>1516</v>
      </c>
      <c r="G50" s="164" t="e">
        <f>NA()</f>
        <v>#N/A</v>
      </c>
      <c r="H50" s="164" t="e">
        <f>NA()</f>
        <v>#N/A</v>
      </c>
      <c r="I50" s="164">
        <f>IF(ISNUMBER('実質公債費比率（分子）の構造'!M$53),'実質公債費比率（分子）の構造'!M$53,NA())</f>
        <v>1271</v>
      </c>
      <c r="J50" s="164" t="e">
        <f>NA()</f>
        <v>#N/A</v>
      </c>
      <c r="K50" s="164" t="e">
        <f>NA()</f>
        <v>#N/A</v>
      </c>
      <c r="L50" s="164">
        <f>IF(ISNUMBER('実質公債費比率（分子）の構造'!N$53),'実質公債費比率（分子）の構造'!N$53,NA())</f>
        <v>1135</v>
      </c>
      <c r="M50" s="164" t="e">
        <f>NA()</f>
        <v>#N/A</v>
      </c>
      <c r="N50" s="164" t="e">
        <f>NA()</f>
        <v>#N/A</v>
      </c>
      <c r="O50" s="164">
        <f>IF(ISNUMBER('実質公債費比率（分子）の構造'!O$53),'実質公債費比率（分子）の構造'!O$53,NA())</f>
        <v>1168</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27662</v>
      </c>
      <c r="E56" s="163"/>
      <c r="F56" s="163"/>
      <c r="G56" s="163">
        <f>'将来負担比率（分子）の構造'!J$52</f>
        <v>27252</v>
      </c>
      <c r="H56" s="163"/>
      <c r="I56" s="163"/>
      <c r="J56" s="163">
        <f>'将来負担比率（分子）の構造'!K$52</f>
        <v>25994</v>
      </c>
      <c r="K56" s="163"/>
      <c r="L56" s="163"/>
      <c r="M56" s="163">
        <f>'将来負担比率（分子）の構造'!L$52</f>
        <v>24435</v>
      </c>
      <c r="N56" s="163"/>
      <c r="O56" s="163"/>
      <c r="P56" s="163">
        <f>'将来負担比率（分子）の構造'!M$52</f>
        <v>23260</v>
      </c>
    </row>
    <row r="57" spans="1:16" x14ac:dyDescent="0.15">
      <c r="A57" s="163" t="s">
        <v>42</v>
      </c>
      <c r="B57" s="163"/>
      <c r="C57" s="163"/>
      <c r="D57" s="163">
        <f>'将来負担比率（分子）の構造'!I$51</f>
        <v>162</v>
      </c>
      <c r="E57" s="163"/>
      <c r="F57" s="163"/>
      <c r="G57" s="163">
        <f>'将来負担比率（分子）の構造'!J$51</f>
        <v>125</v>
      </c>
      <c r="H57" s="163"/>
      <c r="I57" s="163"/>
      <c r="J57" s="163">
        <f>'将来負担比率（分子）の構造'!K$51</f>
        <v>80</v>
      </c>
      <c r="K57" s="163"/>
      <c r="L57" s="163"/>
      <c r="M57" s="163">
        <f>'将来負担比率（分子）の構造'!L$51</f>
        <v>44</v>
      </c>
      <c r="N57" s="163"/>
      <c r="O57" s="163"/>
      <c r="P57" s="163">
        <f>'将来負担比率（分子）の構造'!M$51</f>
        <v>15</v>
      </c>
    </row>
    <row r="58" spans="1:16" x14ac:dyDescent="0.15">
      <c r="A58" s="163" t="s">
        <v>41</v>
      </c>
      <c r="B58" s="163"/>
      <c r="C58" s="163"/>
      <c r="D58" s="163">
        <f>'将来負担比率（分子）の構造'!I$50</f>
        <v>7339</v>
      </c>
      <c r="E58" s="163"/>
      <c r="F58" s="163"/>
      <c r="G58" s="163">
        <f>'将来負担比率（分子）の構造'!J$50</f>
        <v>9284</v>
      </c>
      <c r="H58" s="163"/>
      <c r="I58" s="163"/>
      <c r="J58" s="163">
        <f>'将来負担比率（分子）の構造'!K$50</f>
        <v>12253</v>
      </c>
      <c r="K58" s="163"/>
      <c r="L58" s="163"/>
      <c r="M58" s="163">
        <f>'将来負担比率（分子）の構造'!L$50</f>
        <v>10132</v>
      </c>
      <c r="N58" s="163"/>
      <c r="O58" s="163"/>
      <c r="P58" s="163">
        <f>'将来負担比率（分子）の構造'!M$50</f>
        <v>8678</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0</v>
      </c>
      <c r="C61" s="163"/>
      <c r="D61" s="163"/>
      <c r="E61" s="163">
        <f>'将来負担比率（分子）の構造'!J$46</f>
        <v>0</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1450</v>
      </c>
      <c r="C62" s="163"/>
      <c r="D62" s="163"/>
      <c r="E62" s="163">
        <f>'将来負担比率（分子）の構造'!J$45</f>
        <v>1194</v>
      </c>
      <c r="F62" s="163"/>
      <c r="G62" s="163"/>
      <c r="H62" s="163">
        <f>'将来負担比率（分子）の構造'!K$45</f>
        <v>1091</v>
      </c>
      <c r="I62" s="163"/>
      <c r="J62" s="163"/>
      <c r="K62" s="163">
        <f>'将来負担比率（分子）の構造'!L$45</f>
        <v>784</v>
      </c>
      <c r="L62" s="163"/>
      <c r="M62" s="163"/>
      <c r="N62" s="163">
        <f>'将来負担比率（分子）の構造'!M$45</f>
        <v>720</v>
      </c>
      <c r="O62" s="163"/>
      <c r="P62" s="163"/>
    </row>
    <row r="63" spans="1:16" x14ac:dyDescent="0.15">
      <c r="A63" s="163" t="s">
        <v>34</v>
      </c>
      <c r="B63" s="163">
        <f>'将来負担比率（分子）の構造'!I$44</f>
        <v>569</v>
      </c>
      <c r="C63" s="163"/>
      <c r="D63" s="163"/>
      <c r="E63" s="163">
        <f>'将来負担比率（分子）の構造'!J$44</f>
        <v>545</v>
      </c>
      <c r="F63" s="163"/>
      <c r="G63" s="163"/>
      <c r="H63" s="163">
        <f>'将来負担比率（分子）の構造'!K$44</f>
        <v>472</v>
      </c>
      <c r="I63" s="163"/>
      <c r="J63" s="163"/>
      <c r="K63" s="163">
        <f>'将来負担比率（分子）の構造'!L$44</f>
        <v>462</v>
      </c>
      <c r="L63" s="163"/>
      <c r="M63" s="163"/>
      <c r="N63" s="163">
        <f>'将来負担比率（分子）の構造'!M$44</f>
        <v>470</v>
      </c>
      <c r="O63" s="163"/>
      <c r="P63" s="163"/>
    </row>
    <row r="64" spans="1:16" x14ac:dyDescent="0.15">
      <c r="A64" s="163" t="s">
        <v>33</v>
      </c>
      <c r="B64" s="163">
        <f>'将来負担比率（分子）の構造'!I$43</f>
        <v>1686</v>
      </c>
      <c r="C64" s="163"/>
      <c r="D64" s="163"/>
      <c r="E64" s="163">
        <f>'将来負担比率（分子）の構造'!J$43</f>
        <v>1630</v>
      </c>
      <c r="F64" s="163"/>
      <c r="G64" s="163"/>
      <c r="H64" s="163">
        <f>'将来負担比率（分子）の構造'!K$43</f>
        <v>1661</v>
      </c>
      <c r="I64" s="163"/>
      <c r="J64" s="163"/>
      <c r="K64" s="163">
        <f>'将来負担比率（分子）の構造'!L$43</f>
        <v>1899</v>
      </c>
      <c r="L64" s="163"/>
      <c r="M64" s="163"/>
      <c r="N64" s="163">
        <f>'将来負担比率（分子）の構造'!M$43</f>
        <v>2097</v>
      </c>
      <c r="O64" s="163"/>
      <c r="P64" s="163"/>
    </row>
    <row r="65" spans="1:16" x14ac:dyDescent="0.15">
      <c r="A65" s="163" t="s">
        <v>32</v>
      </c>
      <c r="B65" s="163">
        <f>'将来負担比率（分子）の構造'!I$42</f>
        <v>28</v>
      </c>
      <c r="C65" s="163"/>
      <c r="D65" s="163"/>
      <c r="E65" s="163">
        <f>'将来負担比率（分子）の構造'!J$42</f>
        <v>28</v>
      </c>
      <c r="F65" s="163"/>
      <c r="G65" s="163"/>
      <c r="H65" s="163">
        <f>'将来負担比率（分子）の構造'!K$42</f>
        <v>5</v>
      </c>
      <c r="I65" s="163"/>
      <c r="J65" s="163"/>
      <c r="K65" s="163">
        <f>'将来負担比率（分子）の構造'!L$42</f>
        <v>6</v>
      </c>
      <c r="L65" s="163"/>
      <c r="M65" s="163"/>
      <c r="N65" s="163">
        <f>'将来負担比率（分子）の構造'!M$42</f>
        <v>3848</v>
      </c>
      <c r="O65" s="163"/>
      <c r="P65" s="163"/>
    </row>
    <row r="66" spans="1:16" x14ac:dyDescent="0.15">
      <c r="A66" s="163" t="s">
        <v>31</v>
      </c>
      <c r="B66" s="163">
        <f>'将来負担比率（分子）の構造'!I$41</f>
        <v>37293</v>
      </c>
      <c r="C66" s="163"/>
      <c r="D66" s="163"/>
      <c r="E66" s="163">
        <f>'将来負担比率（分子）の構造'!J$41</f>
        <v>36897</v>
      </c>
      <c r="F66" s="163"/>
      <c r="G66" s="163"/>
      <c r="H66" s="163">
        <f>'将来負担比率（分子）の構造'!K$41</f>
        <v>35082</v>
      </c>
      <c r="I66" s="163"/>
      <c r="J66" s="163"/>
      <c r="K66" s="163">
        <f>'将来負担比率（分子）の構造'!L$41</f>
        <v>33416</v>
      </c>
      <c r="L66" s="163"/>
      <c r="M66" s="163"/>
      <c r="N66" s="163">
        <f>'将来負担比率（分子）の構造'!M$41</f>
        <v>32039</v>
      </c>
      <c r="O66" s="163"/>
      <c r="P66" s="163"/>
    </row>
    <row r="67" spans="1:16" x14ac:dyDescent="0.15">
      <c r="A67" s="163" t="s">
        <v>71</v>
      </c>
      <c r="B67" s="163" t="e">
        <f>NA()</f>
        <v>#N/A</v>
      </c>
      <c r="C67" s="163">
        <f>IF(ISNUMBER('将来負担比率（分子）の構造'!I$53), IF('将来負担比率（分子）の構造'!I$53 &lt; 0, 0, '将来負担比率（分子）の構造'!I$53), NA())</f>
        <v>5863</v>
      </c>
      <c r="D67" s="163" t="e">
        <f>NA()</f>
        <v>#N/A</v>
      </c>
      <c r="E67" s="163" t="e">
        <f>NA()</f>
        <v>#N/A</v>
      </c>
      <c r="F67" s="163">
        <f>IF(ISNUMBER('将来負担比率（分子）の構造'!J$53), IF('将来負担比率（分子）の構造'!J$53 &lt; 0, 0, '将来負担比率（分子）の構造'!J$53), NA())</f>
        <v>3631</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1956</v>
      </c>
      <c r="M67" s="163" t="e">
        <f>NA()</f>
        <v>#N/A</v>
      </c>
      <c r="N67" s="163" t="e">
        <f>NA()</f>
        <v>#N/A</v>
      </c>
      <c r="O67" s="163">
        <f>IF(ISNUMBER('将来負担比率（分子）の構造'!M$53), IF('将来負担比率（分子）の構造'!M$53 &lt; 0, 0, '将来負担比率（分子）の構造'!M$53), NA())</f>
        <v>7220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4961</v>
      </c>
      <c r="C72" s="167">
        <f>基金残高に係る経年分析!G55</f>
        <v>2846</v>
      </c>
      <c r="D72" s="167">
        <f>基金残高に係る経年分析!H55</f>
        <v>3290</v>
      </c>
    </row>
    <row r="73" spans="1:16" x14ac:dyDescent="0.15">
      <c r="A73" s="166" t="s">
        <v>74</v>
      </c>
      <c r="B73" s="167">
        <f>基金残高に係る経年分析!F56</f>
        <v>2642</v>
      </c>
      <c r="C73" s="167">
        <f>基金残高に係る経年分析!G56</f>
        <v>2742</v>
      </c>
      <c r="D73" s="167">
        <f>基金残高に係る経年分析!H56</f>
        <v>718</v>
      </c>
    </row>
    <row r="74" spans="1:16" x14ac:dyDescent="0.15">
      <c r="A74" s="166" t="s">
        <v>75</v>
      </c>
      <c r="B74" s="167">
        <f>基金残高に係る経年分析!F57</f>
        <v>5999</v>
      </c>
      <c r="C74" s="167">
        <f>基金残高に係る経年分析!G57</f>
        <v>5611</v>
      </c>
      <c r="D74" s="167">
        <f>基金残高に係る経年分析!H57</f>
        <v>5187</v>
      </c>
    </row>
  </sheetData>
  <sheetProtection algorithmName="SHA-512" hashValue="DklpGslDUq7W19SEWey1s1VR/C0Z5JcT1DuhHy1qXVusCssRglRiwKhZ7e5X6Yp1tMAN6OpzadWPNWXqt2MrkQ==" saltValue="1u44i31suiXI5rYEc57VvQ==" spinCount="100000" sheet="1" objects="1" scenarios="1"/>
  <phoneticPr fontId="2"/>
  <pageMargins left="0.78700000000000003" right="0.78700000000000003" top="0.98399999999999999" bottom="0.98399999999999999" header="0.51200000000000001" footer="0.51200000000000001"/>
  <pageSetup paperSize="9"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D1" workbookViewId="0">
      <selection activeCell="BN10" sqref="BN10:BU10"/>
    </sheetView>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53" t="s">
        <v>202</v>
      </c>
      <c r="DI1" s="754"/>
      <c r="DJ1" s="754"/>
      <c r="DK1" s="754"/>
      <c r="DL1" s="754"/>
      <c r="DM1" s="754"/>
      <c r="DN1" s="755"/>
      <c r="DO1" s="202"/>
      <c r="DP1" s="753" t="s">
        <v>203</v>
      </c>
      <c r="DQ1" s="754"/>
      <c r="DR1" s="754"/>
      <c r="DS1" s="754"/>
      <c r="DT1" s="754"/>
      <c r="DU1" s="754"/>
      <c r="DV1" s="754"/>
      <c r="DW1" s="754"/>
      <c r="DX1" s="754"/>
      <c r="DY1" s="754"/>
      <c r="DZ1" s="754"/>
      <c r="EA1" s="754"/>
      <c r="EB1" s="754"/>
      <c r="EC1" s="755"/>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215</v>
      </c>
      <c r="C5" s="716"/>
      <c r="D5" s="716"/>
      <c r="E5" s="716"/>
      <c r="F5" s="716"/>
      <c r="G5" s="716"/>
      <c r="H5" s="716"/>
      <c r="I5" s="716"/>
      <c r="J5" s="716"/>
      <c r="K5" s="716"/>
      <c r="L5" s="716"/>
      <c r="M5" s="716"/>
      <c r="N5" s="716"/>
      <c r="O5" s="716"/>
      <c r="P5" s="716"/>
      <c r="Q5" s="717"/>
      <c r="R5" s="712">
        <v>16462829</v>
      </c>
      <c r="S5" s="713"/>
      <c r="T5" s="713"/>
      <c r="U5" s="713"/>
      <c r="V5" s="713"/>
      <c r="W5" s="713"/>
      <c r="X5" s="713"/>
      <c r="Y5" s="738"/>
      <c r="Z5" s="751">
        <v>25.6</v>
      </c>
      <c r="AA5" s="751"/>
      <c r="AB5" s="751"/>
      <c r="AC5" s="751"/>
      <c r="AD5" s="752">
        <v>16462829</v>
      </c>
      <c r="AE5" s="752"/>
      <c r="AF5" s="752"/>
      <c r="AG5" s="752"/>
      <c r="AH5" s="752"/>
      <c r="AI5" s="752"/>
      <c r="AJ5" s="752"/>
      <c r="AK5" s="752"/>
      <c r="AL5" s="739">
        <v>60.2</v>
      </c>
      <c r="AM5" s="721"/>
      <c r="AN5" s="721"/>
      <c r="AO5" s="740"/>
      <c r="AP5" s="715" t="s">
        <v>216</v>
      </c>
      <c r="AQ5" s="716"/>
      <c r="AR5" s="716"/>
      <c r="AS5" s="716"/>
      <c r="AT5" s="716"/>
      <c r="AU5" s="716"/>
      <c r="AV5" s="716"/>
      <c r="AW5" s="716"/>
      <c r="AX5" s="716"/>
      <c r="AY5" s="716"/>
      <c r="AZ5" s="716"/>
      <c r="BA5" s="716"/>
      <c r="BB5" s="716"/>
      <c r="BC5" s="716"/>
      <c r="BD5" s="716"/>
      <c r="BE5" s="716"/>
      <c r="BF5" s="717"/>
      <c r="BG5" s="657">
        <v>16455009</v>
      </c>
      <c r="BH5" s="658"/>
      <c r="BI5" s="658"/>
      <c r="BJ5" s="658"/>
      <c r="BK5" s="658"/>
      <c r="BL5" s="658"/>
      <c r="BM5" s="658"/>
      <c r="BN5" s="659"/>
      <c r="BO5" s="695">
        <v>100</v>
      </c>
      <c r="BP5" s="695"/>
      <c r="BQ5" s="695"/>
      <c r="BR5" s="695"/>
      <c r="BS5" s="696" t="s">
        <v>121</v>
      </c>
      <c r="BT5" s="696"/>
      <c r="BU5" s="696"/>
      <c r="BV5" s="696"/>
      <c r="BW5" s="696"/>
      <c r="BX5" s="696"/>
      <c r="BY5" s="696"/>
      <c r="BZ5" s="696"/>
      <c r="CA5" s="696"/>
      <c r="CB5" s="736"/>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x14ac:dyDescent="0.15">
      <c r="B6" s="654" t="s">
        <v>220</v>
      </c>
      <c r="C6" s="655"/>
      <c r="D6" s="655"/>
      <c r="E6" s="655"/>
      <c r="F6" s="655"/>
      <c r="G6" s="655"/>
      <c r="H6" s="655"/>
      <c r="I6" s="655"/>
      <c r="J6" s="655"/>
      <c r="K6" s="655"/>
      <c r="L6" s="655"/>
      <c r="M6" s="655"/>
      <c r="N6" s="655"/>
      <c r="O6" s="655"/>
      <c r="P6" s="655"/>
      <c r="Q6" s="656"/>
      <c r="R6" s="657">
        <v>191656</v>
      </c>
      <c r="S6" s="658"/>
      <c r="T6" s="658"/>
      <c r="U6" s="658"/>
      <c r="V6" s="658"/>
      <c r="W6" s="658"/>
      <c r="X6" s="658"/>
      <c r="Y6" s="659"/>
      <c r="Z6" s="695">
        <v>0.3</v>
      </c>
      <c r="AA6" s="695"/>
      <c r="AB6" s="695"/>
      <c r="AC6" s="695"/>
      <c r="AD6" s="696">
        <v>191656</v>
      </c>
      <c r="AE6" s="696"/>
      <c r="AF6" s="696"/>
      <c r="AG6" s="696"/>
      <c r="AH6" s="696"/>
      <c r="AI6" s="696"/>
      <c r="AJ6" s="696"/>
      <c r="AK6" s="696"/>
      <c r="AL6" s="660">
        <v>0.7</v>
      </c>
      <c r="AM6" s="661"/>
      <c r="AN6" s="661"/>
      <c r="AO6" s="697"/>
      <c r="AP6" s="654" t="s">
        <v>221</v>
      </c>
      <c r="AQ6" s="655"/>
      <c r="AR6" s="655"/>
      <c r="AS6" s="655"/>
      <c r="AT6" s="655"/>
      <c r="AU6" s="655"/>
      <c r="AV6" s="655"/>
      <c r="AW6" s="655"/>
      <c r="AX6" s="655"/>
      <c r="AY6" s="655"/>
      <c r="AZ6" s="655"/>
      <c r="BA6" s="655"/>
      <c r="BB6" s="655"/>
      <c r="BC6" s="655"/>
      <c r="BD6" s="655"/>
      <c r="BE6" s="655"/>
      <c r="BF6" s="656"/>
      <c r="BG6" s="657">
        <v>16455009</v>
      </c>
      <c r="BH6" s="658"/>
      <c r="BI6" s="658"/>
      <c r="BJ6" s="658"/>
      <c r="BK6" s="658"/>
      <c r="BL6" s="658"/>
      <c r="BM6" s="658"/>
      <c r="BN6" s="659"/>
      <c r="BO6" s="695">
        <v>100</v>
      </c>
      <c r="BP6" s="695"/>
      <c r="BQ6" s="695"/>
      <c r="BR6" s="695"/>
      <c r="BS6" s="696" t="s">
        <v>121</v>
      </c>
      <c r="BT6" s="696"/>
      <c r="BU6" s="696"/>
      <c r="BV6" s="696"/>
      <c r="BW6" s="696"/>
      <c r="BX6" s="696"/>
      <c r="BY6" s="696"/>
      <c r="BZ6" s="696"/>
      <c r="CA6" s="696"/>
      <c r="CB6" s="736"/>
      <c r="CD6" s="715" t="s">
        <v>222</v>
      </c>
      <c r="CE6" s="716"/>
      <c r="CF6" s="716"/>
      <c r="CG6" s="716"/>
      <c r="CH6" s="716"/>
      <c r="CI6" s="716"/>
      <c r="CJ6" s="716"/>
      <c r="CK6" s="716"/>
      <c r="CL6" s="716"/>
      <c r="CM6" s="716"/>
      <c r="CN6" s="716"/>
      <c r="CO6" s="716"/>
      <c r="CP6" s="716"/>
      <c r="CQ6" s="717"/>
      <c r="CR6" s="657">
        <v>328678</v>
      </c>
      <c r="CS6" s="658"/>
      <c r="CT6" s="658"/>
      <c r="CU6" s="658"/>
      <c r="CV6" s="658"/>
      <c r="CW6" s="658"/>
      <c r="CX6" s="658"/>
      <c r="CY6" s="659"/>
      <c r="CZ6" s="739">
        <v>0.5</v>
      </c>
      <c r="DA6" s="721"/>
      <c r="DB6" s="721"/>
      <c r="DC6" s="741"/>
      <c r="DD6" s="663" t="s">
        <v>121</v>
      </c>
      <c r="DE6" s="658"/>
      <c r="DF6" s="658"/>
      <c r="DG6" s="658"/>
      <c r="DH6" s="658"/>
      <c r="DI6" s="658"/>
      <c r="DJ6" s="658"/>
      <c r="DK6" s="658"/>
      <c r="DL6" s="658"/>
      <c r="DM6" s="658"/>
      <c r="DN6" s="658"/>
      <c r="DO6" s="658"/>
      <c r="DP6" s="659"/>
      <c r="DQ6" s="663">
        <v>328678</v>
      </c>
      <c r="DR6" s="658"/>
      <c r="DS6" s="658"/>
      <c r="DT6" s="658"/>
      <c r="DU6" s="658"/>
      <c r="DV6" s="658"/>
      <c r="DW6" s="658"/>
      <c r="DX6" s="658"/>
      <c r="DY6" s="658"/>
      <c r="DZ6" s="658"/>
      <c r="EA6" s="658"/>
      <c r="EB6" s="658"/>
      <c r="EC6" s="694"/>
    </row>
    <row r="7" spans="2:143" ht="11.25" customHeight="1" x14ac:dyDescent="0.15">
      <c r="B7" s="654" t="s">
        <v>223</v>
      </c>
      <c r="C7" s="655"/>
      <c r="D7" s="655"/>
      <c r="E7" s="655"/>
      <c r="F7" s="655"/>
      <c r="G7" s="655"/>
      <c r="H7" s="655"/>
      <c r="I7" s="655"/>
      <c r="J7" s="655"/>
      <c r="K7" s="655"/>
      <c r="L7" s="655"/>
      <c r="M7" s="655"/>
      <c r="N7" s="655"/>
      <c r="O7" s="655"/>
      <c r="P7" s="655"/>
      <c r="Q7" s="656"/>
      <c r="R7" s="657">
        <v>3926</v>
      </c>
      <c r="S7" s="658"/>
      <c r="T7" s="658"/>
      <c r="U7" s="658"/>
      <c r="V7" s="658"/>
      <c r="W7" s="658"/>
      <c r="X7" s="658"/>
      <c r="Y7" s="659"/>
      <c r="Z7" s="695">
        <v>0</v>
      </c>
      <c r="AA7" s="695"/>
      <c r="AB7" s="695"/>
      <c r="AC7" s="695"/>
      <c r="AD7" s="696">
        <v>3926</v>
      </c>
      <c r="AE7" s="696"/>
      <c r="AF7" s="696"/>
      <c r="AG7" s="696"/>
      <c r="AH7" s="696"/>
      <c r="AI7" s="696"/>
      <c r="AJ7" s="696"/>
      <c r="AK7" s="696"/>
      <c r="AL7" s="660">
        <v>0</v>
      </c>
      <c r="AM7" s="661"/>
      <c r="AN7" s="661"/>
      <c r="AO7" s="697"/>
      <c r="AP7" s="654" t="s">
        <v>224</v>
      </c>
      <c r="AQ7" s="655"/>
      <c r="AR7" s="655"/>
      <c r="AS7" s="655"/>
      <c r="AT7" s="655"/>
      <c r="AU7" s="655"/>
      <c r="AV7" s="655"/>
      <c r="AW7" s="655"/>
      <c r="AX7" s="655"/>
      <c r="AY7" s="655"/>
      <c r="AZ7" s="655"/>
      <c r="BA7" s="655"/>
      <c r="BB7" s="655"/>
      <c r="BC7" s="655"/>
      <c r="BD7" s="655"/>
      <c r="BE7" s="655"/>
      <c r="BF7" s="656"/>
      <c r="BG7" s="657">
        <v>6627571</v>
      </c>
      <c r="BH7" s="658"/>
      <c r="BI7" s="658"/>
      <c r="BJ7" s="658"/>
      <c r="BK7" s="658"/>
      <c r="BL7" s="658"/>
      <c r="BM7" s="658"/>
      <c r="BN7" s="659"/>
      <c r="BO7" s="695">
        <v>40.299999999999997</v>
      </c>
      <c r="BP7" s="695"/>
      <c r="BQ7" s="695"/>
      <c r="BR7" s="695"/>
      <c r="BS7" s="696" t="s">
        <v>121</v>
      </c>
      <c r="BT7" s="696"/>
      <c r="BU7" s="696"/>
      <c r="BV7" s="696"/>
      <c r="BW7" s="696"/>
      <c r="BX7" s="696"/>
      <c r="BY7" s="696"/>
      <c r="BZ7" s="696"/>
      <c r="CA7" s="696"/>
      <c r="CB7" s="736"/>
      <c r="CD7" s="654" t="s">
        <v>225</v>
      </c>
      <c r="CE7" s="655"/>
      <c r="CF7" s="655"/>
      <c r="CG7" s="655"/>
      <c r="CH7" s="655"/>
      <c r="CI7" s="655"/>
      <c r="CJ7" s="655"/>
      <c r="CK7" s="655"/>
      <c r="CL7" s="655"/>
      <c r="CM7" s="655"/>
      <c r="CN7" s="655"/>
      <c r="CO7" s="655"/>
      <c r="CP7" s="655"/>
      <c r="CQ7" s="656"/>
      <c r="CR7" s="657">
        <v>9880454</v>
      </c>
      <c r="CS7" s="658"/>
      <c r="CT7" s="658"/>
      <c r="CU7" s="658"/>
      <c r="CV7" s="658"/>
      <c r="CW7" s="658"/>
      <c r="CX7" s="658"/>
      <c r="CY7" s="659"/>
      <c r="CZ7" s="695">
        <v>15.9</v>
      </c>
      <c r="DA7" s="695"/>
      <c r="DB7" s="695"/>
      <c r="DC7" s="695"/>
      <c r="DD7" s="663">
        <v>1972552</v>
      </c>
      <c r="DE7" s="658"/>
      <c r="DF7" s="658"/>
      <c r="DG7" s="658"/>
      <c r="DH7" s="658"/>
      <c r="DI7" s="658"/>
      <c r="DJ7" s="658"/>
      <c r="DK7" s="658"/>
      <c r="DL7" s="658"/>
      <c r="DM7" s="658"/>
      <c r="DN7" s="658"/>
      <c r="DO7" s="658"/>
      <c r="DP7" s="659"/>
      <c r="DQ7" s="663">
        <v>5250205</v>
      </c>
      <c r="DR7" s="658"/>
      <c r="DS7" s="658"/>
      <c r="DT7" s="658"/>
      <c r="DU7" s="658"/>
      <c r="DV7" s="658"/>
      <c r="DW7" s="658"/>
      <c r="DX7" s="658"/>
      <c r="DY7" s="658"/>
      <c r="DZ7" s="658"/>
      <c r="EA7" s="658"/>
      <c r="EB7" s="658"/>
      <c r="EC7" s="694"/>
    </row>
    <row r="8" spans="2:143" ht="11.25" customHeight="1" x14ac:dyDescent="0.15">
      <c r="B8" s="654" t="s">
        <v>226</v>
      </c>
      <c r="C8" s="655"/>
      <c r="D8" s="655"/>
      <c r="E8" s="655"/>
      <c r="F8" s="655"/>
      <c r="G8" s="655"/>
      <c r="H8" s="655"/>
      <c r="I8" s="655"/>
      <c r="J8" s="655"/>
      <c r="K8" s="655"/>
      <c r="L8" s="655"/>
      <c r="M8" s="655"/>
      <c r="N8" s="655"/>
      <c r="O8" s="655"/>
      <c r="P8" s="655"/>
      <c r="Q8" s="656"/>
      <c r="R8" s="657">
        <v>39653</v>
      </c>
      <c r="S8" s="658"/>
      <c r="T8" s="658"/>
      <c r="U8" s="658"/>
      <c r="V8" s="658"/>
      <c r="W8" s="658"/>
      <c r="X8" s="658"/>
      <c r="Y8" s="659"/>
      <c r="Z8" s="695">
        <v>0.1</v>
      </c>
      <c r="AA8" s="695"/>
      <c r="AB8" s="695"/>
      <c r="AC8" s="695"/>
      <c r="AD8" s="696">
        <v>39653</v>
      </c>
      <c r="AE8" s="696"/>
      <c r="AF8" s="696"/>
      <c r="AG8" s="696"/>
      <c r="AH8" s="696"/>
      <c r="AI8" s="696"/>
      <c r="AJ8" s="696"/>
      <c r="AK8" s="696"/>
      <c r="AL8" s="660">
        <v>0.1</v>
      </c>
      <c r="AM8" s="661"/>
      <c r="AN8" s="661"/>
      <c r="AO8" s="697"/>
      <c r="AP8" s="654" t="s">
        <v>227</v>
      </c>
      <c r="AQ8" s="655"/>
      <c r="AR8" s="655"/>
      <c r="AS8" s="655"/>
      <c r="AT8" s="655"/>
      <c r="AU8" s="655"/>
      <c r="AV8" s="655"/>
      <c r="AW8" s="655"/>
      <c r="AX8" s="655"/>
      <c r="AY8" s="655"/>
      <c r="AZ8" s="655"/>
      <c r="BA8" s="655"/>
      <c r="BB8" s="655"/>
      <c r="BC8" s="655"/>
      <c r="BD8" s="655"/>
      <c r="BE8" s="655"/>
      <c r="BF8" s="656"/>
      <c r="BG8" s="657">
        <v>171137</v>
      </c>
      <c r="BH8" s="658"/>
      <c r="BI8" s="658"/>
      <c r="BJ8" s="658"/>
      <c r="BK8" s="658"/>
      <c r="BL8" s="658"/>
      <c r="BM8" s="658"/>
      <c r="BN8" s="659"/>
      <c r="BO8" s="695">
        <v>1</v>
      </c>
      <c r="BP8" s="695"/>
      <c r="BQ8" s="695"/>
      <c r="BR8" s="695"/>
      <c r="BS8" s="696" t="s">
        <v>121</v>
      </c>
      <c r="BT8" s="696"/>
      <c r="BU8" s="696"/>
      <c r="BV8" s="696"/>
      <c r="BW8" s="696"/>
      <c r="BX8" s="696"/>
      <c r="BY8" s="696"/>
      <c r="BZ8" s="696"/>
      <c r="CA8" s="696"/>
      <c r="CB8" s="736"/>
      <c r="CD8" s="654" t="s">
        <v>228</v>
      </c>
      <c r="CE8" s="655"/>
      <c r="CF8" s="655"/>
      <c r="CG8" s="655"/>
      <c r="CH8" s="655"/>
      <c r="CI8" s="655"/>
      <c r="CJ8" s="655"/>
      <c r="CK8" s="655"/>
      <c r="CL8" s="655"/>
      <c r="CM8" s="655"/>
      <c r="CN8" s="655"/>
      <c r="CO8" s="655"/>
      <c r="CP8" s="655"/>
      <c r="CQ8" s="656"/>
      <c r="CR8" s="657">
        <v>32466065</v>
      </c>
      <c r="CS8" s="658"/>
      <c r="CT8" s="658"/>
      <c r="CU8" s="658"/>
      <c r="CV8" s="658"/>
      <c r="CW8" s="658"/>
      <c r="CX8" s="658"/>
      <c r="CY8" s="659"/>
      <c r="CZ8" s="695">
        <v>52.2</v>
      </c>
      <c r="DA8" s="695"/>
      <c r="DB8" s="695"/>
      <c r="DC8" s="695"/>
      <c r="DD8" s="663">
        <v>212729</v>
      </c>
      <c r="DE8" s="658"/>
      <c r="DF8" s="658"/>
      <c r="DG8" s="658"/>
      <c r="DH8" s="658"/>
      <c r="DI8" s="658"/>
      <c r="DJ8" s="658"/>
      <c r="DK8" s="658"/>
      <c r="DL8" s="658"/>
      <c r="DM8" s="658"/>
      <c r="DN8" s="658"/>
      <c r="DO8" s="658"/>
      <c r="DP8" s="659"/>
      <c r="DQ8" s="663">
        <v>14235358</v>
      </c>
      <c r="DR8" s="658"/>
      <c r="DS8" s="658"/>
      <c r="DT8" s="658"/>
      <c r="DU8" s="658"/>
      <c r="DV8" s="658"/>
      <c r="DW8" s="658"/>
      <c r="DX8" s="658"/>
      <c r="DY8" s="658"/>
      <c r="DZ8" s="658"/>
      <c r="EA8" s="658"/>
      <c r="EB8" s="658"/>
      <c r="EC8" s="694"/>
    </row>
    <row r="9" spans="2:143" ht="11.25" customHeight="1" x14ac:dyDescent="0.15">
      <c r="B9" s="654" t="s">
        <v>229</v>
      </c>
      <c r="C9" s="655"/>
      <c r="D9" s="655"/>
      <c r="E9" s="655"/>
      <c r="F9" s="655"/>
      <c r="G9" s="655"/>
      <c r="H9" s="655"/>
      <c r="I9" s="655"/>
      <c r="J9" s="655"/>
      <c r="K9" s="655"/>
      <c r="L9" s="655"/>
      <c r="M9" s="655"/>
      <c r="N9" s="655"/>
      <c r="O9" s="655"/>
      <c r="P9" s="655"/>
      <c r="Q9" s="656"/>
      <c r="R9" s="657">
        <v>88316</v>
      </c>
      <c r="S9" s="658"/>
      <c r="T9" s="658"/>
      <c r="U9" s="658"/>
      <c r="V9" s="658"/>
      <c r="W9" s="658"/>
      <c r="X9" s="658"/>
      <c r="Y9" s="659"/>
      <c r="Z9" s="695">
        <v>0.1</v>
      </c>
      <c r="AA9" s="695"/>
      <c r="AB9" s="695"/>
      <c r="AC9" s="695"/>
      <c r="AD9" s="696">
        <v>88316</v>
      </c>
      <c r="AE9" s="696"/>
      <c r="AF9" s="696"/>
      <c r="AG9" s="696"/>
      <c r="AH9" s="696"/>
      <c r="AI9" s="696"/>
      <c r="AJ9" s="696"/>
      <c r="AK9" s="696"/>
      <c r="AL9" s="660">
        <v>0.3</v>
      </c>
      <c r="AM9" s="661"/>
      <c r="AN9" s="661"/>
      <c r="AO9" s="697"/>
      <c r="AP9" s="654" t="s">
        <v>230</v>
      </c>
      <c r="AQ9" s="655"/>
      <c r="AR9" s="655"/>
      <c r="AS9" s="655"/>
      <c r="AT9" s="655"/>
      <c r="AU9" s="655"/>
      <c r="AV9" s="655"/>
      <c r="AW9" s="655"/>
      <c r="AX9" s="655"/>
      <c r="AY9" s="655"/>
      <c r="AZ9" s="655"/>
      <c r="BA9" s="655"/>
      <c r="BB9" s="655"/>
      <c r="BC9" s="655"/>
      <c r="BD9" s="655"/>
      <c r="BE9" s="655"/>
      <c r="BF9" s="656"/>
      <c r="BG9" s="657">
        <v>5336306</v>
      </c>
      <c r="BH9" s="658"/>
      <c r="BI9" s="658"/>
      <c r="BJ9" s="658"/>
      <c r="BK9" s="658"/>
      <c r="BL9" s="658"/>
      <c r="BM9" s="658"/>
      <c r="BN9" s="659"/>
      <c r="BO9" s="695">
        <v>32.4</v>
      </c>
      <c r="BP9" s="695"/>
      <c r="BQ9" s="695"/>
      <c r="BR9" s="695"/>
      <c r="BS9" s="696" t="s">
        <v>121</v>
      </c>
      <c r="BT9" s="696"/>
      <c r="BU9" s="696"/>
      <c r="BV9" s="696"/>
      <c r="BW9" s="696"/>
      <c r="BX9" s="696"/>
      <c r="BY9" s="696"/>
      <c r="BZ9" s="696"/>
      <c r="CA9" s="696"/>
      <c r="CB9" s="736"/>
      <c r="CD9" s="654" t="s">
        <v>231</v>
      </c>
      <c r="CE9" s="655"/>
      <c r="CF9" s="655"/>
      <c r="CG9" s="655"/>
      <c r="CH9" s="655"/>
      <c r="CI9" s="655"/>
      <c r="CJ9" s="655"/>
      <c r="CK9" s="655"/>
      <c r="CL9" s="655"/>
      <c r="CM9" s="655"/>
      <c r="CN9" s="655"/>
      <c r="CO9" s="655"/>
      <c r="CP9" s="655"/>
      <c r="CQ9" s="656"/>
      <c r="CR9" s="657">
        <v>3409058</v>
      </c>
      <c r="CS9" s="658"/>
      <c r="CT9" s="658"/>
      <c r="CU9" s="658"/>
      <c r="CV9" s="658"/>
      <c r="CW9" s="658"/>
      <c r="CX9" s="658"/>
      <c r="CY9" s="659"/>
      <c r="CZ9" s="695">
        <v>5.5</v>
      </c>
      <c r="DA9" s="695"/>
      <c r="DB9" s="695"/>
      <c r="DC9" s="695"/>
      <c r="DD9" s="663">
        <v>17219</v>
      </c>
      <c r="DE9" s="658"/>
      <c r="DF9" s="658"/>
      <c r="DG9" s="658"/>
      <c r="DH9" s="658"/>
      <c r="DI9" s="658"/>
      <c r="DJ9" s="658"/>
      <c r="DK9" s="658"/>
      <c r="DL9" s="658"/>
      <c r="DM9" s="658"/>
      <c r="DN9" s="658"/>
      <c r="DO9" s="658"/>
      <c r="DP9" s="659"/>
      <c r="DQ9" s="663">
        <v>2465042</v>
      </c>
      <c r="DR9" s="658"/>
      <c r="DS9" s="658"/>
      <c r="DT9" s="658"/>
      <c r="DU9" s="658"/>
      <c r="DV9" s="658"/>
      <c r="DW9" s="658"/>
      <c r="DX9" s="658"/>
      <c r="DY9" s="658"/>
      <c r="DZ9" s="658"/>
      <c r="EA9" s="658"/>
      <c r="EB9" s="658"/>
      <c r="EC9" s="694"/>
    </row>
    <row r="10" spans="2:143" ht="11.25" customHeight="1" x14ac:dyDescent="0.15">
      <c r="B10" s="654" t="s">
        <v>232</v>
      </c>
      <c r="C10" s="655"/>
      <c r="D10" s="655"/>
      <c r="E10" s="655"/>
      <c r="F10" s="655"/>
      <c r="G10" s="655"/>
      <c r="H10" s="655"/>
      <c r="I10" s="655"/>
      <c r="J10" s="655"/>
      <c r="K10" s="655"/>
      <c r="L10" s="655"/>
      <c r="M10" s="655"/>
      <c r="N10" s="655"/>
      <c r="O10" s="655"/>
      <c r="P10" s="655"/>
      <c r="Q10" s="656"/>
      <c r="R10" s="657" t="s">
        <v>121</v>
      </c>
      <c r="S10" s="658"/>
      <c r="T10" s="658"/>
      <c r="U10" s="658"/>
      <c r="V10" s="658"/>
      <c r="W10" s="658"/>
      <c r="X10" s="658"/>
      <c r="Y10" s="659"/>
      <c r="Z10" s="695" t="s">
        <v>121</v>
      </c>
      <c r="AA10" s="695"/>
      <c r="AB10" s="695"/>
      <c r="AC10" s="695"/>
      <c r="AD10" s="696" t="s">
        <v>121</v>
      </c>
      <c r="AE10" s="696"/>
      <c r="AF10" s="696"/>
      <c r="AG10" s="696"/>
      <c r="AH10" s="696"/>
      <c r="AI10" s="696"/>
      <c r="AJ10" s="696"/>
      <c r="AK10" s="696"/>
      <c r="AL10" s="660" t="s">
        <v>121</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401426</v>
      </c>
      <c r="BH10" s="658"/>
      <c r="BI10" s="658"/>
      <c r="BJ10" s="658"/>
      <c r="BK10" s="658"/>
      <c r="BL10" s="658"/>
      <c r="BM10" s="658"/>
      <c r="BN10" s="659"/>
      <c r="BO10" s="695">
        <v>2.4</v>
      </c>
      <c r="BP10" s="695"/>
      <c r="BQ10" s="695"/>
      <c r="BR10" s="695"/>
      <c r="BS10" s="696" t="s">
        <v>121</v>
      </c>
      <c r="BT10" s="696"/>
      <c r="BU10" s="696"/>
      <c r="BV10" s="696"/>
      <c r="BW10" s="696"/>
      <c r="BX10" s="696"/>
      <c r="BY10" s="696"/>
      <c r="BZ10" s="696"/>
      <c r="CA10" s="696"/>
      <c r="CB10" s="736"/>
      <c r="CD10" s="654" t="s">
        <v>234</v>
      </c>
      <c r="CE10" s="655"/>
      <c r="CF10" s="655"/>
      <c r="CG10" s="655"/>
      <c r="CH10" s="655"/>
      <c r="CI10" s="655"/>
      <c r="CJ10" s="655"/>
      <c r="CK10" s="655"/>
      <c r="CL10" s="655"/>
      <c r="CM10" s="655"/>
      <c r="CN10" s="655"/>
      <c r="CO10" s="655"/>
      <c r="CP10" s="655"/>
      <c r="CQ10" s="656"/>
      <c r="CR10" s="657">
        <v>29258</v>
      </c>
      <c r="CS10" s="658"/>
      <c r="CT10" s="658"/>
      <c r="CU10" s="658"/>
      <c r="CV10" s="658"/>
      <c r="CW10" s="658"/>
      <c r="CX10" s="658"/>
      <c r="CY10" s="659"/>
      <c r="CZ10" s="695">
        <v>0</v>
      </c>
      <c r="DA10" s="695"/>
      <c r="DB10" s="695"/>
      <c r="DC10" s="695"/>
      <c r="DD10" s="663" t="s">
        <v>121</v>
      </c>
      <c r="DE10" s="658"/>
      <c r="DF10" s="658"/>
      <c r="DG10" s="658"/>
      <c r="DH10" s="658"/>
      <c r="DI10" s="658"/>
      <c r="DJ10" s="658"/>
      <c r="DK10" s="658"/>
      <c r="DL10" s="658"/>
      <c r="DM10" s="658"/>
      <c r="DN10" s="658"/>
      <c r="DO10" s="658"/>
      <c r="DP10" s="659"/>
      <c r="DQ10" s="663">
        <v>27928</v>
      </c>
      <c r="DR10" s="658"/>
      <c r="DS10" s="658"/>
      <c r="DT10" s="658"/>
      <c r="DU10" s="658"/>
      <c r="DV10" s="658"/>
      <c r="DW10" s="658"/>
      <c r="DX10" s="658"/>
      <c r="DY10" s="658"/>
      <c r="DZ10" s="658"/>
      <c r="EA10" s="658"/>
      <c r="EB10" s="658"/>
      <c r="EC10" s="694"/>
    </row>
    <row r="11" spans="2:143" ht="11.25" customHeight="1" x14ac:dyDescent="0.15">
      <c r="B11" s="654" t="s">
        <v>235</v>
      </c>
      <c r="C11" s="655"/>
      <c r="D11" s="655"/>
      <c r="E11" s="655"/>
      <c r="F11" s="655"/>
      <c r="G11" s="655"/>
      <c r="H11" s="655"/>
      <c r="I11" s="655"/>
      <c r="J11" s="655"/>
      <c r="K11" s="655"/>
      <c r="L11" s="655"/>
      <c r="M11" s="655"/>
      <c r="N11" s="655"/>
      <c r="O11" s="655"/>
      <c r="P11" s="655"/>
      <c r="Q11" s="656"/>
      <c r="R11" s="657">
        <v>3099065</v>
      </c>
      <c r="S11" s="658"/>
      <c r="T11" s="658"/>
      <c r="U11" s="658"/>
      <c r="V11" s="658"/>
      <c r="W11" s="658"/>
      <c r="X11" s="658"/>
      <c r="Y11" s="659"/>
      <c r="Z11" s="660">
        <v>4.8</v>
      </c>
      <c r="AA11" s="661"/>
      <c r="AB11" s="661"/>
      <c r="AC11" s="662"/>
      <c r="AD11" s="663">
        <v>3099065</v>
      </c>
      <c r="AE11" s="658"/>
      <c r="AF11" s="658"/>
      <c r="AG11" s="658"/>
      <c r="AH11" s="658"/>
      <c r="AI11" s="658"/>
      <c r="AJ11" s="658"/>
      <c r="AK11" s="659"/>
      <c r="AL11" s="660">
        <v>11.3</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718702</v>
      </c>
      <c r="BH11" s="658"/>
      <c r="BI11" s="658"/>
      <c r="BJ11" s="658"/>
      <c r="BK11" s="658"/>
      <c r="BL11" s="658"/>
      <c r="BM11" s="658"/>
      <c r="BN11" s="659"/>
      <c r="BO11" s="695">
        <v>4.4000000000000004</v>
      </c>
      <c r="BP11" s="695"/>
      <c r="BQ11" s="695"/>
      <c r="BR11" s="695"/>
      <c r="BS11" s="696" t="s">
        <v>121</v>
      </c>
      <c r="BT11" s="696"/>
      <c r="BU11" s="696"/>
      <c r="BV11" s="696"/>
      <c r="BW11" s="696"/>
      <c r="BX11" s="696"/>
      <c r="BY11" s="696"/>
      <c r="BZ11" s="696"/>
      <c r="CA11" s="696"/>
      <c r="CB11" s="736"/>
      <c r="CD11" s="654" t="s">
        <v>237</v>
      </c>
      <c r="CE11" s="655"/>
      <c r="CF11" s="655"/>
      <c r="CG11" s="655"/>
      <c r="CH11" s="655"/>
      <c r="CI11" s="655"/>
      <c r="CJ11" s="655"/>
      <c r="CK11" s="655"/>
      <c r="CL11" s="655"/>
      <c r="CM11" s="655"/>
      <c r="CN11" s="655"/>
      <c r="CO11" s="655"/>
      <c r="CP11" s="655"/>
      <c r="CQ11" s="656"/>
      <c r="CR11" s="657">
        <v>751332</v>
      </c>
      <c r="CS11" s="658"/>
      <c r="CT11" s="658"/>
      <c r="CU11" s="658"/>
      <c r="CV11" s="658"/>
      <c r="CW11" s="658"/>
      <c r="CX11" s="658"/>
      <c r="CY11" s="659"/>
      <c r="CZ11" s="695">
        <v>1.2</v>
      </c>
      <c r="DA11" s="695"/>
      <c r="DB11" s="695"/>
      <c r="DC11" s="695"/>
      <c r="DD11" s="663">
        <v>710840</v>
      </c>
      <c r="DE11" s="658"/>
      <c r="DF11" s="658"/>
      <c r="DG11" s="658"/>
      <c r="DH11" s="658"/>
      <c r="DI11" s="658"/>
      <c r="DJ11" s="658"/>
      <c r="DK11" s="658"/>
      <c r="DL11" s="658"/>
      <c r="DM11" s="658"/>
      <c r="DN11" s="658"/>
      <c r="DO11" s="658"/>
      <c r="DP11" s="659"/>
      <c r="DQ11" s="663">
        <v>28948</v>
      </c>
      <c r="DR11" s="658"/>
      <c r="DS11" s="658"/>
      <c r="DT11" s="658"/>
      <c r="DU11" s="658"/>
      <c r="DV11" s="658"/>
      <c r="DW11" s="658"/>
      <c r="DX11" s="658"/>
      <c r="DY11" s="658"/>
      <c r="DZ11" s="658"/>
      <c r="EA11" s="658"/>
      <c r="EB11" s="658"/>
      <c r="EC11" s="694"/>
    </row>
    <row r="12" spans="2:143" ht="11.25" customHeight="1" x14ac:dyDescent="0.15">
      <c r="B12" s="654" t="s">
        <v>238</v>
      </c>
      <c r="C12" s="655"/>
      <c r="D12" s="655"/>
      <c r="E12" s="655"/>
      <c r="F12" s="655"/>
      <c r="G12" s="655"/>
      <c r="H12" s="655"/>
      <c r="I12" s="655"/>
      <c r="J12" s="655"/>
      <c r="K12" s="655"/>
      <c r="L12" s="655"/>
      <c r="M12" s="655"/>
      <c r="N12" s="655"/>
      <c r="O12" s="655"/>
      <c r="P12" s="655"/>
      <c r="Q12" s="656"/>
      <c r="R12" s="657" t="s">
        <v>121</v>
      </c>
      <c r="S12" s="658"/>
      <c r="T12" s="658"/>
      <c r="U12" s="658"/>
      <c r="V12" s="658"/>
      <c r="W12" s="658"/>
      <c r="X12" s="658"/>
      <c r="Y12" s="659"/>
      <c r="Z12" s="695" t="s">
        <v>121</v>
      </c>
      <c r="AA12" s="695"/>
      <c r="AB12" s="695"/>
      <c r="AC12" s="695"/>
      <c r="AD12" s="696" t="s">
        <v>121</v>
      </c>
      <c r="AE12" s="696"/>
      <c r="AF12" s="696"/>
      <c r="AG12" s="696"/>
      <c r="AH12" s="696"/>
      <c r="AI12" s="696"/>
      <c r="AJ12" s="696"/>
      <c r="AK12" s="696"/>
      <c r="AL12" s="660" t="s">
        <v>121</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8792697</v>
      </c>
      <c r="BH12" s="658"/>
      <c r="BI12" s="658"/>
      <c r="BJ12" s="658"/>
      <c r="BK12" s="658"/>
      <c r="BL12" s="658"/>
      <c r="BM12" s="658"/>
      <c r="BN12" s="659"/>
      <c r="BO12" s="695">
        <v>53.4</v>
      </c>
      <c r="BP12" s="695"/>
      <c r="BQ12" s="695"/>
      <c r="BR12" s="695"/>
      <c r="BS12" s="696" t="s">
        <v>121</v>
      </c>
      <c r="BT12" s="696"/>
      <c r="BU12" s="696"/>
      <c r="BV12" s="696"/>
      <c r="BW12" s="696"/>
      <c r="BX12" s="696"/>
      <c r="BY12" s="696"/>
      <c r="BZ12" s="696"/>
      <c r="CA12" s="696"/>
      <c r="CB12" s="736"/>
      <c r="CD12" s="654" t="s">
        <v>240</v>
      </c>
      <c r="CE12" s="655"/>
      <c r="CF12" s="655"/>
      <c r="CG12" s="655"/>
      <c r="CH12" s="655"/>
      <c r="CI12" s="655"/>
      <c r="CJ12" s="655"/>
      <c r="CK12" s="655"/>
      <c r="CL12" s="655"/>
      <c r="CM12" s="655"/>
      <c r="CN12" s="655"/>
      <c r="CO12" s="655"/>
      <c r="CP12" s="655"/>
      <c r="CQ12" s="656"/>
      <c r="CR12" s="657">
        <v>427444</v>
      </c>
      <c r="CS12" s="658"/>
      <c r="CT12" s="658"/>
      <c r="CU12" s="658"/>
      <c r="CV12" s="658"/>
      <c r="CW12" s="658"/>
      <c r="CX12" s="658"/>
      <c r="CY12" s="659"/>
      <c r="CZ12" s="695">
        <v>0.7</v>
      </c>
      <c r="DA12" s="695"/>
      <c r="DB12" s="695"/>
      <c r="DC12" s="695"/>
      <c r="DD12" s="663">
        <v>120576</v>
      </c>
      <c r="DE12" s="658"/>
      <c r="DF12" s="658"/>
      <c r="DG12" s="658"/>
      <c r="DH12" s="658"/>
      <c r="DI12" s="658"/>
      <c r="DJ12" s="658"/>
      <c r="DK12" s="658"/>
      <c r="DL12" s="658"/>
      <c r="DM12" s="658"/>
      <c r="DN12" s="658"/>
      <c r="DO12" s="658"/>
      <c r="DP12" s="659"/>
      <c r="DQ12" s="663">
        <v>220680</v>
      </c>
      <c r="DR12" s="658"/>
      <c r="DS12" s="658"/>
      <c r="DT12" s="658"/>
      <c r="DU12" s="658"/>
      <c r="DV12" s="658"/>
      <c r="DW12" s="658"/>
      <c r="DX12" s="658"/>
      <c r="DY12" s="658"/>
      <c r="DZ12" s="658"/>
      <c r="EA12" s="658"/>
      <c r="EB12" s="658"/>
      <c r="EC12" s="694"/>
    </row>
    <row r="13" spans="2:143" ht="11.25" customHeight="1" x14ac:dyDescent="0.15">
      <c r="B13" s="654" t="s">
        <v>241</v>
      </c>
      <c r="C13" s="655"/>
      <c r="D13" s="655"/>
      <c r="E13" s="655"/>
      <c r="F13" s="655"/>
      <c r="G13" s="655"/>
      <c r="H13" s="655"/>
      <c r="I13" s="655"/>
      <c r="J13" s="655"/>
      <c r="K13" s="655"/>
      <c r="L13" s="655"/>
      <c r="M13" s="655"/>
      <c r="N13" s="655"/>
      <c r="O13" s="655"/>
      <c r="P13" s="655"/>
      <c r="Q13" s="656"/>
      <c r="R13" s="657" t="s">
        <v>121</v>
      </c>
      <c r="S13" s="658"/>
      <c r="T13" s="658"/>
      <c r="U13" s="658"/>
      <c r="V13" s="658"/>
      <c r="W13" s="658"/>
      <c r="X13" s="658"/>
      <c r="Y13" s="659"/>
      <c r="Z13" s="695" t="s">
        <v>121</v>
      </c>
      <c r="AA13" s="695"/>
      <c r="AB13" s="695"/>
      <c r="AC13" s="695"/>
      <c r="AD13" s="696" t="s">
        <v>121</v>
      </c>
      <c r="AE13" s="696"/>
      <c r="AF13" s="696"/>
      <c r="AG13" s="696"/>
      <c r="AH13" s="696"/>
      <c r="AI13" s="696"/>
      <c r="AJ13" s="696"/>
      <c r="AK13" s="696"/>
      <c r="AL13" s="660" t="s">
        <v>121</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8708906</v>
      </c>
      <c r="BH13" s="658"/>
      <c r="BI13" s="658"/>
      <c r="BJ13" s="658"/>
      <c r="BK13" s="658"/>
      <c r="BL13" s="658"/>
      <c r="BM13" s="658"/>
      <c r="BN13" s="659"/>
      <c r="BO13" s="695">
        <v>52.9</v>
      </c>
      <c r="BP13" s="695"/>
      <c r="BQ13" s="695"/>
      <c r="BR13" s="695"/>
      <c r="BS13" s="696" t="s">
        <v>121</v>
      </c>
      <c r="BT13" s="696"/>
      <c r="BU13" s="696"/>
      <c r="BV13" s="696"/>
      <c r="BW13" s="696"/>
      <c r="BX13" s="696"/>
      <c r="BY13" s="696"/>
      <c r="BZ13" s="696"/>
      <c r="CA13" s="696"/>
      <c r="CB13" s="736"/>
      <c r="CD13" s="654" t="s">
        <v>243</v>
      </c>
      <c r="CE13" s="655"/>
      <c r="CF13" s="655"/>
      <c r="CG13" s="655"/>
      <c r="CH13" s="655"/>
      <c r="CI13" s="655"/>
      <c r="CJ13" s="655"/>
      <c r="CK13" s="655"/>
      <c r="CL13" s="655"/>
      <c r="CM13" s="655"/>
      <c r="CN13" s="655"/>
      <c r="CO13" s="655"/>
      <c r="CP13" s="655"/>
      <c r="CQ13" s="656"/>
      <c r="CR13" s="657">
        <v>4142921</v>
      </c>
      <c r="CS13" s="658"/>
      <c r="CT13" s="658"/>
      <c r="CU13" s="658"/>
      <c r="CV13" s="658"/>
      <c r="CW13" s="658"/>
      <c r="CX13" s="658"/>
      <c r="CY13" s="659"/>
      <c r="CZ13" s="695">
        <v>6.7</v>
      </c>
      <c r="DA13" s="695"/>
      <c r="DB13" s="695"/>
      <c r="DC13" s="695"/>
      <c r="DD13" s="663">
        <v>2475365</v>
      </c>
      <c r="DE13" s="658"/>
      <c r="DF13" s="658"/>
      <c r="DG13" s="658"/>
      <c r="DH13" s="658"/>
      <c r="DI13" s="658"/>
      <c r="DJ13" s="658"/>
      <c r="DK13" s="658"/>
      <c r="DL13" s="658"/>
      <c r="DM13" s="658"/>
      <c r="DN13" s="658"/>
      <c r="DO13" s="658"/>
      <c r="DP13" s="659"/>
      <c r="DQ13" s="663">
        <v>2089479</v>
      </c>
      <c r="DR13" s="658"/>
      <c r="DS13" s="658"/>
      <c r="DT13" s="658"/>
      <c r="DU13" s="658"/>
      <c r="DV13" s="658"/>
      <c r="DW13" s="658"/>
      <c r="DX13" s="658"/>
      <c r="DY13" s="658"/>
      <c r="DZ13" s="658"/>
      <c r="EA13" s="658"/>
      <c r="EB13" s="658"/>
      <c r="EC13" s="694"/>
    </row>
    <row r="14" spans="2:143" ht="11.25" customHeight="1" x14ac:dyDescent="0.15">
      <c r="B14" s="654" t="s">
        <v>244</v>
      </c>
      <c r="C14" s="655"/>
      <c r="D14" s="655"/>
      <c r="E14" s="655"/>
      <c r="F14" s="655"/>
      <c r="G14" s="655"/>
      <c r="H14" s="655"/>
      <c r="I14" s="655"/>
      <c r="J14" s="655"/>
      <c r="K14" s="655"/>
      <c r="L14" s="655"/>
      <c r="M14" s="655"/>
      <c r="N14" s="655"/>
      <c r="O14" s="655"/>
      <c r="P14" s="655"/>
      <c r="Q14" s="656"/>
      <c r="R14" s="657" t="s">
        <v>121</v>
      </c>
      <c r="S14" s="658"/>
      <c r="T14" s="658"/>
      <c r="U14" s="658"/>
      <c r="V14" s="658"/>
      <c r="W14" s="658"/>
      <c r="X14" s="658"/>
      <c r="Y14" s="659"/>
      <c r="Z14" s="695" t="s">
        <v>121</v>
      </c>
      <c r="AA14" s="695"/>
      <c r="AB14" s="695"/>
      <c r="AC14" s="695"/>
      <c r="AD14" s="696" t="s">
        <v>121</v>
      </c>
      <c r="AE14" s="696"/>
      <c r="AF14" s="696"/>
      <c r="AG14" s="696"/>
      <c r="AH14" s="696"/>
      <c r="AI14" s="696"/>
      <c r="AJ14" s="696"/>
      <c r="AK14" s="696"/>
      <c r="AL14" s="660" t="s">
        <v>121</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474927</v>
      </c>
      <c r="BH14" s="658"/>
      <c r="BI14" s="658"/>
      <c r="BJ14" s="658"/>
      <c r="BK14" s="658"/>
      <c r="BL14" s="658"/>
      <c r="BM14" s="658"/>
      <c r="BN14" s="659"/>
      <c r="BO14" s="695">
        <v>2.9</v>
      </c>
      <c r="BP14" s="695"/>
      <c r="BQ14" s="695"/>
      <c r="BR14" s="695"/>
      <c r="BS14" s="696" t="s">
        <v>121</v>
      </c>
      <c r="BT14" s="696"/>
      <c r="BU14" s="696"/>
      <c r="BV14" s="696"/>
      <c r="BW14" s="696"/>
      <c r="BX14" s="696"/>
      <c r="BY14" s="696"/>
      <c r="BZ14" s="696"/>
      <c r="CA14" s="696"/>
      <c r="CB14" s="736"/>
      <c r="CD14" s="654" t="s">
        <v>246</v>
      </c>
      <c r="CE14" s="655"/>
      <c r="CF14" s="655"/>
      <c r="CG14" s="655"/>
      <c r="CH14" s="655"/>
      <c r="CI14" s="655"/>
      <c r="CJ14" s="655"/>
      <c r="CK14" s="655"/>
      <c r="CL14" s="655"/>
      <c r="CM14" s="655"/>
      <c r="CN14" s="655"/>
      <c r="CO14" s="655"/>
      <c r="CP14" s="655"/>
      <c r="CQ14" s="656"/>
      <c r="CR14" s="657">
        <v>1147056</v>
      </c>
      <c r="CS14" s="658"/>
      <c r="CT14" s="658"/>
      <c r="CU14" s="658"/>
      <c r="CV14" s="658"/>
      <c r="CW14" s="658"/>
      <c r="CX14" s="658"/>
      <c r="CY14" s="659"/>
      <c r="CZ14" s="695">
        <v>1.8</v>
      </c>
      <c r="DA14" s="695"/>
      <c r="DB14" s="695"/>
      <c r="DC14" s="695"/>
      <c r="DD14" s="663">
        <v>21549</v>
      </c>
      <c r="DE14" s="658"/>
      <c r="DF14" s="658"/>
      <c r="DG14" s="658"/>
      <c r="DH14" s="658"/>
      <c r="DI14" s="658"/>
      <c r="DJ14" s="658"/>
      <c r="DK14" s="658"/>
      <c r="DL14" s="658"/>
      <c r="DM14" s="658"/>
      <c r="DN14" s="658"/>
      <c r="DO14" s="658"/>
      <c r="DP14" s="659"/>
      <c r="DQ14" s="663">
        <v>963803</v>
      </c>
      <c r="DR14" s="658"/>
      <c r="DS14" s="658"/>
      <c r="DT14" s="658"/>
      <c r="DU14" s="658"/>
      <c r="DV14" s="658"/>
      <c r="DW14" s="658"/>
      <c r="DX14" s="658"/>
      <c r="DY14" s="658"/>
      <c r="DZ14" s="658"/>
      <c r="EA14" s="658"/>
      <c r="EB14" s="658"/>
      <c r="EC14" s="694"/>
    </row>
    <row r="15" spans="2:143" ht="11.25" customHeight="1" x14ac:dyDescent="0.15">
      <c r="B15" s="654" t="s">
        <v>247</v>
      </c>
      <c r="C15" s="655"/>
      <c r="D15" s="655"/>
      <c r="E15" s="655"/>
      <c r="F15" s="655"/>
      <c r="G15" s="655"/>
      <c r="H15" s="655"/>
      <c r="I15" s="655"/>
      <c r="J15" s="655"/>
      <c r="K15" s="655"/>
      <c r="L15" s="655"/>
      <c r="M15" s="655"/>
      <c r="N15" s="655"/>
      <c r="O15" s="655"/>
      <c r="P15" s="655"/>
      <c r="Q15" s="656"/>
      <c r="R15" s="657">
        <v>21374</v>
      </c>
      <c r="S15" s="658"/>
      <c r="T15" s="658"/>
      <c r="U15" s="658"/>
      <c r="V15" s="658"/>
      <c r="W15" s="658"/>
      <c r="X15" s="658"/>
      <c r="Y15" s="659"/>
      <c r="Z15" s="695">
        <v>0</v>
      </c>
      <c r="AA15" s="695"/>
      <c r="AB15" s="695"/>
      <c r="AC15" s="695"/>
      <c r="AD15" s="696">
        <v>21374</v>
      </c>
      <c r="AE15" s="696"/>
      <c r="AF15" s="696"/>
      <c r="AG15" s="696"/>
      <c r="AH15" s="696"/>
      <c r="AI15" s="696"/>
      <c r="AJ15" s="696"/>
      <c r="AK15" s="696"/>
      <c r="AL15" s="660">
        <v>0.1</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559814</v>
      </c>
      <c r="BH15" s="658"/>
      <c r="BI15" s="658"/>
      <c r="BJ15" s="658"/>
      <c r="BK15" s="658"/>
      <c r="BL15" s="658"/>
      <c r="BM15" s="658"/>
      <c r="BN15" s="659"/>
      <c r="BO15" s="695">
        <v>3.4</v>
      </c>
      <c r="BP15" s="695"/>
      <c r="BQ15" s="695"/>
      <c r="BR15" s="695"/>
      <c r="BS15" s="696" t="s">
        <v>121</v>
      </c>
      <c r="BT15" s="696"/>
      <c r="BU15" s="696"/>
      <c r="BV15" s="696"/>
      <c r="BW15" s="696"/>
      <c r="BX15" s="696"/>
      <c r="BY15" s="696"/>
      <c r="BZ15" s="696"/>
      <c r="CA15" s="696"/>
      <c r="CB15" s="736"/>
      <c r="CD15" s="654" t="s">
        <v>249</v>
      </c>
      <c r="CE15" s="655"/>
      <c r="CF15" s="655"/>
      <c r="CG15" s="655"/>
      <c r="CH15" s="655"/>
      <c r="CI15" s="655"/>
      <c r="CJ15" s="655"/>
      <c r="CK15" s="655"/>
      <c r="CL15" s="655"/>
      <c r="CM15" s="655"/>
      <c r="CN15" s="655"/>
      <c r="CO15" s="655"/>
      <c r="CP15" s="655"/>
      <c r="CQ15" s="656"/>
      <c r="CR15" s="657">
        <v>6433435</v>
      </c>
      <c r="CS15" s="658"/>
      <c r="CT15" s="658"/>
      <c r="CU15" s="658"/>
      <c r="CV15" s="658"/>
      <c r="CW15" s="658"/>
      <c r="CX15" s="658"/>
      <c r="CY15" s="659"/>
      <c r="CZ15" s="695">
        <v>10.3</v>
      </c>
      <c r="DA15" s="695"/>
      <c r="DB15" s="695"/>
      <c r="DC15" s="695"/>
      <c r="DD15" s="663">
        <v>2283330</v>
      </c>
      <c r="DE15" s="658"/>
      <c r="DF15" s="658"/>
      <c r="DG15" s="658"/>
      <c r="DH15" s="658"/>
      <c r="DI15" s="658"/>
      <c r="DJ15" s="658"/>
      <c r="DK15" s="658"/>
      <c r="DL15" s="658"/>
      <c r="DM15" s="658"/>
      <c r="DN15" s="658"/>
      <c r="DO15" s="658"/>
      <c r="DP15" s="659"/>
      <c r="DQ15" s="663">
        <v>3793612</v>
      </c>
      <c r="DR15" s="658"/>
      <c r="DS15" s="658"/>
      <c r="DT15" s="658"/>
      <c r="DU15" s="658"/>
      <c r="DV15" s="658"/>
      <c r="DW15" s="658"/>
      <c r="DX15" s="658"/>
      <c r="DY15" s="658"/>
      <c r="DZ15" s="658"/>
      <c r="EA15" s="658"/>
      <c r="EB15" s="658"/>
      <c r="EC15" s="694"/>
    </row>
    <row r="16" spans="2:143" ht="11.25" customHeight="1" x14ac:dyDescent="0.15">
      <c r="B16" s="654" t="s">
        <v>250</v>
      </c>
      <c r="C16" s="655"/>
      <c r="D16" s="655"/>
      <c r="E16" s="655"/>
      <c r="F16" s="655"/>
      <c r="G16" s="655"/>
      <c r="H16" s="655"/>
      <c r="I16" s="655"/>
      <c r="J16" s="655"/>
      <c r="K16" s="655"/>
      <c r="L16" s="655"/>
      <c r="M16" s="655"/>
      <c r="N16" s="655"/>
      <c r="O16" s="655"/>
      <c r="P16" s="655"/>
      <c r="Q16" s="656"/>
      <c r="R16" s="657">
        <v>296452</v>
      </c>
      <c r="S16" s="658"/>
      <c r="T16" s="658"/>
      <c r="U16" s="658"/>
      <c r="V16" s="658"/>
      <c r="W16" s="658"/>
      <c r="X16" s="658"/>
      <c r="Y16" s="659"/>
      <c r="Z16" s="695">
        <v>0.5</v>
      </c>
      <c r="AA16" s="695"/>
      <c r="AB16" s="695"/>
      <c r="AC16" s="695"/>
      <c r="AD16" s="696">
        <v>296452</v>
      </c>
      <c r="AE16" s="696"/>
      <c r="AF16" s="696"/>
      <c r="AG16" s="696"/>
      <c r="AH16" s="696"/>
      <c r="AI16" s="696"/>
      <c r="AJ16" s="696"/>
      <c r="AK16" s="696"/>
      <c r="AL16" s="660">
        <v>1.1000000000000001</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t="s">
        <v>121</v>
      </c>
      <c r="BH16" s="658"/>
      <c r="BI16" s="658"/>
      <c r="BJ16" s="658"/>
      <c r="BK16" s="658"/>
      <c r="BL16" s="658"/>
      <c r="BM16" s="658"/>
      <c r="BN16" s="659"/>
      <c r="BO16" s="695" t="s">
        <v>121</v>
      </c>
      <c r="BP16" s="695"/>
      <c r="BQ16" s="695"/>
      <c r="BR16" s="695"/>
      <c r="BS16" s="696" t="s">
        <v>121</v>
      </c>
      <c r="BT16" s="696"/>
      <c r="BU16" s="696"/>
      <c r="BV16" s="696"/>
      <c r="BW16" s="696"/>
      <c r="BX16" s="696"/>
      <c r="BY16" s="696"/>
      <c r="BZ16" s="696"/>
      <c r="CA16" s="696"/>
      <c r="CB16" s="736"/>
      <c r="CD16" s="654" t="s">
        <v>252</v>
      </c>
      <c r="CE16" s="655"/>
      <c r="CF16" s="655"/>
      <c r="CG16" s="655"/>
      <c r="CH16" s="655"/>
      <c r="CI16" s="655"/>
      <c r="CJ16" s="655"/>
      <c r="CK16" s="655"/>
      <c r="CL16" s="655"/>
      <c r="CM16" s="655"/>
      <c r="CN16" s="655"/>
      <c r="CO16" s="655"/>
      <c r="CP16" s="655"/>
      <c r="CQ16" s="656"/>
      <c r="CR16" s="657" t="s">
        <v>121</v>
      </c>
      <c r="CS16" s="658"/>
      <c r="CT16" s="658"/>
      <c r="CU16" s="658"/>
      <c r="CV16" s="658"/>
      <c r="CW16" s="658"/>
      <c r="CX16" s="658"/>
      <c r="CY16" s="659"/>
      <c r="CZ16" s="695" t="s">
        <v>121</v>
      </c>
      <c r="DA16" s="695"/>
      <c r="DB16" s="695"/>
      <c r="DC16" s="695"/>
      <c r="DD16" s="663" t="s">
        <v>121</v>
      </c>
      <c r="DE16" s="658"/>
      <c r="DF16" s="658"/>
      <c r="DG16" s="658"/>
      <c r="DH16" s="658"/>
      <c r="DI16" s="658"/>
      <c r="DJ16" s="658"/>
      <c r="DK16" s="658"/>
      <c r="DL16" s="658"/>
      <c r="DM16" s="658"/>
      <c r="DN16" s="658"/>
      <c r="DO16" s="658"/>
      <c r="DP16" s="659"/>
      <c r="DQ16" s="663" t="s">
        <v>121</v>
      </c>
      <c r="DR16" s="658"/>
      <c r="DS16" s="658"/>
      <c r="DT16" s="658"/>
      <c r="DU16" s="658"/>
      <c r="DV16" s="658"/>
      <c r="DW16" s="658"/>
      <c r="DX16" s="658"/>
      <c r="DY16" s="658"/>
      <c r="DZ16" s="658"/>
      <c r="EA16" s="658"/>
      <c r="EB16" s="658"/>
      <c r="EC16" s="694"/>
    </row>
    <row r="17" spans="2:133" ht="11.25" customHeight="1" x14ac:dyDescent="0.15">
      <c r="B17" s="654" t="s">
        <v>253</v>
      </c>
      <c r="C17" s="655"/>
      <c r="D17" s="655"/>
      <c r="E17" s="655"/>
      <c r="F17" s="655"/>
      <c r="G17" s="655"/>
      <c r="H17" s="655"/>
      <c r="I17" s="655"/>
      <c r="J17" s="655"/>
      <c r="K17" s="655"/>
      <c r="L17" s="655"/>
      <c r="M17" s="655"/>
      <c r="N17" s="655"/>
      <c r="O17" s="655"/>
      <c r="P17" s="655"/>
      <c r="Q17" s="656"/>
      <c r="R17" s="657">
        <v>572415</v>
      </c>
      <c r="S17" s="658"/>
      <c r="T17" s="658"/>
      <c r="U17" s="658"/>
      <c r="V17" s="658"/>
      <c r="W17" s="658"/>
      <c r="X17" s="658"/>
      <c r="Y17" s="659"/>
      <c r="Z17" s="695">
        <v>0.9</v>
      </c>
      <c r="AA17" s="695"/>
      <c r="AB17" s="695"/>
      <c r="AC17" s="695"/>
      <c r="AD17" s="696">
        <v>572415</v>
      </c>
      <c r="AE17" s="696"/>
      <c r="AF17" s="696"/>
      <c r="AG17" s="696"/>
      <c r="AH17" s="696"/>
      <c r="AI17" s="696"/>
      <c r="AJ17" s="696"/>
      <c r="AK17" s="696"/>
      <c r="AL17" s="660">
        <v>2.1</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t="s">
        <v>121</v>
      </c>
      <c r="BH17" s="658"/>
      <c r="BI17" s="658"/>
      <c r="BJ17" s="658"/>
      <c r="BK17" s="658"/>
      <c r="BL17" s="658"/>
      <c r="BM17" s="658"/>
      <c r="BN17" s="659"/>
      <c r="BO17" s="695" t="s">
        <v>121</v>
      </c>
      <c r="BP17" s="695"/>
      <c r="BQ17" s="695"/>
      <c r="BR17" s="695"/>
      <c r="BS17" s="696" t="s">
        <v>121</v>
      </c>
      <c r="BT17" s="696"/>
      <c r="BU17" s="696"/>
      <c r="BV17" s="696"/>
      <c r="BW17" s="696"/>
      <c r="BX17" s="696"/>
      <c r="BY17" s="696"/>
      <c r="BZ17" s="696"/>
      <c r="CA17" s="696"/>
      <c r="CB17" s="736"/>
      <c r="CD17" s="654" t="s">
        <v>255</v>
      </c>
      <c r="CE17" s="655"/>
      <c r="CF17" s="655"/>
      <c r="CG17" s="655"/>
      <c r="CH17" s="655"/>
      <c r="CI17" s="655"/>
      <c r="CJ17" s="655"/>
      <c r="CK17" s="655"/>
      <c r="CL17" s="655"/>
      <c r="CM17" s="655"/>
      <c r="CN17" s="655"/>
      <c r="CO17" s="655"/>
      <c r="CP17" s="655"/>
      <c r="CQ17" s="656"/>
      <c r="CR17" s="657">
        <v>3146535</v>
      </c>
      <c r="CS17" s="658"/>
      <c r="CT17" s="658"/>
      <c r="CU17" s="658"/>
      <c r="CV17" s="658"/>
      <c r="CW17" s="658"/>
      <c r="CX17" s="658"/>
      <c r="CY17" s="659"/>
      <c r="CZ17" s="695">
        <v>5.0999999999999996</v>
      </c>
      <c r="DA17" s="695"/>
      <c r="DB17" s="695"/>
      <c r="DC17" s="695"/>
      <c r="DD17" s="663" t="s">
        <v>121</v>
      </c>
      <c r="DE17" s="658"/>
      <c r="DF17" s="658"/>
      <c r="DG17" s="658"/>
      <c r="DH17" s="658"/>
      <c r="DI17" s="658"/>
      <c r="DJ17" s="658"/>
      <c r="DK17" s="658"/>
      <c r="DL17" s="658"/>
      <c r="DM17" s="658"/>
      <c r="DN17" s="658"/>
      <c r="DO17" s="658"/>
      <c r="DP17" s="659"/>
      <c r="DQ17" s="663">
        <v>3146535</v>
      </c>
      <c r="DR17" s="658"/>
      <c r="DS17" s="658"/>
      <c r="DT17" s="658"/>
      <c r="DU17" s="658"/>
      <c r="DV17" s="658"/>
      <c r="DW17" s="658"/>
      <c r="DX17" s="658"/>
      <c r="DY17" s="658"/>
      <c r="DZ17" s="658"/>
      <c r="EA17" s="658"/>
      <c r="EB17" s="658"/>
      <c r="EC17" s="694"/>
    </row>
    <row r="18" spans="2:133" ht="11.25" customHeight="1" x14ac:dyDescent="0.15">
      <c r="B18" s="654" t="s">
        <v>256</v>
      </c>
      <c r="C18" s="655"/>
      <c r="D18" s="655"/>
      <c r="E18" s="655"/>
      <c r="F18" s="655"/>
      <c r="G18" s="655"/>
      <c r="H18" s="655"/>
      <c r="I18" s="655"/>
      <c r="J18" s="655"/>
      <c r="K18" s="655"/>
      <c r="L18" s="655"/>
      <c r="M18" s="655"/>
      <c r="N18" s="655"/>
      <c r="O18" s="655"/>
      <c r="P18" s="655"/>
      <c r="Q18" s="656"/>
      <c r="R18" s="657">
        <v>79112</v>
      </c>
      <c r="S18" s="658"/>
      <c r="T18" s="658"/>
      <c r="U18" s="658"/>
      <c r="V18" s="658"/>
      <c r="W18" s="658"/>
      <c r="X18" s="658"/>
      <c r="Y18" s="659"/>
      <c r="Z18" s="695">
        <v>0.1</v>
      </c>
      <c r="AA18" s="695"/>
      <c r="AB18" s="695"/>
      <c r="AC18" s="695"/>
      <c r="AD18" s="696">
        <v>79112</v>
      </c>
      <c r="AE18" s="696"/>
      <c r="AF18" s="696"/>
      <c r="AG18" s="696"/>
      <c r="AH18" s="696"/>
      <c r="AI18" s="696"/>
      <c r="AJ18" s="696"/>
      <c r="AK18" s="696"/>
      <c r="AL18" s="660">
        <v>0.3</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121</v>
      </c>
      <c r="BH18" s="658"/>
      <c r="BI18" s="658"/>
      <c r="BJ18" s="658"/>
      <c r="BK18" s="658"/>
      <c r="BL18" s="658"/>
      <c r="BM18" s="658"/>
      <c r="BN18" s="659"/>
      <c r="BO18" s="695" t="s">
        <v>121</v>
      </c>
      <c r="BP18" s="695"/>
      <c r="BQ18" s="695"/>
      <c r="BR18" s="695"/>
      <c r="BS18" s="696" t="s">
        <v>121</v>
      </c>
      <c r="BT18" s="696"/>
      <c r="BU18" s="696"/>
      <c r="BV18" s="696"/>
      <c r="BW18" s="696"/>
      <c r="BX18" s="696"/>
      <c r="BY18" s="696"/>
      <c r="BZ18" s="696"/>
      <c r="CA18" s="696"/>
      <c r="CB18" s="736"/>
      <c r="CD18" s="654" t="s">
        <v>258</v>
      </c>
      <c r="CE18" s="655"/>
      <c r="CF18" s="655"/>
      <c r="CG18" s="655"/>
      <c r="CH18" s="655"/>
      <c r="CI18" s="655"/>
      <c r="CJ18" s="655"/>
      <c r="CK18" s="655"/>
      <c r="CL18" s="655"/>
      <c r="CM18" s="655"/>
      <c r="CN18" s="655"/>
      <c r="CO18" s="655"/>
      <c r="CP18" s="655"/>
      <c r="CQ18" s="656"/>
      <c r="CR18" s="657" t="s">
        <v>121</v>
      </c>
      <c r="CS18" s="658"/>
      <c r="CT18" s="658"/>
      <c r="CU18" s="658"/>
      <c r="CV18" s="658"/>
      <c r="CW18" s="658"/>
      <c r="CX18" s="658"/>
      <c r="CY18" s="659"/>
      <c r="CZ18" s="695" t="s">
        <v>121</v>
      </c>
      <c r="DA18" s="695"/>
      <c r="DB18" s="695"/>
      <c r="DC18" s="695"/>
      <c r="DD18" s="663" t="s">
        <v>121</v>
      </c>
      <c r="DE18" s="658"/>
      <c r="DF18" s="658"/>
      <c r="DG18" s="658"/>
      <c r="DH18" s="658"/>
      <c r="DI18" s="658"/>
      <c r="DJ18" s="658"/>
      <c r="DK18" s="658"/>
      <c r="DL18" s="658"/>
      <c r="DM18" s="658"/>
      <c r="DN18" s="658"/>
      <c r="DO18" s="658"/>
      <c r="DP18" s="659"/>
      <c r="DQ18" s="663" t="s">
        <v>121</v>
      </c>
      <c r="DR18" s="658"/>
      <c r="DS18" s="658"/>
      <c r="DT18" s="658"/>
      <c r="DU18" s="658"/>
      <c r="DV18" s="658"/>
      <c r="DW18" s="658"/>
      <c r="DX18" s="658"/>
      <c r="DY18" s="658"/>
      <c r="DZ18" s="658"/>
      <c r="EA18" s="658"/>
      <c r="EB18" s="658"/>
      <c r="EC18" s="694"/>
    </row>
    <row r="19" spans="2:133" ht="11.25" customHeight="1" x14ac:dyDescent="0.15">
      <c r="B19" s="654" t="s">
        <v>259</v>
      </c>
      <c r="C19" s="655"/>
      <c r="D19" s="655"/>
      <c r="E19" s="655"/>
      <c r="F19" s="655"/>
      <c r="G19" s="655"/>
      <c r="H19" s="655"/>
      <c r="I19" s="655"/>
      <c r="J19" s="655"/>
      <c r="K19" s="655"/>
      <c r="L19" s="655"/>
      <c r="M19" s="655"/>
      <c r="N19" s="655"/>
      <c r="O19" s="655"/>
      <c r="P19" s="655"/>
      <c r="Q19" s="656"/>
      <c r="R19" s="657">
        <v>487787</v>
      </c>
      <c r="S19" s="658"/>
      <c r="T19" s="658"/>
      <c r="U19" s="658"/>
      <c r="V19" s="658"/>
      <c r="W19" s="658"/>
      <c r="X19" s="658"/>
      <c r="Y19" s="659"/>
      <c r="Z19" s="695">
        <v>0.8</v>
      </c>
      <c r="AA19" s="695"/>
      <c r="AB19" s="695"/>
      <c r="AC19" s="695"/>
      <c r="AD19" s="696">
        <v>487787</v>
      </c>
      <c r="AE19" s="696"/>
      <c r="AF19" s="696"/>
      <c r="AG19" s="696"/>
      <c r="AH19" s="696"/>
      <c r="AI19" s="696"/>
      <c r="AJ19" s="696"/>
      <c r="AK19" s="696"/>
      <c r="AL19" s="660">
        <v>1.8</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v>7820</v>
      </c>
      <c r="BH19" s="658"/>
      <c r="BI19" s="658"/>
      <c r="BJ19" s="658"/>
      <c r="BK19" s="658"/>
      <c r="BL19" s="658"/>
      <c r="BM19" s="658"/>
      <c r="BN19" s="659"/>
      <c r="BO19" s="695">
        <v>0</v>
      </c>
      <c r="BP19" s="695"/>
      <c r="BQ19" s="695"/>
      <c r="BR19" s="695"/>
      <c r="BS19" s="696" t="s">
        <v>121</v>
      </c>
      <c r="BT19" s="696"/>
      <c r="BU19" s="696"/>
      <c r="BV19" s="696"/>
      <c r="BW19" s="696"/>
      <c r="BX19" s="696"/>
      <c r="BY19" s="696"/>
      <c r="BZ19" s="696"/>
      <c r="CA19" s="696"/>
      <c r="CB19" s="736"/>
      <c r="CD19" s="654" t="s">
        <v>261</v>
      </c>
      <c r="CE19" s="655"/>
      <c r="CF19" s="655"/>
      <c r="CG19" s="655"/>
      <c r="CH19" s="655"/>
      <c r="CI19" s="655"/>
      <c r="CJ19" s="655"/>
      <c r="CK19" s="655"/>
      <c r="CL19" s="655"/>
      <c r="CM19" s="655"/>
      <c r="CN19" s="655"/>
      <c r="CO19" s="655"/>
      <c r="CP19" s="655"/>
      <c r="CQ19" s="656"/>
      <c r="CR19" s="657" t="s">
        <v>121</v>
      </c>
      <c r="CS19" s="658"/>
      <c r="CT19" s="658"/>
      <c r="CU19" s="658"/>
      <c r="CV19" s="658"/>
      <c r="CW19" s="658"/>
      <c r="CX19" s="658"/>
      <c r="CY19" s="659"/>
      <c r="CZ19" s="695" t="s">
        <v>121</v>
      </c>
      <c r="DA19" s="695"/>
      <c r="DB19" s="695"/>
      <c r="DC19" s="695"/>
      <c r="DD19" s="663" t="s">
        <v>121</v>
      </c>
      <c r="DE19" s="658"/>
      <c r="DF19" s="658"/>
      <c r="DG19" s="658"/>
      <c r="DH19" s="658"/>
      <c r="DI19" s="658"/>
      <c r="DJ19" s="658"/>
      <c r="DK19" s="658"/>
      <c r="DL19" s="658"/>
      <c r="DM19" s="658"/>
      <c r="DN19" s="658"/>
      <c r="DO19" s="658"/>
      <c r="DP19" s="659"/>
      <c r="DQ19" s="663" t="s">
        <v>121</v>
      </c>
      <c r="DR19" s="658"/>
      <c r="DS19" s="658"/>
      <c r="DT19" s="658"/>
      <c r="DU19" s="658"/>
      <c r="DV19" s="658"/>
      <c r="DW19" s="658"/>
      <c r="DX19" s="658"/>
      <c r="DY19" s="658"/>
      <c r="DZ19" s="658"/>
      <c r="EA19" s="658"/>
      <c r="EB19" s="658"/>
      <c r="EC19" s="694"/>
    </row>
    <row r="20" spans="2:133" ht="11.25" customHeight="1" x14ac:dyDescent="0.15">
      <c r="B20" s="724" t="s">
        <v>262</v>
      </c>
      <c r="C20" s="725"/>
      <c r="D20" s="725"/>
      <c r="E20" s="725"/>
      <c r="F20" s="725"/>
      <c r="G20" s="725"/>
      <c r="H20" s="725"/>
      <c r="I20" s="725"/>
      <c r="J20" s="725"/>
      <c r="K20" s="725"/>
      <c r="L20" s="725"/>
      <c r="M20" s="725"/>
      <c r="N20" s="725"/>
      <c r="O20" s="725"/>
      <c r="P20" s="725"/>
      <c r="Q20" s="726"/>
      <c r="R20" s="657">
        <v>5516</v>
      </c>
      <c r="S20" s="658"/>
      <c r="T20" s="658"/>
      <c r="U20" s="658"/>
      <c r="V20" s="658"/>
      <c r="W20" s="658"/>
      <c r="X20" s="658"/>
      <c r="Y20" s="659"/>
      <c r="Z20" s="695">
        <v>0</v>
      </c>
      <c r="AA20" s="695"/>
      <c r="AB20" s="695"/>
      <c r="AC20" s="695"/>
      <c r="AD20" s="696">
        <v>5516</v>
      </c>
      <c r="AE20" s="696"/>
      <c r="AF20" s="696"/>
      <c r="AG20" s="696"/>
      <c r="AH20" s="696"/>
      <c r="AI20" s="696"/>
      <c r="AJ20" s="696"/>
      <c r="AK20" s="696"/>
      <c r="AL20" s="660">
        <v>0</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v>7820</v>
      </c>
      <c r="BH20" s="658"/>
      <c r="BI20" s="658"/>
      <c r="BJ20" s="658"/>
      <c r="BK20" s="658"/>
      <c r="BL20" s="658"/>
      <c r="BM20" s="658"/>
      <c r="BN20" s="659"/>
      <c r="BO20" s="695">
        <v>0</v>
      </c>
      <c r="BP20" s="695"/>
      <c r="BQ20" s="695"/>
      <c r="BR20" s="695"/>
      <c r="BS20" s="696" t="s">
        <v>121</v>
      </c>
      <c r="BT20" s="696"/>
      <c r="BU20" s="696"/>
      <c r="BV20" s="696"/>
      <c r="BW20" s="696"/>
      <c r="BX20" s="696"/>
      <c r="BY20" s="696"/>
      <c r="BZ20" s="696"/>
      <c r="CA20" s="696"/>
      <c r="CB20" s="736"/>
      <c r="CD20" s="654" t="s">
        <v>264</v>
      </c>
      <c r="CE20" s="655"/>
      <c r="CF20" s="655"/>
      <c r="CG20" s="655"/>
      <c r="CH20" s="655"/>
      <c r="CI20" s="655"/>
      <c r="CJ20" s="655"/>
      <c r="CK20" s="655"/>
      <c r="CL20" s="655"/>
      <c r="CM20" s="655"/>
      <c r="CN20" s="655"/>
      <c r="CO20" s="655"/>
      <c r="CP20" s="655"/>
      <c r="CQ20" s="656"/>
      <c r="CR20" s="657">
        <v>62162236</v>
      </c>
      <c r="CS20" s="658"/>
      <c r="CT20" s="658"/>
      <c r="CU20" s="658"/>
      <c r="CV20" s="658"/>
      <c r="CW20" s="658"/>
      <c r="CX20" s="658"/>
      <c r="CY20" s="659"/>
      <c r="CZ20" s="695">
        <v>100</v>
      </c>
      <c r="DA20" s="695"/>
      <c r="DB20" s="695"/>
      <c r="DC20" s="695"/>
      <c r="DD20" s="663">
        <v>7814160</v>
      </c>
      <c r="DE20" s="658"/>
      <c r="DF20" s="658"/>
      <c r="DG20" s="658"/>
      <c r="DH20" s="658"/>
      <c r="DI20" s="658"/>
      <c r="DJ20" s="658"/>
      <c r="DK20" s="658"/>
      <c r="DL20" s="658"/>
      <c r="DM20" s="658"/>
      <c r="DN20" s="658"/>
      <c r="DO20" s="658"/>
      <c r="DP20" s="659"/>
      <c r="DQ20" s="663">
        <v>32550268</v>
      </c>
      <c r="DR20" s="658"/>
      <c r="DS20" s="658"/>
      <c r="DT20" s="658"/>
      <c r="DU20" s="658"/>
      <c r="DV20" s="658"/>
      <c r="DW20" s="658"/>
      <c r="DX20" s="658"/>
      <c r="DY20" s="658"/>
      <c r="DZ20" s="658"/>
      <c r="EA20" s="658"/>
      <c r="EB20" s="658"/>
      <c r="EC20" s="694"/>
    </row>
    <row r="21" spans="2:133" ht="11.25" customHeight="1" x14ac:dyDescent="0.15">
      <c r="B21" s="654" t="s">
        <v>265</v>
      </c>
      <c r="C21" s="655"/>
      <c r="D21" s="655"/>
      <c r="E21" s="655"/>
      <c r="F21" s="655"/>
      <c r="G21" s="655"/>
      <c r="H21" s="655"/>
      <c r="I21" s="655"/>
      <c r="J21" s="655"/>
      <c r="K21" s="655"/>
      <c r="L21" s="655"/>
      <c r="M21" s="655"/>
      <c r="N21" s="655"/>
      <c r="O21" s="655"/>
      <c r="P21" s="655"/>
      <c r="Q21" s="656"/>
      <c r="R21" s="657">
        <v>6618269</v>
      </c>
      <c r="S21" s="658"/>
      <c r="T21" s="658"/>
      <c r="U21" s="658"/>
      <c r="V21" s="658"/>
      <c r="W21" s="658"/>
      <c r="X21" s="658"/>
      <c r="Y21" s="659"/>
      <c r="Z21" s="695">
        <v>10.3</v>
      </c>
      <c r="AA21" s="695"/>
      <c r="AB21" s="695"/>
      <c r="AC21" s="695"/>
      <c r="AD21" s="696">
        <v>5977010</v>
      </c>
      <c r="AE21" s="696"/>
      <c r="AF21" s="696"/>
      <c r="AG21" s="696"/>
      <c r="AH21" s="696"/>
      <c r="AI21" s="696"/>
      <c r="AJ21" s="696"/>
      <c r="AK21" s="696"/>
      <c r="AL21" s="660">
        <v>21.9</v>
      </c>
      <c r="AM21" s="661"/>
      <c r="AN21" s="661"/>
      <c r="AO21" s="697"/>
      <c r="AP21" s="654" t="s">
        <v>266</v>
      </c>
      <c r="AQ21" s="734"/>
      <c r="AR21" s="734"/>
      <c r="AS21" s="734"/>
      <c r="AT21" s="734"/>
      <c r="AU21" s="734"/>
      <c r="AV21" s="734"/>
      <c r="AW21" s="734"/>
      <c r="AX21" s="734"/>
      <c r="AY21" s="734"/>
      <c r="AZ21" s="734"/>
      <c r="BA21" s="734"/>
      <c r="BB21" s="734"/>
      <c r="BC21" s="734"/>
      <c r="BD21" s="734"/>
      <c r="BE21" s="734"/>
      <c r="BF21" s="735"/>
      <c r="BG21" s="657">
        <v>7820</v>
      </c>
      <c r="BH21" s="658"/>
      <c r="BI21" s="658"/>
      <c r="BJ21" s="658"/>
      <c r="BK21" s="658"/>
      <c r="BL21" s="658"/>
      <c r="BM21" s="658"/>
      <c r="BN21" s="659"/>
      <c r="BO21" s="695">
        <v>0</v>
      </c>
      <c r="BP21" s="695"/>
      <c r="BQ21" s="695"/>
      <c r="BR21" s="695"/>
      <c r="BS21" s="696" t="s">
        <v>121</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267</v>
      </c>
      <c r="C22" s="655"/>
      <c r="D22" s="655"/>
      <c r="E22" s="655"/>
      <c r="F22" s="655"/>
      <c r="G22" s="655"/>
      <c r="H22" s="655"/>
      <c r="I22" s="655"/>
      <c r="J22" s="655"/>
      <c r="K22" s="655"/>
      <c r="L22" s="655"/>
      <c r="M22" s="655"/>
      <c r="N22" s="655"/>
      <c r="O22" s="655"/>
      <c r="P22" s="655"/>
      <c r="Q22" s="656"/>
      <c r="R22" s="657">
        <v>5977010</v>
      </c>
      <c r="S22" s="658"/>
      <c r="T22" s="658"/>
      <c r="U22" s="658"/>
      <c r="V22" s="658"/>
      <c r="W22" s="658"/>
      <c r="X22" s="658"/>
      <c r="Y22" s="659"/>
      <c r="Z22" s="695">
        <v>9.3000000000000007</v>
      </c>
      <c r="AA22" s="695"/>
      <c r="AB22" s="695"/>
      <c r="AC22" s="695"/>
      <c r="AD22" s="696">
        <v>5977010</v>
      </c>
      <c r="AE22" s="696"/>
      <c r="AF22" s="696"/>
      <c r="AG22" s="696"/>
      <c r="AH22" s="696"/>
      <c r="AI22" s="696"/>
      <c r="AJ22" s="696"/>
      <c r="AK22" s="696"/>
      <c r="AL22" s="660">
        <v>21.9</v>
      </c>
      <c r="AM22" s="661"/>
      <c r="AN22" s="661"/>
      <c r="AO22" s="697"/>
      <c r="AP22" s="654" t="s">
        <v>268</v>
      </c>
      <c r="AQ22" s="734"/>
      <c r="AR22" s="734"/>
      <c r="AS22" s="734"/>
      <c r="AT22" s="734"/>
      <c r="AU22" s="734"/>
      <c r="AV22" s="734"/>
      <c r="AW22" s="734"/>
      <c r="AX22" s="734"/>
      <c r="AY22" s="734"/>
      <c r="AZ22" s="734"/>
      <c r="BA22" s="734"/>
      <c r="BB22" s="734"/>
      <c r="BC22" s="734"/>
      <c r="BD22" s="734"/>
      <c r="BE22" s="734"/>
      <c r="BF22" s="735"/>
      <c r="BG22" s="657" t="s">
        <v>121</v>
      </c>
      <c r="BH22" s="658"/>
      <c r="BI22" s="658"/>
      <c r="BJ22" s="658"/>
      <c r="BK22" s="658"/>
      <c r="BL22" s="658"/>
      <c r="BM22" s="658"/>
      <c r="BN22" s="659"/>
      <c r="BO22" s="695" t="s">
        <v>121</v>
      </c>
      <c r="BP22" s="695"/>
      <c r="BQ22" s="695"/>
      <c r="BR22" s="695"/>
      <c r="BS22" s="696" t="s">
        <v>121</v>
      </c>
      <c r="BT22" s="696"/>
      <c r="BU22" s="696"/>
      <c r="BV22" s="696"/>
      <c r="BW22" s="696"/>
      <c r="BX22" s="696"/>
      <c r="BY22" s="696"/>
      <c r="BZ22" s="696"/>
      <c r="CA22" s="696"/>
      <c r="CB22" s="736"/>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270</v>
      </c>
      <c r="C23" s="655"/>
      <c r="D23" s="655"/>
      <c r="E23" s="655"/>
      <c r="F23" s="655"/>
      <c r="G23" s="655"/>
      <c r="H23" s="655"/>
      <c r="I23" s="655"/>
      <c r="J23" s="655"/>
      <c r="K23" s="655"/>
      <c r="L23" s="655"/>
      <c r="M23" s="655"/>
      <c r="N23" s="655"/>
      <c r="O23" s="655"/>
      <c r="P23" s="655"/>
      <c r="Q23" s="656"/>
      <c r="R23" s="657">
        <v>641259</v>
      </c>
      <c r="S23" s="658"/>
      <c r="T23" s="658"/>
      <c r="U23" s="658"/>
      <c r="V23" s="658"/>
      <c r="W23" s="658"/>
      <c r="X23" s="658"/>
      <c r="Y23" s="659"/>
      <c r="Z23" s="695">
        <v>1</v>
      </c>
      <c r="AA23" s="695"/>
      <c r="AB23" s="695"/>
      <c r="AC23" s="695"/>
      <c r="AD23" s="696" t="s">
        <v>121</v>
      </c>
      <c r="AE23" s="696"/>
      <c r="AF23" s="696"/>
      <c r="AG23" s="696"/>
      <c r="AH23" s="696"/>
      <c r="AI23" s="696"/>
      <c r="AJ23" s="696"/>
      <c r="AK23" s="696"/>
      <c r="AL23" s="660" t="s">
        <v>121</v>
      </c>
      <c r="AM23" s="661"/>
      <c r="AN23" s="661"/>
      <c r="AO23" s="697"/>
      <c r="AP23" s="654" t="s">
        <v>271</v>
      </c>
      <c r="AQ23" s="734"/>
      <c r="AR23" s="734"/>
      <c r="AS23" s="734"/>
      <c r="AT23" s="734"/>
      <c r="AU23" s="734"/>
      <c r="AV23" s="734"/>
      <c r="AW23" s="734"/>
      <c r="AX23" s="734"/>
      <c r="AY23" s="734"/>
      <c r="AZ23" s="734"/>
      <c r="BA23" s="734"/>
      <c r="BB23" s="734"/>
      <c r="BC23" s="734"/>
      <c r="BD23" s="734"/>
      <c r="BE23" s="734"/>
      <c r="BF23" s="735"/>
      <c r="BG23" s="657" t="s">
        <v>121</v>
      </c>
      <c r="BH23" s="658"/>
      <c r="BI23" s="658"/>
      <c r="BJ23" s="658"/>
      <c r="BK23" s="658"/>
      <c r="BL23" s="658"/>
      <c r="BM23" s="658"/>
      <c r="BN23" s="659"/>
      <c r="BO23" s="695" t="s">
        <v>121</v>
      </c>
      <c r="BP23" s="695"/>
      <c r="BQ23" s="695"/>
      <c r="BR23" s="695"/>
      <c r="BS23" s="696" t="s">
        <v>121</v>
      </c>
      <c r="BT23" s="696"/>
      <c r="BU23" s="696"/>
      <c r="BV23" s="696"/>
      <c r="BW23" s="696"/>
      <c r="BX23" s="696"/>
      <c r="BY23" s="696"/>
      <c r="BZ23" s="696"/>
      <c r="CA23" s="696"/>
      <c r="CB23" s="736"/>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x14ac:dyDescent="0.15">
      <c r="B24" s="654" t="s">
        <v>277</v>
      </c>
      <c r="C24" s="655"/>
      <c r="D24" s="655"/>
      <c r="E24" s="655"/>
      <c r="F24" s="655"/>
      <c r="G24" s="655"/>
      <c r="H24" s="655"/>
      <c r="I24" s="655"/>
      <c r="J24" s="655"/>
      <c r="K24" s="655"/>
      <c r="L24" s="655"/>
      <c r="M24" s="655"/>
      <c r="N24" s="655"/>
      <c r="O24" s="655"/>
      <c r="P24" s="655"/>
      <c r="Q24" s="656"/>
      <c r="R24" s="657" t="s">
        <v>121</v>
      </c>
      <c r="S24" s="658"/>
      <c r="T24" s="658"/>
      <c r="U24" s="658"/>
      <c r="V24" s="658"/>
      <c r="W24" s="658"/>
      <c r="X24" s="658"/>
      <c r="Y24" s="659"/>
      <c r="Z24" s="695" t="s">
        <v>121</v>
      </c>
      <c r="AA24" s="695"/>
      <c r="AB24" s="695"/>
      <c r="AC24" s="695"/>
      <c r="AD24" s="696" t="s">
        <v>121</v>
      </c>
      <c r="AE24" s="696"/>
      <c r="AF24" s="696"/>
      <c r="AG24" s="696"/>
      <c r="AH24" s="696"/>
      <c r="AI24" s="696"/>
      <c r="AJ24" s="696"/>
      <c r="AK24" s="696"/>
      <c r="AL24" s="660" t="s">
        <v>121</v>
      </c>
      <c r="AM24" s="661"/>
      <c r="AN24" s="661"/>
      <c r="AO24" s="697"/>
      <c r="AP24" s="654" t="s">
        <v>278</v>
      </c>
      <c r="AQ24" s="734"/>
      <c r="AR24" s="734"/>
      <c r="AS24" s="734"/>
      <c r="AT24" s="734"/>
      <c r="AU24" s="734"/>
      <c r="AV24" s="734"/>
      <c r="AW24" s="734"/>
      <c r="AX24" s="734"/>
      <c r="AY24" s="734"/>
      <c r="AZ24" s="734"/>
      <c r="BA24" s="734"/>
      <c r="BB24" s="734"/>
      <c r="BC24" s="734"/>
      <c r="BD24" s="734"/>
      <c r="BE24" s="734"/>
      <c r="BF24" s="735"/>
      <c r="BG24" s="657" t="s">
        <v>121</v>
      </c>
      <c r="BH24" s="658"/>
      <c r="BI24" s="658"/>
      <c r="BJ24" s="658"/>
      <c r="BK24" s="658"/>
      <c r="BL24" s="658"/>
      <c r="BM24" s="658"/>
      <c r="BN24" s="659"/>
      <c r="BO24" s="695" t="s">
        <v>121</v>
      </c>
      <c r="BP24" s="695"/>
      <c r="BQ24" s="695"/>
      <c r="BR24" s="695"/>
      <c r="BS24" s="696" t="s">
        <v>121</v>
      </c>
      <c r="BT24" s="696"/>
      <c r="BU24" s="696"/>
      <c r="BV24" s="696"/>
      <c r="BW24" s="696"/>
      <c r="BX24" s="696"/>
      <c r="BY24" s="696"/>
      <c r="BZ24" s="696"/>
      <c r="CA24" s="696"/>
      <c r="CB24" s="736"/>
      <c r="CD24" s="715" t="s">
        <v>279</v>
      </c>
      <c r="CE24" s="716"/>
      <c r="CF24" s="716"/>
      <c r="CG24" s="716"/>
      <c r="CH24" s="716"/>
      <c r="CI24" s="716"/>
      <c r="CJ24" s="716"/>
      <c r="CK24" s="716"/>
      <c r="CL24" s="716"/>
      <c r="CM24" s="716"/>
      <c r="CN24" s="716"/>
      <c r="CO24" s="716"/>
      <c r="CP24" s="716"/>
      <c r="CQ24" s="717"/>
      <c r="CR24" s="712">
        <v>35406450</v>
      </c>
      <c r="CS24" s="713"/>
      <c r="CT24" s="713"/>
      <c r="CU24" s="713"/>
      <c r="CV24" s="713"/>
      <c r="CW24" s="713"/>
      <c r="CX24" s="713"/>
      <c r="CY24" s="738"/>
      <c r="CZ24" s="739">
        <v>57</v>
      </c>
      <c r="DA24" s="721"/>
      <c r="DB24" s="721"/>
      <c r="DC24" s="741"/>
      <c r="DD24" s="737">
        <v>18323625</v>
      </c>
      <c r="DE24" s="713"/>
      <c r="DF24" s="713"/>
      <c r="DG24" s="713"/>
      <c r="DH24" s="713"/>
      <c r="DI24" s="713"/>
      <c r="DJ24" s="713"/>
      <c r="DK24" s="738"/>
      <c r="DL24" s="737">
        <v>16506702</v>
      </c>
      <c r="DM24" s="713"/>
      <c r="DN24" s="713"/>
      <c r="DO24" s="713"/>
      <c r="DP24" s="713"/>
      <c r="DQ24" s="713"/>
      <c r="DR24" s="713"/>
      <c r="DS24" s="713"/>
      <c r="DT24" s="713"/>
      <c r="DU24" s="713"/>
      <c r="DV24" s="738"/>
      <c r="DW24" s="739">
        <v>60</v>
      </c>
      <c r="DX24" s="721"/>
      <c r="DY24" s="721"/>
      <c r="DZ24" s="721"/>
      <c r="EA24" s="721"/>
      <c r="EB24" s="721"/>
      <c r="EC24" s="740"/>
    </row>
    <row r="25" spans="2:133" ht="11.25" customHeight="1" x14ac:dyDescent="0.15">
      <c r="B25" s="654" t="s">
        <v>280</v>
      </c>
      <c r="C25" s="655"/>
      <c r="D25" s="655"/>
      <c r="E25" s="655"/>
      <c r="F25" s="655"/>
      <c r="G25" s="655"/>
      <c r="H25" s="655"/>
      <c r="I25" s="655"/>
      <c r="J25" s="655"/>
      <c r="K25" s="655"/>
      <c r="L25" s="655"/>
      <c r="M25" s="655"/>
      <c r="N25" s="655"/>
      <c r="O25" s="655"/>
      <c r="P25" s="655"/>
      <c r="Q25" s="656"/>
      <c r="R25" s="657">
        <v>27393955</v>
      </c>
      <c r="S25" s="658"/>
      <c r="T25" s="658"/>
      <c r="U25" s="658"/>
      <c r="V25" s="658"/>
      <c r="W25" s="658"/>
      <c r="X25" s="658"/>
      <c r="Y25" s="659"/>
      <c r="Z25" s="695">
        <v>42.5</v>
      </c>
      <c r="AA25" s="695"/>
      <c r="AB25" s="695"/>
      <c r="AC25" s="695"/>
      <c r="AD25" s="696">
        <v>26752696</v>
      </c>
      <c r="AE25" s="696"/>
      <c r="AF25" s="696"/>
      <c r="AG25" s="696"/>
      <c r="AH25" s="696"/>
      <c r="AI25" s="696"/>
      <c r="AJ25" s="696"/>
      <c r="AK25" s="696"/>
      <c r="AL25" s="660">
        <v>97.9</v>
      </c>
      <c r="AM25" s="661"/>
      <c r="AN25" s="661"/>
      <c r="AO25" s="697"/>
      <c r="AP25" s="654" t="s">
        <v>281</v>
      </c>
      <c r="AQ25" s="734"/>
      <c r="AR25" s="734"/>
      <c r="AS25" s="734"/>
      <c r="AT25" s="734"/>
      <c r="AU25" s="734"/>
      <c r="AV25" s="734"/>
      <c r="AW25" s="734"/>
      <c r="AX25" s="734"/>
      <c r="AY25" s="734"/>
      <c r="AZ25" s="734"/>
      <c r="BA25" s="734"/>
      <c r="BB25" s="734"/>
      <c r="BC25" s="734"/>
      <c r="BD25" s="734"/>
      <c r="BE25" s="734"/>
      <c r="BF25" s="735"/>
      <c r="BG25" s="657" t="s">
        <v>121</v>
      </c>
      <c r="BH25" s="658"/>
      <c r="BI25" s="658"/>
      <c r="BJ25" s="658"/>
      <c r="BK25" s="658"/>
      <c r="BL25" s="658"/>
      <c r="BM25" s="658"/>
      <c r="BN25" s="659"/>
      <c r="BO25" s="695" t="s">
        <v>121</v>
      </c>
      <c r="BP25" s="695"/>
      <c r="BQ25" s="695"/>
      <c r="BR25" s="695"/>
      <c r="BS25" s="696" t="s">
        <v>121</v>
      </c>
      <c r="BT25" s="696"/>
      <c r="BU25" s="696"/>
      <c r="BV25" s="696"/>
      <c r="BW25" s="696"/>
      <c r="BX25" s="696"/>
      <c r="BY25" s="696"/>
      <c r="BZ25" s="696"/>
      <c r="CA25" s="696"/>
      <c r="CB25" s="736"/>
      <c r="CD25" s="654" t="s">
        <v>282</v>
      </c>
      <c r="CE25" s="655"/>
      <c r="CF25" s="655"/>
      <c r="CG25" s="655"/>
      <c r="CH25" s="655"/>
      <c r="CI25" s="655"/>
      <c r="CJ25" s="655"/>
      <c r="CK25" s="655"/>
      <c r="CL25" s="655"/>
      <c r="CM25" s="655"/>
      <c r="CN25" s="655"/>
      <c r="CO25" s="655"/>
      <c r="CP25" s="655"/>
      <c r="CQ25" s="656"/>
      <c r="CR25" s="657">
        <v>7831135</v>
      </c>
      <c r="CS25" s="670"/>
      <c r="CT25" s="670"/>
      <c r="CU25" s="670"/>
      <c r="CV25" s="670"/>
      <c r="CW25" s="670"/>
      <c r="CX25" s="670"/>
      <c r="CY25" s="671"/>
      <c r="CZ25" s="660">
        <v>12.6</v>
      </c>
      <c r="DA25" s="672"/>
      <c r="DB25" s="672"/>
      <c r="DC25" s="673"/>
      <c r="DD25" s="663">
        <v>7241121</v>
      </c>
      <c r="DE25" s="670"/>
      <c r="DF25" s="670"/>
      <c r="DG25" s="670"/>
      <c r="DH25" s="670"/>
      <c r="DI25" s="670"/>
      <c r="DJ25" s="670"/>
      <c r="DK25" s="671"/>
      <c r="DL25" s="663">
        <v>7092579</v>
      </c>
      <c r="DM25" s="670"/>
      <c r="DN25" s="670"/>
      <c r="DO25" s="670"/>
      <c r="DP25" s="670"/>
      <c r="DQ25" s="670"/>
      <c r="DR25" s="670"/>
      <c r="DS25" s="670"/>
      <c r="DT25" s="670"/>
      <c r="DU25" s="670"/>
      <c r="DV25" s="671"/>
      <c r="DW25" s="660">
        <v>25.8</v>
      </c>
      <c r="DX25" s="672"/>
      <c r="DY25" s="672"/>
      <c r="DZ25" s="672"/>
      <c r="EA25" s="672"/>
      <c r="EB25" s="672"/>
      <c r="EC25" s="684"/>
    </row>
    <row r="26" spans="2:133" ht="11.25" customHeight="1" x14ac:dyDescent="0.15">
      <c r="B26" s="654" t="s">
        <v>283</v>
      </c>
      <c r="C26" s="655"/>
      <c r="D26" s="655"/>
      <c r="E26" s="655"/>
      <c r="F26" s="655"/>
      <c r="G26" s="655"/>
      <c r="H26" s="655"/>
      <c r="I26" s="655"/>
      <c r="J26" s="655"/>
      <c r="K26" s="655"/>
      <c r="L26" s="655"/>
      <c r="M26" s="655"/>
      <c r="N26" s="655"/>
      <c r="O26" s="655"/>
      <c r="P26" s="655"/>
      <c r="Q26" s="656"/>
      <c r="R26" s="657">
        <v>10295</v>
      </c>
      <c r="S26" s="658"/>
      <c r="T26" s="658"/>
      <c r="U26" s="658"/>
      <c r="V26" s="658"/>
      <c r="W26" s="658"/>
      <c r="X26" s="658"/>
      <c r="Y26" s="659"/>
      <c r="Z26" s="695">
        <v>0</v>
      </c>
      <c r="AA26" s="695"/>
      <c r="AB26" s="695"/>
      <c r="AC26" s="695"/>
      <c r="AD26" s="696">
        <v>10295</v>
      </c>
      <c r="AE26" s="696"/>
      <c r="AF26" s="696"/>
      <c r="AG26" s="696"/>
      <c r="AH26" s="696"/>
      <c r="AI26" s="696"/>
      <c r="AJ26" s="696"/>
      <c r="AK26" s="696"/>
      <c r="AL26" s="660">
        <v>0</v>
      </c>
      <c r="AM26" s="661"/>
      <c r="AN26" s="661"/>
      <c r="AO26" s="697"/>
      <c r="AP26" s="654" t="s">
        <v>284</v>
      </c>
      <c r="AQ26" s="734"/>
      <c r="AR26" s="734"/>
      <c r="AS26" s="734"/>
      <c r="AT26" s="734"/>
      <c r="AU26" s="734"/>
      <c r="AV26" s="734"/>
      <c r="AW26" s="734"/>
      <c r="AX26" s="734"/>
      <c r="AY26" s="734"/>
      <c r="AZ26" s="734"/>
      <c r="BA26" s="734"/>
      <c r="BB26" s="734"/>
      <c r="BC26" s="734"/>
      <c r="BD26" s="734"/>
      <c r="BE26" s="734"/>
      <c r="BF26" s="735"/>
      <c r="BG26" s="657" t="s">
        <v>121</v>
      </c>
      <c r="BH26" s="658"/>
      <c r="BI26" s="658"/>
      <c r="BJ26" s="658"/>
      <c r="BK26" s="658"/>
      <c r="BL26" s="658"/>
      <c r="BM26" s="658"/>
      <c r="BN26" s="659"/>
      <c r="BO26" s="695" t="s">
        <v>121</v>
      </c>
      <c r="BP26" s="695"/>
      <c r="BQ26" s="695"/>
      <c r="BR26" s="695"/>
      <c r="BS26" s="696" t="s">
        <v>121</v>
      </c>
      <c r="BT26" s="696"/>
      <c r="BU26" s="696"/>
      <c r="BV26" s="696"/>
      <c r="BW26" s="696"/>
      <c r="BX26" s="696"/>
      <c r="BY26" s="696"/>
      <c r="BZ26" s="696"/>
      <c r="CA26" s="696"/>
      <c r="CB26" s="736"/>
      <c r="CD26" s="654" t="s">
        <v>285</v>
      </c>
      <c r="CE26" s="655"/>
      <c r="CF26" s="655"/>
      <c r="CG26" s="655"/>
      <c r="CH26" s="655"/>
      <c r="CI26" s="655"/>
      <c r="CJ26" s="655"/>
      <c r="CK26" s="655"/>
      <c r="CL26" s="655"/>
      <c r="CM26" s="655"/>
      <c r="CN26" s="655"/>
      <c r="CO26" s="655"/>
      <c r="CP26" s="655"/>
      <c r="CQ26" s="656"/>
      <c r="CR26" s="657">
        <v>4434873</v>
      </c>
      <c r="CS26" s="658"/>
      <c r="CT26" s="658"/>
      <c r="CU26" s="658"/>
      <c r="CV26" s="658"/>
      <c r="CW26" s="658"/>
      <c r="CX26" s="658"/>
      <c r="CY26" s="659"/>
      <c r="CZ26" s="660">
        <v>7.1</v>
      </c>
      <c r="DA26" s="672"/>
      <c r="DB26" s="672"/>
      <c r="DC26" s="673"/>
      <c r="DD26" s="663">
        <v>4246211</v>
      </c>
      <c r="DE26" s="658"/>
      <c r="DF26" s="658"/>
      <c r="DG26" s="658"/>
      <c r="DH26" s="658"/>
      <c r="DI26" s="658"/>
      <c r="DJ26" s="658"/>
      <c r="DK26" s="659"/>
      <c r="DL26" s="663" t="s">
        <v>121</v>
      </c>
      <c r="DM26" s="658"/>
      <c r="DN26" s="658"/>
      <c r="DO26" s="658"/>
      <c r="DP26" s="658"/>
      <c r="DQ26" s="658"/>
      <c r="DR26" s="658"/>
      <c r="DS26" s="658"/>
      <c r="DT26" s="658"/>
      <c r="DU26" s="658"/>
      <c r="DV26" s="659"/>
      <c r="DW26" s="660" t="s">
        <v>121</v>
      </c>
      <c r="DX26" s="672"/>
      <c r="DY26" s="672"/>
      <c r="DZ26" s="672"/>
      <c r="EA26" s="672"/>
      <c r="EB26" s="672"/>
      <c r="EC26" s="684"/>
    </row>
    <row r="27" spans="2:133" ht="11.25" customHeight="1" x14ac:dyDescent="0.15">
      <c r="B27" s="654" t="s">
        <v>286</v>
      </c>
      <c r="C27" s="655"/>
      <c r="D27" s="655"/>
      <c r="E27" s="655"/>
      <c r="F27" s="655"/>
      <c r="G27" s="655"/>
      <c r="H27" s="655"/>
      <c r="I27" s="655"/>
      <c r="J27" s="655"/>
      <c r="K27" s="655"/>
      <c r="L27" s="655"/>
      <c r="M27" s="655"/>
      <c r="N27" s="655"/>
      <c r="O27" s="655"/>
      <c r="P27" s="655"/>
      <c r="Q27" s="656"/>
      <c r="R27" s="657">
        <v>204181</v>
      </c>
      <c r="S27" s="658"/>
      <c r="T27" s="658"/>
      <c r="U27" s="658"/>
      <c r="V27" s="658"/>
      <c r="W27" s="658"/>
      <c r="X27" s="658"/>
      <c r="Y27" s="659"/>
      <c r="Z27" s="695">
        <v>0.3</v>
      </c>
      <c r="AA27" s="695"/>
      <c r="AB27" s="695"/>
      <c r="AC27" s="695"/>
      <c r="AD27" s="696" t="s">
        <v>121</v>
      </c>
      <c r="AE27" s="696"/>
      <c r="AF27" s="696"/>
      <c r="AG27" s="696"/>
      <c r="AH27" s="696"/>
      <c r="AI27" s="696"/>
      <c r="AJ27" s="696"/>
      <c r="AK27" s="696"/>
      <c r="AL27" s="660" t="s">
        <v>121</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16462829</v>
      </c>
      <c r="BH27" s="658"/>
      <c r="BI27" s="658"/>
      <c r="BJ27" s="658"/>
      <c r="BK27" s="658"/>
      <c r="BL27" s="658"/>
      <c r="BM27" s="658"/>
      <c r="BN27" s="659"/>
      <c r="BO27" s="695">
        <v>100</v>
      </c>
      <c r="BP27" s="695"/>
      <c r="BQ27" s="695"/>
      <c r="BR27" s="695"/>
      <c r="BS27" s="696" t="s">
        <v>121</v>
      </c>
      <c r="BT27" s="696"/>
      <c r="BU27" s="696"/>
      <c r="BV27" s="696"/>
      <c r="BW27" s="696"/>
      <c r="BX27" s="696"/>
      <c r="BY27" s="696"/>
      <c r="BZ27" s="696"/>
      <c r="CA27" s="696"/>
      <c r="CB27" s="736"/>
      <c r="CD27" s="654" t="s">
        <v>288</v>
      </c>
      <c r="CE27" s="655"/>
      <c r="CF27" s="655"/>
      <c r="CG27" s="655"/>
      <c r="CH27" s="655"/>
      <c r="CI27" s="655"/>
      <c r="CJ27" s="655"/>
      <c r="CK27" s="655"/>
      <c r="CL27" s="655"/>
      <c r="CM27" s="655"/>
      <c r="CN27" s="655"/>
      <c r="CO27" s="655"/>
      <c r="CP27" s="655"/>
      <c r="CQ27" s="656"/>
      <c r="CR27" s="657">
        <v>24428780</v>
      </c>
      <c r="CS27" s="670"/>
      <c r="CT27" s="670"/>
      <c r="CU27" s="670"/>
      <c r="CV27" s="670"/>
      <c r="CW27" s="670"/>
      <c r="CX27" s="670"/>
      <c r="CY27" s="671"/>
      <c r="CZ27" s="660">
        <v>39.299999999999997</v>
      </c>
      <c r="DA27" s="672"/>
      <c r="DB27" s="672"/>
      <c r="DC27" s="673"/>
      <c r="DD27" s="663">
        <v>7935969</v>
      </c>
      <c r="DE27" s="670"/>
      <c r="DF27" s="670"/>
      <c r="DG27" s="670"/>
      <c r="DH27" s="670"/>
      <c r="DI27" s="670"/>
      <c r="DJ27" s="670"/>
      <c r="DK27" s="671"/>
      <c r="DL27" s="663">
        <v>6267588</v>
      </c>
      <c r="DM27" s="670"/>
      <c r="DN27" s="670"/>
      <c r="DO27" s="670"/>
      <c r="DP27" s="670"/>
      <c r="DQ27" s="670"/>
      <c r="DR27" s="670"/>
      <c r="DS27" s="670"/>
      <c r="DT27" s="670"/>
      <c r="DU27" s="670"/>
      <c r="DV27" s="671"/>
      <c r="DW27" s="660">
        <v>22.8</v>
      </c>
      <c r="DX27" s="672"/>
      <c r="DY27" s="672"/>
      <c r="DZ27" s="672"/>
      <c r="EA27" s="672"/>
      <c r="EB27" s="672"/>
      <c r="EC27" s="684"/>
    </row>
    <row r="28" spans="2:133" ht="11.25" customHeight="1" x14ac:dyDescent="0.15">
      <c r="B28" s="654" t="s">
        <v>289</v>
      </c>
      <c r="C28" s="655"/>
      <c r="D28" s="655"/>
      <c r="E28" s="655"/>
      <c r="F28" s="655"/>
      <c r="G28" s="655"/>
      <c r="H28" s="655"/>
      <c r="I28" s="655"/>
      <c r="J28" s="655"/>
      <c r="K28" s="655"/>
      <c r="L28" s="655"/>
      <c r="M28" s="655"/>
      <c r="N28" s="655"/>
      <c r="O28" s="655"/>
      <c r="P28" s="655"/>
      <c r="Q28" s="656"/>
      <c r="R28" s="657">
        <v>292794</v>
      </c>
      <c r="S28" s="658"/>
      <c r="T28" s="658"/>
      <c r="U28" s="658"/>
      <c r="V28" s="658"/>
      <c r="W28" s="658"/>
      <c r="X28" s="658"/>
      <c r="Y28" s="659"/>
      <c r="Z28" s="695">
        <v>0.5</v>
      </c>
      <c r="AA28" s="695"/>
      <c r="AB28" s="695"/>
      <c r="AC28" s="695"/>
      <c r="AD28" s="696">
        <v>66776</v>
      </c>
      <c r="AE28" s="696"/>
      <c r="AF28" s="696"/>
      <c r="AG28" s="696"/>
      <c r="AH28" s="696"/>
      <c r="AI28" s="696"/>
      <c r="AJ28" s="696"/>
      <c r="AK28" s="696"/>
      <c r="AL28" s="660">
        <v>0.2</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3146535</v>
      </c>
      <c r="CS28" s="658"/>
      <c r="CT28" s="658"/>
      <c r="CU28" s="658"/>
      <c r="CV28" s="658"/>
      <c r="CW28" s="658"/>
      <c r="CX28" s="658"/>
      <c r="CY28" s="659"/>
      <c r="CZ28" s="660">
        <v>5.0999999999999996</v>
      </c>
      <c r="DA28" s="672"/>
      <c r="DB28" s="672"/>
      <c r="DC28" s="673"/>
      <c r="DD28" s="663">
        <v>3146535</v>
      </c>
      <c r="DE28" s="658"/>
      <c r="DF28" s="658"/>
      <c r="DG28" s="658"/>
      <c r="DH28" s="658"/>
      <c r="DI28" s="658"/>
      <c r="DJ28" s="658"/>
      <c r="DK28" s="659"/>
      <c r="DL28" s="663">
        <v>3146535</v>
      </c>
      <c r="DM28" s="658"/>
      <c r="DN28" s="658"/>
      <c r="DO28" s="658"/>
      <c r="DP28" s="658"/>
      <c r="DQ28" s="658"/>
      <c r="DR28" s="658"/>
      <c r="DS28" s="658"/>
      <c r="DT28" s="658"/>
      <c r="DU28" s="658"/>
      <c r="DV28" s="659"/>
      <c r="DW28" s="660">
        <v>11.4</v>
      </c>
      <c r="DX28" s="672"/>
      <c r="DY28" s="672"/>
      <c r="DZ28" s="672"/>
      <c r="EA28" s="672"/>
      <c r="EB28" s="672"/>
      <c r="EC28" s="684"/>
    </row>
    <row r="29" spans="2:133" ht="11.25" customHeight="1" x14ac:dyDescent="0.15">
      <c r="B29" s="654" t="s">
        <v>291</v>
      </c>
      <c r="C29" s="655"/>
      <c r="D29" s="655"/>
      <c r="E29" s="655"/>
      <c r="F29" s="655"/>
      <c r="G29" s="655"/>
      <c r="H29" s="655"/>
      <c r="I29" s="655"/>
      <c r="J29" s="655"/>
      <c r="K29" s="655"/>
      <c r="L29" s="655"/>
      <c r="M29" s="655"/>
      <c r="N29" s="655"/>
      <c r="O29" s="655"/>
      <c r="P29" s="655"/>
      <c r="Q29" s="656"/>
      <c r="R29" s="657">
        <v>324863</v>
      </c>
      <c r="S29" s="658"/>
      <c r="T29" s="658"/>
      <c r="U29" s="658"/>
      <c r="V29" s="658"/>
      <c r="W29" s="658"/>
      <c r="X29" s="658"/>
      <c r="Y29" s="659"/>
      <c r="Z29" s="695">
        <v>0.5</v>
      </c>
      <c r="AA29" s="695"/>
      <c r="AB29" s="695"/>
      <c r="AC29" s="695"/>
      <c r="AD29" s="696">
        <v>1794</v>
      </c>
      <c r="AE29" s="696"/>
      <c r="AF29" s="696"/>
      <c r="AG29" s="696"/>
      <c r="AH29" s="696"/>
      <c r="AI29" s="696"/>
      <c r="AJ29" s="696"/>
      <c r="AK29" s="696"/>
      <c r="AL29" s="660">
        <v>0</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292</v>
      </c>
      <c r="CE29" s="677"/>
      <c r="CF29" s="654" t="s">
        <v>66</v>
      </c>
      <c r="CG29" s="655"/>
      <c r="CH29" s="655"/>
      <c r="CI29" s="655"/>
      <c r="CJ29" s="655"/>
      <c r="CK29" s="655"/>
      <c r="CL29" s="655"/>
      <c r="CM29" s="655"/>
      <c r="CN29" s="655"/>
      <c r="CO29" s="655"/>
      <c r="CP29" s="655"/>
      <c r="CQ29" s="656"/>
      <c r="CR29" s="657">
        <v>3146535</v>
      </c>
      <c r="CS29" s="670"/>
      <c r="CT29" s="670"/>
      <c r="CU29" s="670"/>
      <c r="CV29" s="670"/>
      <c r="CW29" s="670"/>
      <c r="CX29" s="670"/>
      <c r="CY29" s="671"/>
      <c r="CZ29" s="660">
        <v>5.0999999999999996</v>
      </c>
      <c r="DA29" s="672"/>
      <c r="DB29" s="672"/>
      <c r="DC29" s="673"/>
      <c r="DD29" s="663">
        <v>3146535</v>
      </c>
      <c r="DE29" s="670"/>
      <c r="DF29" s="670"/>
      <c r="DG29" s="670"/>
      <c r="DH29" s="670"/>
      <c r="DI29" s="670"/>
      <c r="DJ29" s="670"/>
      <c r="DK29" s="671"/>
      <c r="DL29" s="663">
        <v>3146535</v>
      </c>
      <c r="DM29" s="670"/>
      <c r="DN29" s="670"/>
      <c r="DO29" s="670"/>
      <c r="DP29" s="670"/>
      <c r="DQ29" s="670"/>
      <c r="DR29" s="670"/>
      <c r="DS29" s="670"/>
      <c r="DT29" s="670"/>
      <c r="DU29" s="670"/>
      <c r="DV29" s="671"/>
      <c r="DW29" s="660">
        <v>11.4</v>
      </c>
      <c r="DX29" s="672"/>
      <c r="DY29" s="672"/>
      <c r="DZ29" s="672"/>
      <c r="EA29" s="672"/>
      <c r="EB29" s="672"/>
      <c r="EC29" s="684"/>
    </row>
    <row r="30" spans="2:133" ht="11.25" customHeight="1" x14ac:dyDescent="0.15">
      <c r="B30" s="654" t="s">
        <v>293</v>
      </c>
      <c r="C30" s="655"/>
      <c r="D30" s="655"/>
      <c r="E30" s="655"/>
      <c r="F30" s="655"/>
      <c r="G30" s="655"/>
      <c r="H30" s="655"/>
      <c r="I30" s="655"/>
      <c r="J30" s="655"/>
      <c r="K30" s="655"/>
      <c r="L30" s="655"/>
      <c r="M30" s="655"/>
      <c r="N30" s="655"/>
      <c r="O30" s="655"/>
      <c r="P30" s="655"/>
      <c r="Q30" s="656"/>
      <c r="R30" s="657">
        <v>18118987</v>
      </c>
      <c r="S30" s="658"/>
      <c r="T30" s="658"/>
      <c r="U30" s="658"/>
      <c r="V30" s="658"/>
      <c r="W30" s="658"/>
      <c r="X30" s="658"/>
      <c r="Y30" s="659"/>
      <c r="Z30" s="695">
        <v>28.1</v>
      </c>
      <c r="AA30" s="695"/>
      <c r="AB30" s="695"/>
      <c r="AC30" s="695"/>
      <c r="AD30" s="696" t="s">
        <v>121</v>
      </c>
      <c r="AE30" s="696"/>
      <c r="AF30" s="696"/>
      <c r="AG30" s="696"/>
      <c r="AH30" s="696"/>
      <c r="AI30" s="696"/>
      <c r="AJ30" s="696"/>
      <c r="AK30" s="696"/>
      <c r="AL30" s="660" t="s">
        <v>121</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27"/>
      <c r="BI30" s="727"/>
      <c r="BJ30" s="727"/>
      <c r="BK30" s="727"/>
      <c r="BL30" s="727"/>
      <c r="BM30" s="727"/>
      <c r="BN30" s="727"/>
      <c r="BO30" s="727"/>
      <c r="BP30" s="727"/>
      <c r="BQ30" s="728"/>
      <c r="BR30" s="709" t="s">
        <v>295</v>
      </c>
      <c r="BS30" s="727"/>
      <c r="BT30" s="727"/>
      <c r="BU30" s="727"/>
      <c r="BV30" s="727"/>
      <c r="BW30" s="727"/>
      <c r="BX30" s="727"/>
      <c r="BY30" s="727"/>
      <c r="BZ30" s="727"/>
      <c r="CA30" s="727"/>
      <c r="CB30" s="728"/>
      <c r="CD30" s="678"/>
      <c r="CE30" s="679"/>
      <c r="CF30" s="654" t="s">
        <v>296</v>
      </c>
      <c r="CG30" s="655"/>
      <c r="CH30" s="655"/>
      <c r="CI30" s="655"/>
      <c r="CJ30" s="655"/>
      <c r="CK30" s="655"/>
      <c r="CL30" s="655"/>
      <c r="CM30" s="655"/>
      <c r="CN30" s="655"/>
      <c r="CO30" s="655"/>
      <c r="CP30" s="655"/>
      <c r="CQ30" s="656"/>
      <c r="CR30" s="657">
        <v>3027784</v>
      </c>
      <c r="CS30" s="658"/>
      <c r="CT30" s="658"/>
      <c r="CU30" s="658"/>
      <c r="CV30" s="658"/>
      <c r="CW30" s="658"/>
      <c r="CX30" s="658"/>
      <c r="CY30" s="659"/>
      <c r="CZ30" s="660">
        <v>4.9000000000000004</v>
      </c>
      <c r="DA30" s="672"/>
      <c r="DB30" s="672"/>
      <c r="DC30" s="673"/>
      <c r="DD30" s="663">
        <v>3027784</v>
      </c>
      <c r="DE30" s="658"/>
      <c r="DF30" s="658"/>
      <c r="DG30" s="658"/>
      <c r="DH30" s="658"/>
      <c r="DI30" s="658"/>
      <c r="DJ30" s="658"/>
      <c r="DK30" s="659"/>
      <c r="DL30" s="663">
        <v>3027784</v>
      </c>
      <c r="DM30" s="658"/>
      <c r="DN30" s="658"/>
      <c r="DO30" s="658"/>
      <c r="DP30" s="658"/>
      <c r="DQ30" s="658"/>
      <c r="DR30" s="658"/>
      <c r="DS30" s="658"/>
      <c r="DT30" s="658"/>
      <c r="DU30" s="658"/>
      <c r="DV30" s="659"/>
      <c r="DW30" s="660">
        <v>11</v>
      </c>
      <c r="DX30" s="672"/>
      <c r="DY30" s="672"/>
      <c r="DZ30" s="672"/>
      <c r="EA30" s="672"/>
      <c r="EB30" s="672"/>
      <c r="EC30" s="684"/>
    </row>
    <row r="31" spans="2:133" ht="11.25" customHeight="1" x14ac:dyDescent="0.15">
      <c r="B31" s="724" t="s">
        <v>297</v>
      </c>
      <c r="C31" s="725"/>
      <c r="D31" s="725"/>
      <c r="E31" s="725"/>
      <c r="F31" s="725"/>
      <c r="G31" s="725"/>
      <c r="H31" s="725"/>
      <c r="I31" s="725"/>
      <c r="J31" s="725"/>
      <c r="K31" s="725"/>
      <c r="L31" s="725"/>
      <c r="M31" s="725"/>
      <c r="N31" s="725"/>
      <c r="O31" s="725"/>
      <c r="P31" s="725"/>
      <c r="Q31" s="726"/>
      <c r="R31" s="657">
        <v>477113</v>
      </c>
      <c r="S31" s="658"/>
      <c r="T31" s="658"/>
      <c r="U31" s="658"/>
      <c r="V31" s="658"/>
      <c r="W31" s="658"/>
      <c r="X31" s="658"/>
      <c r="Y31" s="659"/>
      <c r="Z31" s="695">
        <v>0.7</v>
      </c>
      <c r="AA31" s="695"/>
      <c r="AB31" s="695"/>
      <c r="AC31" s="695"/>
      <c r="AD31" s="696">
        <v>477113</v>
      </c>
      <c r="AE31" s="696"/>
      <c r="AF31" s="696"/>
      <c r="AG31" s="696"/>
      <c r="AH31" s="696"/>
      <c r="AI31" s="696"/>
      <c r="AJ31" s="696"/>
      <c r="AK31" s="696"/>
      <c r="AL31" s="660">
        <v>1.7</v>
      </c>
      <c r="AM31" s="661"/>
      <c r="AN31" s="661"/>
      <c r="AO31" s="697"/>
      <c r="AP31" s="729" t="s">
        <v>298</v>
      </c>
      <c r="AQ31" s="730"/>
      <c r="AR31" s="730"/>
      <c r="AS31" s="730"/>
      <c r="AT31" s="731" t="s">
        <v>299</v>
      </c>
      <c r="AU31" s="206"/>
      <c r="AV31" s="206"/>
      <c r="AW31" s="206"/>
      <c r="AX31" s="715" t="s">
        <v>177</v>
      </c>
      <c r="AY31" s="716"/>
      <c r="AZ31" s="716"/>
      <c r="BA31" s="716"/>
      <c r="BB31" s="716"/>
      <c r="BC31" s="716"/>
      <c r="BD31" s="716"/>
      <c r="BE31" s="716"/>
      <c r="BF31" s="717"/>
      <c r="BG31" s="719">
        <v>99.2</v>
      </c>
      <c r="BH31" s="720"/>
      <c r="BI31" s="720"/>
      <c r="BJ31" s="720"/>
      <c r="BK31" s="720"/>
      <c r="BL31" s="720"/>
      <c r="BM31" s="721">
        <v>98.2</v>
      </c>
      <c r="BN31" s="720"/>
      <c r="BO31" s="720"/>
      <c r="BP31" s="720"/>
      <c r="BQ31" s="722"/>
      <c r="BR31" s="719">
        <v>99.3</v>
      </c>
      <c r="BS31" s="720"/>
      <c r="BT31" s="720"/>
      <c r="BU31" s="720"/>
      <c r="BV31" s="720"/>
      <c r="BW31" s="720"/>
      <c r="BX31" s="721">
        <v>98.4</v>
      </c>
      <c r="BY31" s="720"/>
      <c r="BZ31" s="720"/>
      <c r="CA31" s="720"/>
      <c r="CB31" s="722"/>
      <c r="CD31" s="678"/>
      <c r="CE31" s="679"/>
      <c r="CF31" s="654" t="s">
        <v>300</v>
      </c>
      <c r="CG31" s="655"/>
      <c r="CH31" s="655"/>
      <c r="CI31" s="655"/>
      <c r="CJ31" s="655"/>
      <c r="CK31" s="655"/>
      <c r="CL31" s="655"/>
      <c r="CM31" s="655"/>
      <c r="CN31" s="655"/>
      <c r="CO31" s="655"/>
      <c r="CP31" s="655"/>
      <c r="CQ31" s="656"/>
      <c r="CR31" s="657">
        <v>118751</v>
      </c>
      <c r="CS31" s="670"/>
      <c r="CT31" s="670"/>
      <c r="CU31" s="670"/>
      <c r="CV31" s="670"/>
      <c r="CW31" s="670"/>
      <c r="CX31" s="670"/>
      <c r="CY31" s="671"/>
      <c r="CZ31" s="660">
        <v>0.2</v>
      </c>
      <c r="DA31" s="672"/>
      <c r="DB31" s="672"/>
      <c r="DC31" s="673"/>
      <c r="DD31" s="663">
        <v>118751</v>
      </c>
      <c r="DE31" s="670"/>
      <c r="DF31" s="670"/>
      <c r="DG31" s="670"/>
      <c r="DH31" s="670"/>
      <c r="DI31" s="670"/>
      <c r="DJ31" s="670"/>
      <c r="DK31" s="671"/>
      <c r="DL31" s="663">
        <v>118751</v>
      </c>
      <c r="DM31" s="670"/>
      <c r="DN31" s="670"/>
      <c r="DO31" s="670"/>
      <c r="DP31" s="670"/>
      <c r="DQ31" s="670"/>
      <c r="DR31" s="670"/>
      <c r="DS31" s="670"/>
      <c r="DT31" s="670"/>
      <c r="DU31" s="670"/>
      <c r="DV31" s="671"/>
      <c r="DW31" s="660">
        <v>0.4</v>
      </c>
      <c r="DX31" s="672"/>
      <c r="DY31" s="672"/>
      <c r="DZ31" s="672"/>
      <c r="EA31" s="672"/>
      <c r="EB31" s="672"/>
      <c r="EC31" s="684"/>
    </row>
    <row r="32" spans="2:133" ht="11.25" customHeight="1" x14ac:dyDescent="0.15">
      <c r="B32" s="654" t="s">
        <v>301</v>
      </c>
      <c r="C32" s="655"/>
      <c r="D32" s="655"/>
      <c r="E32" s="655"/>
      <c r="F32" s="655"/>
      <c r="G32" s="655"/>
      <c r="H32" s="655"/>
      <c r="I32" s="655"/>
      <c r="J32" s="655"/>
      <c r="K32" s="655"/>
      <c r="L32" s="655"/>
      <c r="M32" s="655"/>
      <c r="N32" s="655"/>
      <c r="O32" s="655"/>
      <c r="P32" s="655"/>
      <c r="Q32" s="656"/>
      <c r="R32" s="657">
        <v>6858332</v>
      </c>
      <c r="S32" s="658"/>
      <c r="T32" s="658"/>
      <c r="U32" s="658"/>
      <c r="V32" s="658"/>
      <c r="W32" s="658"/>
      <c r="X32" s="658"/>
      <c r="Y32" s="659"/>
      <c r="Z32" s="695">
        <v>10.6</v>
      </c>
      <c r="AA32" s="695"/>
      <c r="AB32" s="695"/>
      <c r="AC32" s="695"/>
      <c r="AD32" s="696" t="s">
        <v>121</v>
      </c>
      <c r="AE32" s="696"/>
      <c r="AF32" s="696"/>
      <c r="AG32" s="696"/>
      <c r="AH32" s="696"/>
      <c r="AI32" s="696"/>
      <c r="AJ32" s="696"/>
      <c r="AK32" s="696"/>
      <c r="AL32" s="660" t="s">
        <v>121</v>
      </c>
      <c r="AM32" s="661"/>
      <c r="AN32" s="661"/>
      <c r="AO32" s="697"/>
      <c r="AP32" s="698"/>
      <c r="AQ32" s="699"/>
      <c r="AR32" s="699"/>
      <c r="AS32" s="699"/>
      <c r="AT32" s="732"/>
      <c r="AU32" s="202" t="s">
        <v>302</v>
      </c>
      <c r="AX32" s="654" t="s">
        <v>303</v>
      </c>
      <c r="AY32" s="655"/>
      <c r="AZ32" s="655"/>
      <c r="BA32" s="655"/>
      <c r="BB32" s="655"/>
      <c r="BC32" s="655"/>
      <c r="BD32" s="655"/>
      <c r="BE32" s="655"/>
      <c r="BF32" s="656"/>
      <c r="BG32" s="723">
        <v>99.1</v>
      </c>
      <c r="BH32" s="670"/>
      <c r="BI32" s="670"/>
      <c r="BJ32" s="670"/>
      <c r="BK32" s="670"/>
      <c r="BL32" s="670"/>
      <c r="BM32" s="661">
        <v>97.6</v>
      </c>
      <c r="BN32" s="670"/>
      <c r="BO32" s="670"/>
      <c r="BP32" s="670"/>
      <c r="BQ32" s="693"/>
      <c r="BR32" s="723">
        <v>99</v>
      </c>
      <c r="BS32" s="670"/>
      <c r="BT32" s="670"/>
      <c r="BU32" s="670"/>
      <c r="BV32" s="670"/>
      <c r="BW32" s="670"/>
      <c r="BX32" s="661">
        <v>97.8</v>
      </c>
      <c r="BY32" s="670"/>
      <c r="BZ32" s="670"/>
      <c r="CA32" s="670"/>
      <c r="CB32" s="693"/>
      <c r="CD32" s="680"/>
      <c r="CE32" s="681"/>
      <c r="CF32" s="654" t="s">
        <v>304</v>
      </c>
      <c r="CG32" s="655"/>
      <c r="CH32" s="655"/>
      <c r="CI32" s="655"/>
      <c r="CJ32" s="655"/>
      <c r="CK32" s="655"/>
      <c r="CL32" s="655"/>
      <c r="CM32" s="655"/>
      <c r="CN32" s="655"/>
      <c r="CO32" s="655"/>
      <c r="CP32" s="655"/>
      <c r="CQ32" s="656"/>
      <c r="CR32" s="657" t="s">
        <v>121</v>
      </c>
      <c r="CS32" s="658"/>
      <c r="CT32" s="658"/>
      <c r="CU32" s="658"/>
      <c r="CV32" s="658"/>
      <c r="CW32" s="658"/>
      <c r="CX32" s="658"/>
      <c r="CY32" s="659"/>
      <c r="CZ32" s="660" t="s">
        <v>121</v>
      </c>
      <c r="DA32" s="672"/>
      <c r="DB32" s="672"/>
      <c r="DC32" s="673"/>
      <c r="DD32" s="663" t="s">
        <v>121</v>
      </c>
      <c r="DE32" s="658"/>
      <c r="DF32" s="658"/>
      <c r="DG32" s="658"/>
      <c r="DH32" s="658"/>
      <c r="DI32" s="658"/>
      <c r="DJ32" s="658"/>
      <c r="DK32" s="659"/>
      <c r="DL32" s="663" t="s">
        <v>121</v>
      </c>
      <c r="DM32" s="658"/>
      <c r="DN32" s="658"/>
      <c r="DO32" s="658"/>
      <c r="DP32" s="658"/>
      <c r="DQ32" s="658"/>
      <c r="DR32" s="658"/>
      <c r="DS32" s="658"/>
      <c r="DT32" s="658"/>
      <c r="DU32" s="658"/>
      <c r="DV32" s="659"/>
      <c r="DW32" s="660" t="s">
        <v>121</v>
      </c>
      <c r="DX32" s="672"/>
      <c r="DY32" s="672"/>
      <c r="DZ32" s="672"/>
      <c r="EA32" s="672"/>
      <c r="EB32" s="672"/>
      <c r="EC32" s="684"/>
    </row>
    <row r="33" spans="2:133" ht="11.25" customHeight="1" x14ac:dyDescent="0.15">
      <c r="B33" s="654" t="s">
        <v>305</v>
      </c>
      <c r="C33" s="655"/>
      <c r="D33" s="655"/>
      <c r="E33" s="655"/>
      <c r="F33" s="655"/>
      <c r="G33" s="655"/>
      <c r="H33" s="655"/>
      <c r="I33" s="655"/>
      <c r="J33" s="655"/>
      <c r="K33" s="655"/>
      <c r="L33" s="655"/>
      <c r="M33" s="655"/>
      <c r="N33" s="655"/>
      <c r="O33" s="655"/>
      <c r="P33" s="655"/>
      <c r="Q33" s="656"/>
      <c r="R33" s="657">
        <v>481753</v>
      </c>
      <c r="S33" s="658"/>
      <c r="T33" s="658"/>
      <c r="U33" s="658"/>
      <c r="V33" s="658"/>
      <c r="W33" s="658"/>
      <c r="X33" s="658"/>
      <c r="Y33" s="659"/>
      <c r="Z33" s="695">
        <v>0.7</v>
      </c>
      <c r="AA33" s="695"/>
      <c r="AB33" s="695"/>
      <c r="AC33" s="695"/>
      <c r="AD33" s="696">
        <v>28537</v>
      </c>
      <c r="AE33" s="696"/>
      <c r="AF33" s="696"/>
      <c r="AG33" s="696"/>
      <c r="AH33" s="696"/>
      <c r="AI33" s="696"/>
      <c r="AJ33" s="696"/>
      <c r="AK33" s="696"/>
      <c r="AL33" s="660">
        <v>0.1</v>
      </c>
      <c r="AM33" s="661"/>
      <c r="AN33" s="661"/>
      <c r="AO33" s="697"/>
      <c r="AP33" s="700"/>
      <c r="AQ33" s="701"/>
      <c r="AR33" s="701"/>
      <c r="AS33" s="701"/>
      <c r="AT33" s="733"/>
      <c r="AU33" s="207"/>
      <c r="AV33" s="207"/>
      <c r="AW33" s="207"/>
      <c r="AX33" s="638" t="s">
        <v>306</v>
      </c>
      <c r="AY33" s="639"/>
      <c r="AZ33" s="639"/>
      <c r="BA33" s="639"/>
      <c r="BB33" s="639"/>
      <c r="BC33" s="639"/>
      <c r="BD33" s="639"/>
      <c r="BE33" s="639"/>
      <c r="BF33" s="640"/>
      <c r="BG33" s="718">
        <v>99.3</v>
      </c>
      <c r="BH33" s="642"/>
      <c r="BI33" s="642"/>
      <c r="BJ33" s="642"/>
      <c r="BK33" s="642"/>
      <c r="BL33" s="642"/>
      <c r="BM33" s="688">
        <v>98.6</v>
      </c>
      <c r="BN33" s="642"/>
      <c r="BO33" s="642"/>
      <c r="BP33" s="642"/>
      <c r="BQ33" s="705"/>
      <c r="BR33" s="718">
        <v>99.4</v>
      </c>
      <c r="BS33" s="642"/>
      <c r="BT33" s="642"/>
      <c r="BU33" s="642"/>
      <c r="BV33" s="642"/>
      <c r="BW33" s="642"/>
      <c r="BX33" s="688">
        <v>98.8</v>
      </c>
      <c r="BY33" s="642"/>
      <c r="BZ33" s="642"/>
      <c r="CA33" s="642"/>
      <c r="CB33" s="705"/>
      <c r="CD33" s="654" t="s">
        <v>307</v>
      </c>
      <c r="CE33" s="655"/>
      <c r="CF33" s="655"/>
      <c r="CG33" s="655"/>
      <c r="CH33" s="655"/>
      <c r="CI33" s="655"/>
      <c r="CJ33" s="655"/>
      <c r="CK33" s="655"/>
      <c r="CL33" s="655"/>
      <c r="CM33" s="655"/>
      <c r="CN33" s="655"/>
      <c r="CO33" s="655"/>
      <c r="CP33" s="655"/>
      <c r="CQ33" s="656"/>
      <c r="CR33" s="657">
        <v>18941626</v>
      </c>
      <c r="CS33" s="670"/>
      <c r="CT33" s="670"/>
      <c r="CU33" s="670"/>
      <c r="CV33" s="670"/>
      <c r="CW33" s="670"/>
      <c r="CX33" s="670"/>
      <c r="CY33" s="671"/>
      <c r="CZ33" s="660">
        <v>30.5</v>
      </c>
      <c r="DA33" s="672"/>
      <c r="DB33" s="672"/>
      <c r="DC33" s="673"/>
      <c r="DD33" s="663">
        <v>13099288</v>
      </c>
      <c r="DE33" s="670"/>
      <c r="DF33" s="670"/>
      <c r="DG33" s="670"/>
      <c r="DH33" s="670"/>
      <c r="DI33" s="670"/>
      <c r="DJ33" s="670"/>
      <c r="DK33" s="671"/>
      <c r="DL33" s="663">
        <v>9239879</v>
      </c>
      <c r="DM33" s="670"/>
      <c r="DN33" s="670"/>
      <c r="DO33" s="670"/>
      <c r="DP33" s="670"/>
      <c r="DQ33" s="670"/>
      <c r="DR33" s="670"/>
      <c r="DS33" s="670"/>
      <c r="DT33" s="670"/>
      <c r="DU33" s="670"/>
      <c r="DV33" s="671"/>
      <c r="DW33" s="660">
        <v>33.6</v>
      </c>
      <c r="DX33" s="672"/>
      <c r="DY33" s="672"/>
      <c r="DZ33" s="672"/>
      <c r="EA33" s="672"/>
      <c r="EB33" s="672"/>
      <c r="EC33" s="684"/>
    </row>
    <row r="34" spans="2:133" ht="11.25" customHeight="1" x14ac:dyDescent="0.15">
      <c r="B34" s="654" t="s">
        <v>308</v>
      </c>
      <c r="C34" s="655"/>
      <c r="D34" s="655"/>
      <c r="E34" s="655"/>
      <c r="F34" s="655"/>
      <c r="G34" s="655"/>
      <c r="H34" s="655"/>
      <c r="I34" s="655"/>
      <c r="J34" s="655"/>
      <c r="K34" s="655"/>
      <c r="L34" s="655"/>
      <c r="M34" s="655"/>
      <c r="N34" s="655"/>
      <c r="O34" s="655"/>
      <c r="P34" s="655"/>
      <c r="Q34" s="656"/>
      <c r="R34" s="657">
        <v>732656</v>
      </c>
      <c r="S34" s="658"/>
      <c r="T34" s="658"/>
      <c r="U34" s="658"/>
      <c r="V34" s="658"/>
      <c r="W34" s="658"/>
      <c r="X34" s="658"/>
      <c r="Y34" s="659"/>
      <c r="Z34" s="695">
        <v>1.1000000000000001</v>
      </c>
      <c r="AA34" s="695"/>
      <c r="AB34" s="695"/>
      <c r="AC34" s="695"/>
      <c r="AD34" s="696" t="s">
        <v>121</v>
      </c>
      <c r="AE34" s="696"/>
      <c r="AF34" s="696"/>
      <c r="AG34" s="696"/>
      <c r="AH34" s="696"/>
      <c r="AI34" s="696"/>
      <c r="AJ34" s="696"/>
      <c r="AK34" s="696"/>
      <c r="AL34" s="660" t="s">
        <v>121</v>
      </c>
      <c r="AM34" s="661"/>
      <c r="AN34" s="661"/>
      <c r="AO34" s="697"/>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54" t="s">
        <v>309</v>
      </c>
      <c r="CE34" s="655"/>
      <c r="CF34" s="655"/>
      <c r="CG34" s="655"/>
      <c r="CH34" s="655"/>
      <c r="CI34" s="655"/>
      <c r="CJ34" s="655"/>
      <c r="CK34" s="655"/>
      <c r="CL34" s="655"/>
      <c r="CM34" s="655"/>
      <c r="CN34" s="655"/>
      <c r="CO34" s="655"/>
      <c r="CP34" s="655"/>
      <c r="CQ34" s="656"/>
      <c r="CR34" s="657">
        <v>6973532</v>
      </c>
      <c r="CS34" s="658"/>
      <c r="CT34" s="658"/>
      <c r="CU34" s="658"/>
      <c r="CV34" s="658"/>
      <c r="CW34" s="658"/>
      <c r="CX34" s="658"/>
      <c r="CY34" s="659"/>
      <c r="CZ34" s="660">
        <v>11.2</v>
      </c>
      <c r="DA34" s="672"/>
      <c r="DB34" s="672"/>
      <c r="DC34" s="673"/>
      <c r="DD34" s="663">
        <v>4947422</v>
      </c>
      <c r="DE34" s="658"/>
      <c r="DF34" s="658"/>
      <c r="DG34" s="658"/>
      <c r="DH34" s="658"/>
      <c r="DI34" s="658"/>
      <c r="DJ34" s="658"/>
      <c r="DK34" s="659"/>
      <c r="DL34" s="663">
        <v>4393073</v>
      </c>
      <c r="DM34" s="658"/>
      <c r="DN34" s="658"/>
      <c r="DO34" s="658"/>
      <c r="DP34" s="658"/>
      <c r="DQ34" s="658"/>
      <c r="DR34" s="658"/>
      <c r="DS34" s="658"/>
      <c r="DT34" s="658"/>
      <c r="DU34" s="658"/>
      <c r="DV34" s="659"/>
      <c r="DW34" s="660">
        <v>16</v>
      </c>
      <c r="DX34" s="672"/>
      <c r="DY34" s="672"/>
      <c r="DZ34" s="672"/>
      <c r="EA34" s="672"/>
      <c r="EB34" s="672"/>
      <c r="EC34" s="684"/>
    </row>
    <row r="35" spans="2:133" ht="11.25" customHeight="1" x14ac:dyDescent="0.15">
      <c r="B35" s="654" t="s">
        <v>310</v>
      </c>
      <c r="C35" s="655"/>
      <c r="D35" s="655"/>
      <c r="E35" s="655"/>
      <c r="F35" s="655"/>
      <c r="G35" s="655"/>
      <c r="H35" s="655"/>
      <c r="I35" s="655"/>
      <c r="J35" s="655"/>
      <c r="K35" s="655"/>
      <c r="L35" s="655"/>
      <c r="M35" s="655"/>
      <c r="N35" s="655"/>
      <c r="O35" s="655"/>
      <c r="P35" s="655"/>
      <c r="Q35" s="656"/>
      <c r="R35" s="657">
        <v>5892193</v>
      </c>
      <c r="S35" s="658"/>
      <c r="T35" s="658"/>
      <c r="U35" s="658"/>
      <c r="V35" s="658"/>
      <c r="W35" s="658"/>
      <c r="X35" s="658"/>
      <c r="Y35" s="659"/>
      <c r="Z35" s="695">
        <v>9.1</v>
      </c>
      <c r="AA35" s="695"/>
      <c r="AB35" s="695"/>
      <c r="AC35" s="695"/>
      <c r="AD35" s="696" t="s">
        <v>121</v>
      </c>
      <c r="AE35" s="696"/>
      <c r="AF35" s="696"/>
      <c r="AG35" s="696"/>
      <c r="AH35" s="696"/>
      <c r="AI35" s="696"/>
      <c r="AJ35" s="696"/>
      <c r="AK35" s="696"/>
      <c r="AL35" s="660" t="s">
        <v>121</v>
      </c>
      <c r="AM35" s="661"/>
      <c r="AN35" s="661"/>
      <c r="AO35" s="697"/>
      <c r="AP35" s="210"/>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692368</v>
      </c>
      <c r="CS35" s="670"/>
      <c r="CT35" s="670"/>
      <c r="CU35" s="670"/>
      <c r="CV35" s="670"/>
      <c r="CW35" s="670"/>
      <c r="CX35" s="670"/>
      <c r="CY35" s="671"/>
      <c r="CZ35" s="660">
        <v>1.1000000000000001</v>
      </c>
      <c r="DA35" s="672"/>
      <c r="DB35" s="672"/>
      <c r="DC35" s="673"/>
      <c r="DD35" s="663">
        <v>564406</v>
      </c>
      <c r="DE35" s="670"/>
      <c r="DF35" s="670"/>
      <c r="DG35" s="670"/>
      <c r="DH35" s="670"/>
      <c r="DI35" s="670"/>
      <c r="DJ35" s="670"/>
      <c r="DK35" s="671"/>
      <c r="DL35" s="663">
        <v>545106</v>
      </c>
      <c r="DM35" s="670"/>
      <c r="DN35" s="670"/>
      <c r="DO35" s="670"/>
      <c r="DP35" s="670"/>
      <c r="DQ35" s="670"/>
      <c r="DR35" s="670"/>
      <c r="DS35" s="670"/>
      <c r="DT35" s="670"/>
      <c r="DU35" s="670"/>
      <c r="DV35" s="671"/>
      <c r="DW35" s="660">
        <v>2</v>
      </c>
      <c r="DX35" s="672"/>
      <c r="DY35" s="672"/>
      <c r="DZ35" s="672"/>
      <c r="EA35" s="672"/>
      <c r="EB35" s="672"/>
      <c r="EC35" s="684"/>
    </row>
    <row r="36" spans="2:133" ht="11.25" customHeight="1" x14ac:dyDescent="0.15">
      <c r="B36" s="654" t="s">
        <v>314</v>
      </c>
      <c r="C36" s="655"/>
      <c r="D36" s="655"/>
      <c r="E36" s="655"/>
      <c r="F36" s="655"/>
      <c r="G36" s="655"/>
      <c r="H36" s="655"/>
      <c r="I36" s="655"/>
      <c r="J36" s="655"/>
      <c r="K36" s="655"/>
      <c r="L36" s="655"/>
      <c r="M36" s="655"/>
      <c r="N36" s="655"/>
      <c r="O36" s="655"/>
      <c r="P36" s="655"/>
      <c r="Q36" s="656"/>
      <c r="R36" s="657">
        <v>1482865</v>
      </c>
      <c r="S36" s="658"/>
      <c r="T36" s="658"/>
      <c r="U36" s="658"/>
      <c r="V36" s="658"/>
      <c r="W36" s="658"/>
      <c r="X36" s="658"/>
      <c r="Y36" s="659"/>
      <c r="Z36" s="695">
        <v>2.2999999999999998</v>
      </c>
      <c r="AA36" s="695"/>
      <c r="AB36" s="695"/>
      <c r="AC36" s="695"/>
      <c r="AD36" s="696" t="s">
        <v>121</v>
      </c>
      <c r="AE36" s="696"/>
      <c r="AF36" s="696"/>
      <c r="AG36" s="696"/>
      <c r="AH36" s="696"/>
      <c r="AI36" s="696"/>
      <c r="AJ36" s="696"/>
      <c r="AK36" s="696"/>
      <c r="AL36" s="660" t="s">
        <v>121</v>
      </c>
      <c r="AM36" s="661"/>
      <c r="AN36" s="661"/>
      <c r="AO36" s="697"/>
      <c r="AP36" s="210"/>
      <c r="AQ36" s="706" t="s">
        <v>315</v>
      </c>
      <c r="AR36" s="707"/>
      <c r="AS36" s="707"/>
      <c r="AT36" s="707"/>
      <c r="AU36" s="707"/>
      <c r="AV36" s="707"/>
      <c r="AW36" s="707"/>
      <c r="AX36" s="707"/>
      <c r="AY36" s="708"/>
      <c r="AZ36" s="712">
        <v>4727174</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31287</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2983437</v>
      </c>
      <c r="CS36" s="658"/>
      <c r="CT36" s="658"/>
      <c r="CU36" s="658"/>
      <c r="CV36" s="658"/>
      <c r="CW36" s="658"/>
      <c r="CX36" s="658"/>
      <c r="CY36" s="659"/>
      <c r="CZ36" s="660">
        <v>4.8</v>
      </c>
      <c r="DA36" s="672"/>
      <c r="DB36" s="672"/>
      <c r="DC36" s="673"/>
      <c r="DD36" s="663">
        <v>1889407</v>
      </c>
      <c r="DE36" s="658"/>
      <c r="DF36" s="658"/>
      <c r="DG36" s="658"/>
      <c r="DH36" s="658"/>
      <c r="DI36" s="658"/>
      <c r="DJ36" s="658"/>
      <c r="DK36" s="659"/>
      <c r="DL36" s="663">
        <v>1189869</v>
      </c>
      <c r="DM36" s="658"/>
      <c r="DN36" s="658"/>
      <c r="DO36" s="658"/>
      <c r="DP36" s="658"/>
      <c r="DQ36" s="658"/>
      <c r="DR36" s="658"/>
      <c r="DS36" s="658"/>
      <c r="DT36" s="658"/>
      <c r="DU36" s="658"/>
      <c r="DV36" s="659"/>
      <c r="DW36" s="660">
        <v>4.3</v>
      </c>
      <c r="DX36" s="672"/>
      <c r="DY36" s="672"/>
      <c r="DZ36" s="672"/>
      <c r="EA36" s="672"/>
      <c r="EB36" s="672"/>
      <c r="EC36" s="684"/>
    </row>
    <row r="37" spans="2:133" ht="11.25" customHeight="1" x14ac:dyDescent="0.15">
      <c r="B37" s="654" t="s">
        <v>318</v>
      </c>
      <c r="C37" s="655"/>
      <c r="D37" s="655"/>
      <c r="E37" s="655"/>
      <c r="F37" s="655"/>
      <c r="G37" s="655"/>
      <c r="H37" s="655"/>
      <c r="I37" s="655"/>
      <c r="J37" s="655"/>
      <c r="K37" s="655"/>
      <c r="L37" s="655"/>
      <c r="M37" s="655"/>
      <c r="N37" s="655"/>
      <c r="O37" s="655"/>
      <c r="P37" s="655"/>
      <c r="Q37" s="656"/>
      <c r="R37" s="657">
        <v>485517</v>
      </c>
      <c r="S37" s="658"/>
      <c r="T37" s="658"/>
      <c r="U37" s="658"/>
      <c r="V37" s="658"/>
      <c r="W37" s="658"/>
      <c r="X37" s="658"/>
      <c r="Y37" s="659"/>
      <c r="Z37" s="695">
        <v>0.8</v>
      </c>
      <c r="AA37" s="695"/>
      <c r="AB37" s="695"/>
      <c r="AC37" s="695"/>
      <c r="AD37" s="696">
        <v>2216</v>
      </c>
      <c r="AE37" s="696"/>
      <c r="AF37" s="696"/>
      <c r="AG37" s="696"/>
      <c r="AH37" s="696"/>
      <c r="AI37" s="696"/>
      <c r="AJ37" s="696"/>
      <c r="AK37" s="696"/>
      <c r="AL37" s="660">
        <v>0</v>
      </c>
      <c r="AM37" s="661"/>
      <c r="AN37" s="661"/>
      <c r="AO37" s="697"/>
      <c r="AQ37" s="690" t="s">
        <v>319</v>
      </c>
      <c r="AR37" s="691"/>
      <c r="AS37" s="691"/>
      <c r="AT37" s="691"/>
      <c r="AU37" s="691"/>
      <c r="AV37" s="691"/>
      <c r="AW37" s="691"/>
      <c r="AX37" s="691"/>
      <c r="AY37" s="692"/>
      <c r="AZ37" s="657">
        <v>261811</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-610258</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211084</v>
      </c>
      <c r="CS37" s="670"/>
      <c r="CT37" s="670"/>
      <c r="CU37" s="670"/>
      <c r="CV37" s="670"/>
      <c r="CW37" s="670"/>
      <c r="CX37" s="670"/>
      <c r="CY37" s="671"/>
      <c r="CZ37" s="660">
        <v>0.3</v>
      </c>
      <c r="DA37" s="672"/>
      <c r="DB37" s="672"/>
      <c r="DC37" s="673"/>
      <c r="DD37" s="663">
        <v>209509</v>
      </c>
      <c r="DE37" s="670"/>
      <c r="DF37" s="670"/>
      <c r="DG37" s="670"/>
      <c r="DH37" s="670"/>
      <c r="DI37" s="670"/>
      <c r="DJ37" s="670"/>
      <c r="DK37" s="671"/>
      <c r="DL37" s="663">
        <v>209509</v>
      </c>
      <c r="DM37" s="670"/>
      <c r="DN37" s="670"/>
      <c r="DO37" s="670"/>
      <c r="DP37" s="670"/>
      <c r="DQ37" s="670"/>
      <c r="DR37" s="670"/>
      <c r="DS37" s="670"/>
      <c r="DT37" s="670"/>
      <c r="DU37" s="670"/>
      <c r="DV37" s="671"/>
      <c r="DW37" s="660">
        <v>0.8</v>
      </c>
      <c r="DX37" s="672"/>
      <c r="DY37" s="672"/>
      <c r="DZ37" s="672"/>
      <c r="EA37" s="672"/>
      <c r="EB37" s="672"/>
      <c r="EC37" s="684"/>
    </row>
    <row r="38" spans="2:133" ht="11.25" customHeight="1" x14ac:dyDescent="0.15">
      <c r="B38" s="654" t="s">
        <v>322</v>
      </c>
      <c r="C38" s="655"/>
      <c r="D38" s="655"/>
      <c r="E38" s="655"/>
      <c r="F38" s="655"/>
      <c r="G38" s="655"/>
      <c r="H38" s="655"/>
      <c r="I38" s="655"/>
      <c r="J38" s="655"/>
      <c r="K38" s="655"/>
      <c r="L38" s="655"/>
      <c r="M38" s="655"/>
      <c r="N38" s="655"/>
      <c r="O38" s="655"/>
      <c r="P38" s="655"/>
      <c r="Q38" s="656"/>
      <c r="R38" s="657">
        <v>1650810</v>
      </c>
      <c r="S38" s="658"/>
      <c r="T38" s="658"/>
      <c r="U38" s="658"/>
      <c r="V38" s="658"/>
      <c r="W38" s="658"/>
      <c r="X38" s="658"/>
      <c r="Y38" s="659"/>
      <c r="Z38" s="695">
        <v>2.6</v>
      </c>
      <c r="AA38" s="695"/>
      <c r="AB38" s="695"/>
      <c r="AC38" s="695"/>
      <c r="AD38" s="696" t="s">
        <v>121</v>
      </c>
      <c r="AE38" s="696"/>
      <c r="AF38" s="696"/>
      <c r="AG38" s="696"/>
      <c r="AH38" s="696"/>
      <c r="AI38" s="696"/>
      <c r="AJ38" s="696"/>
      <c r="AK38" s="696"/>
      <c r="AL38" s="660" t="s">
        <v>121</v>
      </c>
      <c r="AM38" s="661"/>
      <c r="AN38" s="661"/>
      <c r="AO38" s="697"/>
      <c r="AQ38" s="690" t="s">
        <v>323</v>
      </c>
      <c r="AR38" s="691"/>
      <c r="AS38" s="691"/>
      <c r="AT38" s="691"/>
      <c r="AU38" s="691"/>
      <c r="AV38" s="691"/>
      <c r="AW38" s="691"/>
      <c r="AX38" s="691"/>
      <c r="AY38" s="692"/>
      <c r="AZ38" s="657">
        <v>16663</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15354</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4448700</v>
      </c>
      <c r="CS38" s="658"/>
      <c r="CT38" s="658"/>
      <c r="CU38" s="658"/>
      <c r="CV38" s="658"/>
      <c r="CW38" s="658"/>
      <c r="CX38" s="658"/>
      <c r="CY38" s="659"/>
      <c r="CZ38" s="660">
        <v>7.2</v>
      </c>
      <c r="DA38" s="672"/>
      <c r="DB38" s="672"/>
      <c r="DC38" s="673"/>
      <c r="DD38" s="663">
        <v>3679288</v>
      </c>
      <c r="DE38" s="658"/>
      <c r="DF38" s="658"/>
      <c r="DG38" s="658"/>
      <c r="DH38" s="658"/>
      <c r="DI38" s="658"/>
      <c r="DJ38" s="658"/>
      <c r="DK38" s="659"/>
      <c r="DL38" s="663">
        <v>3111831</v>
      </c>
      <c r="DM38" s="658"/>
      <c r="DN38" s="658"/>
      <c r="DO38" s="658"/>
      <c r="DP38" s="658"/>
      <c r="DQ38" s="658"/>
      <c r="DR38" s="658"/>
      <c r="DS38" s="658"/>
      <c r="DT38" s="658"/>
      <c r="DU38" s="658"/>
      <c r="DV38" s="659"/>
      <c r="DW38" s="660">
        <v>11.3</v>
      </c>
      <c r="DX38" s="672"/>
      <c r="DY38" s="672"/>
      <c r="DZ38" s="672"/>
      <c r="EA38" s="672"/>
      <c r="EB38" s="672"/>
      <c r="EC38" s="684"/>
    </row>
    <row r="39" spans="2:133" ht="11.25" customHeight="1" x14ac:dyDescent="0.15">
      <c r="B39" s="654" t="s">
        <v>326</v>
      </c>
      <c r="C39" s="655"/>
      <c r="D39" s="655"/>
      <c r="E39" s="655"/>
      <c r="F39" s="655"/>
      <c r="G39" s="655"/>
      <c r="H39" s="655"/>
      <c r="I39" s="655"/>
      <c r="J39" s="655"/>
      <c r="K39" s="655"/>
      <c r="L39" s="655"/>
      <c r="M39" s="655"/>
      <c r="N39" s="655"/>
      <c r="O39" s="655"/>
      <c r="P39" s="655"/>
      <c r="Q39" s="656"/>
      <c r="R39" s="657" t="s">
        <v>121</v>
      </c>
      <c r="S39" s="658"/>
      <c r="T39" s="658"/>
      <c r="U39" s="658"/>
      <c r="V39" s="658"/>
      <c r="W39" s="658"/>
      <c r="X39" s="658"/>
      <c r="Y39" s="659"/>
      <c r="Z39" s="695" t="s">
        <v>121</v>
      </c>
      <c r="AA39" s="695"/>
      <c r="AB39" s="695"/>
      <c r="AC39" s="695"/>
      <c r="AD39" s="696" t="s">
        <v>121</v>
      </c>
      <c r="AE39" s="696"/>
      <c r="AF39" s="696"/>
      <c r="AG39" s="696"/>
      <c r="AH39" s="696"/>
      <c r="AI39" s="696"/>
      <c r="AJ39" s="696"/>
      <c r="AK39" s="696"/>
      <c r="AL39" s="660" t="s">
        <v>121</v>
      </c>
      <c r="AM39" s="661"/>
      <c r="AN39" s="661"/>
      <c r="AO39" s="697"/>
      <c r="AQ39" s="690" t="s">
        <v>327</v>
      </c>
      <c r="AR39" s="691"/>
      <c r="AS39" s="691"/>
      <c r="AT39" s="691"/>
      <c r="AU39" s="691"/>
      <c r="AV39" s="691"/>
      <c r="AW39" s="691"/>
      <c r="AX39" s="691"/>
      <c r="AY39" s="692"/>
      <c r="AZ39" s="657" t="s">
        <v>121</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23582</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3808939</v>
      </c>
      <c r="CS39" s="670"/>
      <c r="CT39" s="670"/>
      <c r="CU39" s="670"/>
      <c r="CV39" s="670"/>
      <c r="CW39" s="670"/>
      <c r="CX39" s="670"/>
      <c r="CY39" s="671"/>
      <c r="CZ39" s="660">
        <v>6.1</v>
      </c>
      <c r="DA39" s="672"/>
      <c r="DB39" s="672"/>
      <c r="DC39" s="673"/>
      <c r="DD39" s="663">
        <v>2018765</v>
      </c>
      <c r="DE39" s="670"/>
      <c r="DF39" s="670"/>
      <c r="DG39" s="670"/>
      <c r="DH39" s="670"/>
      <c r="DI39" s="670"/>
      <c r="DJ39" s="670"/>
      <c r="DK39" s="671"/>
      <c r="DL39" s="663" t="s">
        <v>121</v>
      </c>
      <c r="DM39" s="670"/>
      <c r="DN39" s="670"/>
      <c r="DO39" s="670"/>
      <c r="DP39" s="670"/>
      <c r="DQ39" s="670"/>
      <c r="DR39" s="670"/>
      <c r="DS39" s="670"/>
      <c r="DT39" s="670"/>
      <c r="DU39" s="670"/>
      <c r="DV39" s="671"/>
      <c r="DW39" s="660" t="s">
        <v>121</v>
      </c>
      <c r="DX39" s="672"/>
      <c r="DY39" s="672"/>
      <c r="DZ39" s="672"/>
      <c r="EA39" s="672"/>
      <c r="EB39" s="672"/>
      <c r="EC39" s="684"/>
    </row>
    <row r="40" spans="2:133" ht="11.25" customHeight="1" x14ac:dyDescent="0.15">
      <c r="B40" s="654" t="s">
        <v>330</v>
      </c>
      <c r="C40" s="655"/>
      <c r="D40" s="655"/>
      <c r="E40" s="655"/>
      <c r="F40" s="655"/>
      <c r="G40" s="655"/>
      <c r="H40" s="655"/>
      <c r="I40" s="655"/>
      <c r="J40" s="655"/>
      <c r="K40" s="655"/>
      <c r="L40" s="655"/>
      <c r="M40" s="655"/>
      <c r="N40" s="655"/>
      <c r="O40" s="655"/>
      <c r="P40" s="655"/>
      <c r="Q40" s="656"/>
      <c r="R40" s="657">
        <v>158210</v>
      </c>
      <c r="S40" s="658"/>
      <c r="T40" s="658"/>
      <c r="U40" s="658"/>
      <c r="V40" s="658"/>
      <c r="W40" s="658"/>
      <c r="X40" s="658"/>
      <c r="Y40" s="659"/>
      <c r="Z40" s="695">
        <v>0.2</v>
      </c>
      <c r="AA40" s="695"/>
      <c r="AB40" s="695"/>
      <c r="AC40" s="695"/>
      <c r="AD40" s="696" t="s">
        <v>121</v>
      </c>
      <c r="AE40" s="696"/>
      <c r="AF40" s="696"/>
      <c r="AG40" s="696"/>
      <c r="AH40" s="696"/>
      <c r="AI40" s="696"/>
      <c r="AJ40" s="696"/>
      <c r="AK40" s="696"/>
      <c r="AL40" s="660" t="s">
        <v>121</v>
      </c>
      <c r="AM40" s="661"/>
      <c r="AN40" s="661"/>
      <c r="AO40" s="697"/>
      <c r="AQ40" s="690" t="s">
        <v>331</v>
      </c>
      <c r="AR40" s="691"/>
      <c r="AS40" s="691"/>
      <c r="AT40" s="691"/>
      <c r="AU40" s="691"/>
      <c r="AV40" s="691"/>
      <c r="AW40" s="691"/>
      <c r="AX40" s="691"/>
      <c r="AY40" s="692"/>
      <c r="AZ40" s="657" t="s">
        <v>121</v>
      </c>
      <c r="BA40" s="658"/>
      <c r="BB40" s="658"/>
      <c r="BC40" s="658"/>
      <c r="BD40" s="670"/>
      <c r="BE40" s="670"/>
      <c r="BF40" s="693"/>
      <c r="BG40" s="698" t="s">
        <v>332</v>
      </c>
      <c r="BH40" s="699"/>
      <c r="BI40" s="699"/>
      <c r="BJ40" s="699"/>
      <c r="BK40" s="699"/>
      <c r="BL40" s="211"/>
      <c r="BM40" s="655" t="s">
        <v>333</v>
      </c>
      <c r="BN40" s="655"/>
      <c r="BO40" s="655"/>
      <c r="BP40" s="655"/>
      <c r="BQ40" s="655"/>
      <c r="BR40" s="655"/>
      <c r="BS40" s="655"/>
      <c r="BT40" s="655"/>
      <c r="BU40" s="656"/>
      <c r="BV40" s="657">
        <v>85</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v>34650</v>
      </c>
      <c r="CS40" s="658"/>
      <c r="CT40" s="658"/>
      <c r="CU40" s="658"/>
      <c r="CV40" s="658"/>
      <c r="CW40" s="658"/>
      <c r="CX40" s="658"/>
      <c r="CY40" s="659"/>
      <c r="CZ40" s="660">
        <v>0.1</v>
      </c>
      <c r="DA40" s="672"/>
      <c r="DB40" s="672"/>
      <c r="DC40" s="673"/>
      <c r="DD40" s="663" t="s">
        <v>121</v>
      </c>
      <c r="DE40" s="658"/>
      <c r="DF40" s="658"/>
      <c r="DG40" s="658"/>
      <c r="DH40" s="658"/>
      <c r="DI40" s="658"/>
      <c r="DJ40" s="658"/>
      <c r="DK40" s="659"/>
      <c r="DL40" s="663" t="s">
        <v>121</v>
      </c>
      <c r="DM40" s="658"/>
      <c r="DN40" s="658"/>
      <c r="DO40" s="658"/>
      <c r="DP40" s="658"/>
      <c r="DQ40" s="658"/>
      <c r="DR40" s="658"/>
      <c r="DS40" s="658"/>
      <c r="DT40" s="658"/>
      <c r="DU40" s="658"/>
      <c r="DV40" s="659"/>
      <c r="DW40" s="660" t="s">
        <v>121</v>
      </c>
      <c r="DX40" s="672"/>
      <c r="DY40" s="672"/>
      <c r="DZ40" s="672"/>
      <c r="EA40" s="672"/>
      <c r="EB40" s="672"/>
      <c r="EC40" s="684"/>
    </row>
    <row r="41" spans="2:133" ht="11.25" customHeight="1" x14ac:dyDescent="0.15">
      <c r="B41" s="638" t="s">
        <v>335</v>
      </c>
      <c r="C41" s="639"/>
      <c r="D41" s="639"/>
      <c r="E41" s="639"/>
      <c r="F41" s="639"/>
      <c r="G41" s="639"/>
      <c r="H41" s="639"/>
      <c r="I41" s="639"/>
      <c r="J41" s="639"/>
      <c r="K41" s="639"/>
      <c r="L41" s="639"/>
      <c r="M41" s="639"/>
      <c r="N41" s="639"/>
      <c r="O41" s="639"/>
      <c r="P41" s="639"/>
      <c r="Q41" s="640"/>
      <c r="R41" s="641">
        <v>64406314</v>
      </c>
      <c r="S41" s="682"/>
      <c r="T41" s="682"/>
      <c r="U41" s="682"/>
      <c r="V41" s="682"/>
      <c r="W41" s="682"/>
      <c r="X41" s="682"/>
      <c r="Y41" s="685"/>
      <c r="Z41" s="686">
        <v>100</v>
      </c>
      <c r="AA41" s="686"/>
      <c r="AB41" s="686"/>
      <c r="AC41" s="686"/>
      <c r="AD41" s="687">
        <v>27339427</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1686406</v>
      </c>
      <c r="BA41" s="658"/>
      <c r="BB41" s="658"/>
      <c r="BC41" s="658"/>
      <c r="BD41" s="670"/>
      <c r="BE41" s="670"/>
      <c r="BF41" s="693"/>
      <c r="BG41" s="698"/>
      <c r="BH41" s="699"/>
      <c r="BI41" s="699"/>
      <c r="BJ41" s="699"/>
      <c r="BK41" s="699"/>
      <c r="BL41" s="211"/>
      <c r="BM41" s="655" t="s">
        <v>337</v>
      </c>
      <c r="BN41" s="655"/>
      <c r="BO41" s="655"/>
      <c r="BP41" s="655"/>
      <c r="BQ41" s="655"/>
      <c r="BR41" s="655"/>
      <c r="BS41" s="655"/>
      <c r="BT41" s="655"/>
      <c r="BU41" s="656"/>
      <c r="BV41" s="657" t="s">
        <v>121</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121</v>
      </c>
      <c r="CS41" s="670"/>
      <c r="CT41" s="670"/>
      <c r="CU41" s="670"/>
      <c r="CV41" s="670"/>
      <c r="CW41" s="670"/>
      <c r="CX41" s="670"/>
      <c r="CY41" s="671"/>
      <c r="CZ41" s="660" t="s">
        <v>121</v>
      </c>
      <c r="DA41" s="672"/>
      <c r="DB41" s="672"/>
      <c r="DC41" s="673"/>
      <c r="DD41" s="663" t="s">
        <v>121</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339</v>
      </c>
      <c r="AR42" s="703"/>
      <c r="AS42" s="703"/>
      <c r="AT42" s="703"/>
      <c r="AU42" s="703"/>
      <c r="AV42" s="703"/>
      <c r="AW42" s="703"/>
      <c r="AX42" s="703"/>
      <c r="AY42" s="704"/>
      <c r="AZ42" s="641">
        <v>2762294</v>
      </c>
      <c r="BA42" s="682"/>
      <c r="BB42" s="682"/>
      <c r="BC42" s="682"/>
      <c r="BD42" s="642"/>
      <c r="BE42" s="642"/>
      <c r="BF42" s="705"/>
      <c r="BG42" s="700"/>
      <c r="BH42" s="701"/>
      <c r="BI42" s="701"/>
      <c r="BJ42" s="701"/>
      <c r="BK42" s="701"/>
      <c r="BL42" s="212"/>
      <c r="BM42" s="639" t="s">
        <v>340</v>
      </c>
      <c r="BN42" s="639"/>
      <c r="BO42" s="639"/>
      <c r="BP42" s="639"/>
      <c r="BQ42" s="639"/>
      <c r="BR42" s="639"/>
      <c r="BS42" s="639"/>
      <c r="BT42" s="639"/>
      <c r="BU42" s="640"/>
      <c r="BV42" s="641">
        <v>350</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7814160</v>
      </c>
      <c r="CS42" s="670"/>
      <c r="CT42" s="670"/>
      <c r="CU42" s="670"/>
      <c r="CV42" s="670"/>
      <c r="CW42" s="670"/>
      <c r="CX42" s="670"/>
      <c r="CY42" s="671"/>
      <c r="CZ42" s="660">
        <v>12.6</v>
      </c>
      <c r="DA42" s="672"/>
      <c r="DB42" s="672"/>
      <c r="DC42" s="673"/>
      <c r="DD42" s="663">
        <v>1127355</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02" t="s">
        <v>342</v>
      </c>
      <c r="CD43" s="654" t="s">
        <v>343</v>
      </c>
      <c r="CE43" s="655"/>
      <c r="CF43" s="655"/>
      <c r="CG43" s="655"/>
      <c r="CH43" s="655"/>
      <c r="CI43" s="655"/>
      <c r="CJ43" s="655"/>
      <c r="CK43" s="655"/>
      <c r="CL43" s="655"/>
      <c r="CM43" s="655"/>
      <c r="CN43" s="655"/>
      <c r="CO43" s="655"/>
      <c r="CP43" s="655"/>
      <c r="CQ43" s="656"/>
      <c r="CR43" s="657">
        <v>277062</v>
      </c>
      <c r="CS43" s="670"/>
      <c r="CT43" s="670"/>
      <c r="CU43" s="670"/>
      <c r="CV43" s="670"/>
      <c r="CW43" s="670"/>
      <c r="CX43" s="670"/>
      <c r="CY43" s="671"/>
      <c r="CZ43" s="660">
        <v>0.4</v>
      </c>
      <c r="DA43" s="672"/>
      <c r="DB43" s="672"/>
      <c r="DC43" s="673"/>
      <c r="DD43" s="663">
        <v>277062</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7814160</v>
      </c>
      <c r="CS44" s="658"/>
      <c r="CT44" s="658"/>
      <c r="CU44" s="658"/>
      <c r="CV44" s="658"/>
      <c r="CW44" s="658"/>
      <c r="CX44" s="658"/>
      <c r="CY44" s="659"/>
      <c r="CZ44" s="660">
        <v>12.6</v>
      </c>
      <c r="DA44" s="661"/>
      <c r="DB44" s="661"/>
      <c r="DC44" s="662"/>
      <c r="DD44" s="663">
        <v>1127355</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6004009</v>
      </c>
      <c r="CS45" s="670"/>
      <c r="CT45" s="670"/>
      <c r="CU45" s="670"/>
      <c r="CV45" s="670"/>
      <c r="CW45" s="670"/>
      <c r="CX45" s="670"/>
      <c r="CY45" s="671"/>
      <c r="CZ45" s="660">
        <v>9.6999999999999993</v>
      </c>
      <c r="DA45" s="672"/>
      <c r="DB45" s="672"/>
      <c r="DC45" s="673"/>
      <c r="DD45" s="663">
        <v>137809</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13"/>
      <c r="CD46" s="678"/>
      <c r="CE46" s="679"/>
      <c r="CF46" s="654" t="s">
        <v>348</v>
      </c>
      <c r="CG46" s="655"/>
      <c r="CH46" s="655"/>
      <c r="CI46" s="655"/>
      <c r="CJ46" s="655"/>
      <c r="CK46" s="655"/>
      <c r="CL46" s="655"/>
      <c r="CM46" s="655"/>
      <c r="CN46" s="655"/>
      <c r="CO46" s="655"/>
      <c r="CP46" s="655"/>
      <c r="CQ46" s="656"/>
      <c r="CR46" s="657">
        <v>1810151</v>
      </c>
      <c r="CS46" s="658"/>
      <c r="CT46" s="658"/>
      <c r="CU46" s="658"/>
      <c r="CV46" s="658"/>
      <c r="CW46" s="658"/>
      <c r="CX46" s="658"/>
      <c r="CY46" s="659"/>
      <c r="CZ46" s="660">
        <v>2.9</v>
      </c>
      <c r="DA46" s="661"/>
      <c r="DB46" s="661"/>
      <c r="DC46" s="662"/>
      <c r="DD46" s="663">
        <v>989546</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13"/>
      <c r="CD47" s="678"/>
      <c r="CE47" s="679"/>
      <c r="CF47" s="654" t="s">
        <v>349</v>
      </c>
      <c r="CG47" s="655"/>
      <c r="CH47" s="655"/>
      <c r="CI47" s="655"/>
      <c r="CJ47" s="655"/>
      <c r="CK47" s="655"/>
      <c r="CL47" s="655"/>
      <c r="CM47" s="655"/>
      <c r="CN47" s="655"/>
      <c r="CO47" s="655"/>
      <c r="CP47" s="655"/>
      <c r="CQ47" s="656"/>
      <c r="CR47" s="657" t="s">
        <v>121</v>
      </c>
      <c r="CS47" s="670"/>
      <c r="CT47" s="670"/>
      <c r="CU47" s="670"/>
      <c r="CV47" s="670"/>
      <c r="CW47" s="670"/>
      <c r="CX47" s="670"/>
      <c r="CY47" s="671"/>
      <c r="CZ47" s="660" t="s">
        <v>121</v>
      </c>
      <c r="DA47" s="672"/>
      <c r="DB47" s="672"/>
      <c r="DC47" s="673"/>
      <c r="DD47" s="663" t="s">
        <v>121</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13"/>
      <c r="CD48" s="680"/>
      <c r="CE48" s="681"/>
      <c r="CF48" s="654" t="s">
        <v>350</v>
      </c>
      <c r="CG48" s="655"/>
      <c r="CH48" s="655"/>
      <c r="CI48" s="655"/>
      <c r="CJ48" s="655"/>
      <c r="CK48" s="655"/>
      <c r="CL48" s="655"/>
      <c r="CM48" s="655"/>
      <c r="CN48" s="655"/>
      <c r="CO48" s="655"/>
      <c r="CP48" s="655"/>
      <c r="CQ48" s="656"/>
      <c r="CR48" s="657" t="s">
        <v>121</v>
      </c>
      <c r="CS48" s="658"/>
      <c r="CT48" s="658"/>
      <c r="CU48" s="658"/>
      <c r="CV48" s="658"/>
      <c r="CW48" s="658"/>
      <c r="CX48" s="658"/>
      <c r="CY48" s="659"/>
      <c r="CZ48" s="660" t="s">
        <v>121</v>
      </c>
      <c r="DA48" s="661"/>
      <c r="DB48" s="661"/>
      <c r="DC48" s="662"/>
      <c r="DD48" s="663" t="s">
        <v>121</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13"/>
      <c r="CD49" s="638" t="s">
        <v>351</v>
      </c>
      <c r="CE49" s="639"/>
      <c r="CF49" s="639"/>
      <c r="CG49" s="639"/>
      <c r="CH49" s="639"/>
      <c r="CI49" s="639"/>
      <c r="CJ49" s="639"/>
      <c r="CK49" s="639"/>
      <c r="CL49" s="639"/>
      <c r="CM49" s="639"/>
      <c r="CN49" s="639"/>
      <c r="CO49" s="639"/>
      <c r="CP49" s="639"/>
      <c r="CQ49" s="640"/>
      <c r="CR49" s="641">
        <v>62162236</v>
      </c>
      <c r="CS49" s="642"/>
      <c r="CT49" s="642"/>
      <c r="CU49" s="642"/>
      <c r="CV49" s="642"/>
      <c r="CW49" s="642"/>
      <c r="CX49" s="642"/>
      <c r="CY49" s="643"/>
      <c r="CZ49" s="644">
        <v>100</v>
      </c>
      <c r="DA49" s="645"/>
      <c r="DB49" s="645"/>
      <c r="DC49" s="646"/>
      <c r="DD49" s="647">
        <v>32550268</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HhQ4ZSatgfVgohR359oFJLbDpwsTUmwT98rp4DVXO8gI+NddkFyY4GZgkRZJDlyErc4UkU5V246GZHJQ98IbvA==" saltValue="BI9OKaM5aBsrI2YaZg4KU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115" zoomScaleNormal="115" zoomScaleSheetLayoutView="70" workbookViewId="0">
      <selection activeCell="BN10" sqref="BN10:BU10"/>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127" t="s">
        <v>353</v>
      </c>
      <c r="DK2" s="1128"/>
      <c r="DL2" s="1128"/>
      <c r="DM2" s="1128"/>
      <c r="DN2" s="1128"/>
      <c r="DO2" s="1129"/>
      <c r="DP2" s="216"/>
      <c r="DQ2" s="1127" t="s">
        <v>354</v>
      </c>
      <c r="DR2" s="1128"/>
      <c r="DS2" s="1128"/>
      <c r="DT2" s="1128"/>
      <c r="DU2" s="1128"/>
      <c r="DV2" s="1128"/>
      <c r="DW2" s="1128"/>
      <c r="DX2" s="1128"/>
      <c r="DY2" s="1128"/>
      <c r="DZ2" s="1129"/>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20"/>
      <c r="BA4" s="220"/>
      <c r="BB4" s="220"/>
      <c r="BC4" s="220"/>
      <c r="BD4" s="220"/>
      <c r="BE4" s="221"/>
      <c r="BF4" s="221"/>
      <c r="BG4" s="221"/>
      <c r="BH4" s="221"/>
      <c r="BI4" s="221"/>
      <c r="BJ4" s="221"/>
      <c r="BK4" s="221"/>
      <c r="BL4" s="221"/>
      <c r="BM4" s="221"/>
      <c r="BN4" s="221"/>
      <c r="BO4" s="221"/>
      <c r="BP4" s="221"/>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22"/>
    </row>
    <row r="5" spans="1:131" s="223" customFormat="1" ht="26.25" customHeight="1" x14ac:dyDescent="0.15">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30"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20"/>
      <c r="BA5" s="220"/>
      <c r="BB5" s="220"/>
      <c r="BC5" s="220"/>
      <c r="BD5" s="220"/>
      <c r="BE5" s="221"/>
      <c r="BF5" s="221"/>
      <c r="BG5" s="221"/>
      <c r="BH5" s="221"/>
      <c r="BI5" s="221"/>
      <c r="BJ5" s="221"/>
      <c r="BK5" s="221"/>
      <c r="BL5" s="221"/>
      <c r="BM5" s="221"/>
      <c r="BN5" s="221"/>
      <c r="BO5" s="221"/>
      <c r="BP5" s="221"/>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20" t="s">
        <v>371</v>
      </c>
      <c r="DH5" s="1121"/>
      <c r="DI5" s="1121"/>
      <c r="DJ5" s="1121"/>
      <c r="DK5" s="1122"/>
      <c r="DL5" s="1120" t="s">
        <v>372</v>
      </c>
      <c r="DM5" s="1121"/>
      <c r="DN5" s="1121"/>
      <c r="DO5" s="1121"/>
      <c r="DP5" s="1122"/>
      <c r="DQ5" s="1037" t="s">
        <v>373</v>
      </c>
      <c r="DR5" s="1038"/>
      <c r="DS5" s="1038"/>
      <c r="DT5" s="1038"/>
      <c r="DU5" s="1039"/>
      <c r="DV5" s="1037" t="s">
        <v>364</v>
      </c>
      <c r="DW5" s="1038"/>
      <c r="DX5" s="1038"/>
      <c r="DY5" s="1038"/>
      <c r="DZ5" s="1051"/>
      <c r="EA5" s="222"/>
    </row>
    <row r="6" spans="1:131" s="223"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20"/>
      <c r="BA6" s="220"/>
      <c r="BB6" s="220"/>
      <c r="BC6" s="220"/>
      <c r="BD6" s="220"/>
      <c r="BE6" s="221"/>
      <c r="BF6" s="221"/>
      <c r="BG6" s="221"/>
      <c r="BH6" s="221"/>
      <c r="BI6" s="221"/>
      <c r="BJ6" s="221"/>
      <c r="BK6" s="221"/>
      <c r="BL6" s="221"/>
      <c r="BM6" s="221"/>
      <c r="BN6" s="221"/>
      <c r="BO6" s="221"/>
      <c r="BP6" s="221"/>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22"/>
    </row>
    <row r="7" spans="1:131" s="223" customFormat="1" ht="26.25" customHeight="1" thickTop="1" x14ac:dyDescent="0.15">
      <c r="A7" s="224">
        <v>1</v>
      </c>
      <c r="B7" s="1083" t="s">
        <v>374</v>
      </c>
      <c r="C7" s="1084"/>
      <c r="D7" s="1084"/>
      <c r="E7" s="1084"/>
      <c r="F7" s="1084"/>
      <c r="G7" s="1084"/>
      <c r="H7" s="1084"/>
      <c r="I7" s="1084"/>
      <c r="J7" s="1084"/>
      <c r="K7" s="1084"/>
      <c r="L7" s="1084"/>
      <c r="M7" s="1084"/>
      <c r="N7" s="1084"/>
      <c r="O7" s="1084"/>
      <c r="P7" s="1085"/>
      <c r="Q7" s="1138">
        <v>63370</v>
      </c>
      <c r="R7" s="1139"/>
      <c r="S7" s="1139"/>
      <c r="T7" s="1139"/>
      <c r="U7" s="1139"/>
      <c r="V7" s="1139">
        <v>61389</v>
      </c>
      <c r="W7" s="1139"/>
      <c r="X7" s="1139"/>
      <c r="Y7" s="1139"/>
      <c r="Z7" s="1139"/>
      <c r="AA7" s="1139">
        <v>1982</v>
      </c>
      <c r="AB7" s="1139"/>
      <c r="AC7" s="1139"/>
      <c r="AD7" s="1139"/>
      <c r="AE7" s="1140"/>
      <c r="AF7" s="1141">
        <v>1180</v>
      </c>
      <c r="AG7" s="1142"/>
      <c r="AH7" s="1142"/>
      <c r="AI7" s="1142"/>
      <c r="AJ7" s="1143"/>
      <c r="AK7" s="1144">
        <v>5892</v>
      </c>
      <c r="AL7" s="1145"/>
      <c r="AM7" s="1145"/>
      <c r="AN7" s="1145"/>
      <c r="AO7" s="1145"/>
      <c r="AP7" s="1145">
        <v>29259</v>
      </c>
      <c r="AQ7" s="1145"/>
      <c r="AR7" s="1145"/>
      <c r="AS7" s="1145"/>
      <c r="AT7" s="1145"/>
      <c r="AU7" s="1146"/>
      <c r="AV7" s="1146"/>
      <c r="AW7" s="1146"/>
      <c r="AX7" s="1146"/>
      <c r="AY7" s="1147"/>
      <c r="AZ7" s="220"/>
      <c r="BA7" s="220"/>
      <c r="BB7" s="220"/>
      <c r="BC7" s="220"/>
      <c r="BD7" s="220"/>
      <c r="BE7" s="221"/>
      <c r="BF7" s="221"/>
      <c r="BG7" s="221"/>
      <c r="BH7" s="221"/>
      <c r="BI7" s="221"/>
      <c r="BJ7" s="221"/>
      <c r="BK7" s="221"/>
      <c r="BL7" s="221"/>
      <c r="BM7" s="221"/>
      <c r="BN7" s="221"/>
      <c r="BO7" s="221"/>
      <c r="BP7" s="221"/>
      <c r="BQ7" s="224">
        <v>1</v>
      </c>
      <c r="BR7" s="225"/>
      <c r="BS7" s="1135" t="s">
        <v>560</v>
      </c>
      <c r="BT7" s="1136"/>
      <c r="BU7" s="1136"/>
      <c r="BV7" s="1136"/>
      <c r="BW7" s="1136"/>
      <c r="BX7" s="1136"/>
      <c r="BY7" s="1136"/>
      <c r="BZ7" s="1136"/>
      <c r="CA7" s="1136"/>
      <c r="CB7" s="1136"/>
      <c r="CC7" s="1136"/>
      <c r="CD7" s="1136"/>
      <c r="CE7" s="1136"/>
      <c r="CF7" s="1136"/>
      <c r="CG7" s="1148"/>
      <c r="CH7" s="1132">
        <v>47</v>
      </c>
      <c r="CI7" s="1133"/>
      <c r="CJ7" s="1133"/>
      <c r="CK7" s="1133"/>
      <c r="CL7" s="1134"/>
      <c r="CM7" s="1132">
        <v>4216</v>
      </c>
      <c r="CN7" s="1133"/>
      <c r="CO7" s="1133"/>
      <c r="CP7" s="1133"/>
      <c r="CQ7" s="1134"/>
      <c r="CR7" s="1132">
        <v>10</v>
      </c>
      <c r="CS7" s="1133"/>
      <c r="CT7" s="1133"/>
      <c r="CU7" s="1133"/>
      <c r="CV7" s="1134"/>
      <c r="CW7" s="1132" t="s">
        <v>545</v>
      </c>
      <c r="CX7" s="1133"/>
      <c r="CY7" s="1133"/>
      <c r="CZ7" s="1133"/>
      <c r="DA7" s="1134"/>
      <c r="DB7" s="1132" t="s">
        <v>545</v>
      </c>
      <c r="DC7" s="1133"/>
      <c r="DD7" s="1133"/>
      <c r="DE7" s="1133"/>
      <c r="DF7" s="1134"/>
      <c r="DG7" s="1132" t="s">
        <v>545</v>
      </c>
      <c r="DH7" s="1133"/>
      <c r="DI7" s="1133"/>
      <c r="DJ7" s="1133"/>
      <c r="DK7" s="1134"/>
      <c r="DL7" s="1132" t="s">
        <v>545</v>
      </c>
      <c r="DM7" s="1133"/>
      <c r="DN7" s="1133"/>
      <c r="DO7" s="1133"/>
      <c r="DP7" s="1134"/>
      <c r="DQ7" s="1132" t="s">
        <v>545</v>
      </c>
      <c r="DR7" s="1133"/>
      <c r="DS7" s="1133"/>
      <c r="DT7" s="1133"/>
      <c r="DU7" s="1134"/>
      <c r="DV7" s="1135"/>
      <c r="DW7" s="1136"/>
      <c r="DX7" s="1136"/>
      <c r="DY7" s="1136"/>
      <c r="DZ7" s="1137"/>
      <c r="EA7" s="222"/>
    </row>
    <row r="8" spans="1:131" s="223" customFormat="1" ht="26.25" customHeight="1" x14ac:dyDescent="0.15">
      <c r="A8" s="226">
        <v>2</v>
      </c>
      <c r="B8" s="1066" t="s">
        <v>375</v>
      </c>
      <c r="C8" s="1067"/>
      <c r="D8" s="1067"/>
      <c r="E8" s="1067"/>
      <c r="F8" s="1067"/>
      <c r="G8" s="1067"/>
      <c r="H8" s="1067"/>
      <c r="I8" s="1067"/>
      <c r="J8" s="1067"/>
      <c r="K8" s="1067"/>
      <c r="L8" s="1067"/>
      <c r="M8" s="1067"/>
      <c r="N8" s="1067"/>
      <c r="O8" s="1067"/>
      <c r="P8" s="1068"/>
      <c r="Q8" s="1074">
        <v>2314</v>
      </c>
      <c r="R8" s="1075"/>
      <c r="S8" s="1075"/>
      <c r="T8" s="1075"/>
      <c r="U8" s="1075"/>
      <c r="V8" s="1075">
        <v>1958</v>
      </c>
      <c r="W8" s="1075"/>
      <c r="X8" s="1075"/>
      <c r="Y8" s="1075"/>
      <c r="Z8" s="1075"/>
      <c r="AA8" s="1075">
        <v>356</v>
      </c>
      <c r="AB8" s="1075"/>
      <c r="AC8" s="1075"/>
      <c r="AD8" s="1075"/>
      <c r="AE8" s="1076"/>
      <c r="AF8" s="1071">
        <v>74</v>
      </c>
      <c r="AG8" s="1072"/>
      <c r="AH8" s="1072"/>
      <c r="AI8" s="1072"/>
      <c r="AJ8" s="1073"/>
      <c r="AK8" s="1116">
        <v>1109</v>
      </c>
      <c r="AL8" s="1117"/>
      <c r="AM8" s="1117"/>
      <c r="AN8" s="1117"/>
      <c r="AO8" s="1117"/>
      <c r="AP8" s="1117">
        <v>2780</v>
      </c>
      <c r="AQ8" s="1117"/>
      <c r="AR8" s="1117"/>
      <c r="AS8" s="1117"/>
      <c r="AT8" s="1117"/>
      <c r="AU8" s="1118"/>
      <c r="AV8" s="1118"/>
      <c r="AW8" s="1118"/>
      <c r="AX8" s="1118"/>
      <c r="AY8" s="1119"/>
      <c r="AZ8" s="220"/>
      <c r="BA8" s="220"/>
      <c r="BB8" s="220"/>
      <c r="BC8" s="220"/>
      <c r="BD8" s="220"/>
      <c r="BE8" s="221"/>
      <c r="BF8" s="221"/>
      <c r="BG8" s="221"/>
      <c r="BH8" s="221"/>
      <c r="BI8" s="221"/>
      <c r="BJ8" s="221"/>
      <c r="BK8" s="221"/>
      <c r="BL8" s="221"/>
      <c r="BM8" s="221"/>
      <c r="BN8" s="221"/>
      <c r="BO8" s="221"/>
      <c r="BP8" s="221"/>
      <c r="BQ8" s="226">
        <v>2</v>
      </c>
      <c r="BR8" s="227"/>
      <c r="BS8" s="1028" t="s">
        <v>561</v>
      </c>
      <c r="BT8" s="1029"/>
      <c r="BU8" s="1029"/>
      <c r="BV8" s="1029"/>
      <c r="BW8" s="1029"/>
      <c r="BX8" s="1029"/>
      <c r="BY8" s="1029"/>
      <c r="BZ8" s="1029"/>
      <c r="CA8" s="1029"/>
      <c r="CB8" s="1029"/>
      <c r="CC8" s="1029"/>
      <c r="CD8" s="1029"/>
      <c r="CE8" s="1029"/>
      <c r="CF8" s="1029"/>
      <c r="CG8" s="1050"/>
      <c r="CH8" s="1025">
        <v>0</v>
      </c>
      <c r="CI8" s="1026"/>
      <c r="CJ8" s="1026"/>
      <c r="CK8" s="1026"/>
      <c r="CL8" s="1027"/>
      <c r="CM8" s="1025">
        <v>450</v>
      </c>
      <c r="CN8" s="1026"/>
      <c r="CO8" s="1026"/>
      <c r="CP8" s="1026"/>
      <c r="CQ8" s="1027"/>
      <c r="CR8" s="1025">
        <v>200</v>
      </c>
      <c r="CS8" s="1026"/>
      <c r="CT8" s="1026"/>
      <c r="CU8" s="1026"/>
      <c r="CV8" s="1027"/>
      <c r="CW8" s="1025" t="s">
        <v>487</v>
      </c>
      <c r="CX8" s="1026"/>
      <c r="CY8" s="1026"/>
      <c r="CZ8" s="1026"/>
      <c r="DA8" s="1027"/>
      <c r="DB8" s="1025" t="s">
        <v>487</v>
      </c>
      <c r="DC8" s="1026"/>
      <c r="DD8" s="1026"/>
      <c r="DE8" s="1026"/>
      <c r="DF8" s="1027"/>
      <c r="DG8" s="1025" t="s">
        <v>487</v>
      </c>
      <c r="DH8" s="1026"/>
      <c r="DI8" s="1026"/>
      <c r="DJ8" s="1026"/>
      <c r="DK8" s="1027"/>
      <c r="DL8" s="1025" t="s">
        <v>487</v>
      </c>
      <c r="DM8" s="1026"/>
      <c r="DN8" s="1026"/>
      <c r="DO8" s="1026"/>
      <c r="DP8" s="1027"/>
      <c r="DQ8" s="1025" t="s">
        <v>487</v>
      </c>
      <c r="DR8" s="1026"/>
      <c r="DS8" s="1026"/>
      <c r="DT8" s="1026"/>
      <c r="DU8" s="1027"/>
      <c r="DV8" s="1028"/>
      <c r="DW8" s="1029"/>
      <c r="DX8" s="1029"/>
      <c r="DY8" s="1029"/>
      <c r="DZ8" s="1030"/>
      <c r="EA8" s="222"/>
    </row>
    <row r="9" spans="1:131" s="223" customFormat="1" ht="26.25" customHeight="1" x14ac:dyDescent="0.15">
      <c r="A9" s="226">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20"/>
      <c r="BA9" s="220"/>
      <c r="BB9" s="220"/>
      <c r="BC9" s="220"/>
      <c r="BD9" s="220"/>
      <c r="BE9" s="221"/>
      <c r="BF9" s="221"/>
      <c r="BG9" s="221"/>
      <c r="BH9" s="221"/>
      <c r="BI9" s="221"/>
      <c r="BJ9" s="221"/>
      <c r="BK9" s="221"/>
      <c r="BL9" s="221"/>
      <c r="BM9" s="221"/>
      <c r="BN9" s="221"/>
      <c r="BO9" s="221"/>
      <c r="BP9" s="221"/>
      <c r="BQ9" s="226">
        <v>3</v>
      </c>
      <c r="BR9" s="227"/>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22"/>
    </row>
    <row r="10" spans="1:131" s="223" customFormat="1" ht="26.25" customHeight="1" x14ac:dyDescent="0.15">
      <c r="A10" s="226">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20"/>
      <c r="BA10" s="220"/>
      <c r="BB10" s="220"/>
      <c r="BC10" s="220"/>
      <c r="BD10" s="220"/>
      <c r="BE10" s="221"/>
      <c r="BF10" s="221"/>
      <c r="BG10" s="221"/>
      <c r="BH10" s="221"/>
      <c r="BI10" s="221"/>
      <c r="BJ10" s="221"/>
      <c r="BK10" s="221"/>
      <c r="BL10" s="221"/>
      <c r="BM10" s="221"/>
      <c r="BN10" s="221"/>
      <c r="BO10" s="221"/>
      <c r="BP10" s="221"/>
      <c r="BQ10" s="226">
        <v>4</v>
      </c>
      <c r="BR10" s="227"/>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22"/>
    </row>
    <row r="11" spans="1:131" s="223" customFormat="1" ht="26.25" customHeight="1" x14ac:dyDescent="0.15">
      <c r="A11" s="226">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20"/>
      <c r="BA11" s="220"/>
      <c r="BB11" s="220"/>
      <c r="BC11" s="220"/>
      <c r="BD11" s="220"/>
      <c r="BE11" s="221"/>
      <c r="BF11" s="221"/>
      <c r="BG11" s="221"/>
      <c r="BH11" s="221"/>
      <c r="BI11" s="221"/>
      <c r="BJ11" s="221"/>
      <c r="BK11" s="221"/>
      <c r="BL11" s="221"/>
      <c r="BM11" s="221"/>
      <c r="BN11" s="221"/>
      <c r="BO11" s="221"/>
      <c r="BP11" s="221"/>
      <c r="BQ11" s="226">
        <v>5</v>
      </c>
      <c r="BR11" s="227"/>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22"/>
    </row>
    <row r="12" spans="1:131" s="223" customFormat="1" ht="26.25" customHeight="1" x14ac:dyDescent="0.15">
      <c r="A12" s="226">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20"/>
      <c r="BA12" s="220"/>
      <c r="BB12" s="220"/>
      <c r="BC12" s="220"/>
      <c r="BD12" s="220"/>
      <c r="BE12" s="221"/>
      <c r="BF12" s="221"/>
      <c r="BG12" s="221"/>
      <c r="BH12" s="221"/>
      <c r="BI12" s="221"/>
      <c r="BJ12" s="221"/>
      <c r="BK12" s="221"/>
      <c r="BL12" s="221"/>
      <c r="BM12" s="221"/>
      <c r="BN12" s="221"/>
      <c r="BO12" s="221"/>
      <c r="BP12" s="221"/>
      <c r="BQ12" s="226">
        <v>6</v>
      </c>
      <c r="BR12" s="227"/>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22"/>
    </row>
    <row r="13" spans="1:131" s="223" customFormat="1" ht="26.25" customHeight="1" x14ac:dyDescent="0.15">
      <c r="A13" s="226">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20"/>
      <c r="BA13" s="220"/>
      <c r="BB13" s="220"/>
      <c r="BC13" s="220"/>
      <c r="BD13" s="220"/>
      <c r="BE13" s="221"/>
      <c r="BF13" s="221"/>
      <c r="BG13" s="221"/>
      <c r="BH13" s="221"/>
      <c r="BI13" s="221"/>
      <c r="BJ13" s="221"/>
      <c r="BK13" s="221"/>
      <c r="BL13" s="221"/>
      <c r="BM13" s="221"/>
      <c r="BN13" s="221"/>
      <c r="BO13" s="221"/>
      <c r="BP13" s="221"/>
      <c r="BQ13" s="226">
        <v>7</v>
      </c>
      <c r="BR13" s="227"/>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22"/>
    </row>
    <row r="14" spans="1:131" s="223" customFormat="1" ht="26.25" customHeight="1" x14ac:dyDescent="0.15">
      <c r="A14" s="226">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20"/>
      <c r="BA14" s="220"/>
      <c r="BB14" s="220"/>
      <c r="BC14" s="220"/>
      <c r="BD14" s="220"/>
      <c r="BE14" s="221"/>
      <c r="BF14" s="221"/>
      <c r="BG14" s="221"/>
      <c r="BH14" s="221"/>
      <c r="BI14" s="221"/>
      <c r="BJ14" s="221"/>
      <c r="BK14" s="221"/>
      <c r="BL14" s="221"/>
      <c r="BM14" s="221"/>
      <c r="BN14" s="221"/>
      <c r="BO14" s="221"/>
      <c r="BP14" s="221"/>
      <c r="BQ14" s="226">
        <v>8</v>
      </c>
      <c r="BR14" s="227"/>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22"/>
    </row>
    <row r="15" spans="1:131" s="223" customFormat="1" ht="26.25" customHeight="1" x14ac:dyDescent="0.15">
      <c r="A15" s="226">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20"/>
      <c r="BA15" s="220"/>
      <c r="BB15" s="220"/>
      <c r="BC15" s="220"/>
      <c r="BD15" s="220"/>
      <c r="BE15" s="221"/>
      <c r="BF15" s="221"/>
      <c r="BG15" s="221"/>
      <c r="BH15" s="221"/>
      <c r="BI15" s="221"/>
      <c r="BJ15" s="221"/>
      <c r="BK15" s="221"/>
      <c r="BL15" s="221"/>
      <c r="BM15" s="221"/>
      <c r="BN15" s="221"/>
      <c r="BO15" s="221"/>
      <c r="BP15" s="221"/>
      <c r="BQ15" s="226">
        <v>9</v>
      </c>
      <c r="BR15" s="227"/>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22"/>
    </row>
    <row r="16" spans="1:131" s="223" customFormat="1" ht="26.25" customHeight="1" x14ac:dyDescent="0.15">
      <c r="A16" s="226">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20"/>
      <c r="BA16" s="220"/>
      <c r="BB16" s="220"/>
      <c r="BC16" s="220"/>
      <c r="BD16" s="220"/>
      <c r="BE16" s="221"/>
      <c r="BF16" s="221"/>
      <c r="BG16" s="221"/>
      <c r="BH16" s="221"/>
      <c r="BI16" s="221"/>
      <c r="BJ16" s="221"/>
      <c r="BK16" s="221"/>
      <c r="BL16" s="221"/>
      <c r="BM16" s="221"/>
      <c r="BN16" s="221"/>
      <c r="BO16" s="221"/>
      <c r="BP16" s="221"/>
      <c r="BQ16" s="226">
        <v>10</v>
      </c>
      <c r="BR16" s="227"/>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22"/>
    </row>
    <row r="17" spans="1:131" s="223" customFormat="1" ht="26.25" customHeight="1" x14ac:dyDescent="0.15">
      <c r="A17" s="226">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20"/>
      <c r="BA17" s="220"/>
      <c r="BB17" s="220"/>
      <c r="BC17" s="220"/>
      <c r="BD17" s="220"/>
      <c r="BE17" s="221"/>
      <c r="BF17" s="221"/>
      <c r="BG17" s="221"/>
      <c r="BH17" s="221"/>
      <c r="BI17" s="221"/>
      <c r="BJ17" s="221"/>
      <c r="BK17" s="221"/>
      <c r="BL17" s="221"/>
      <c r="BM17" s="221"/>
      <c r="BN17" s="221"/>
      <c r="BO17" s="221"/>
      <c r="BP17" s="221"/>
      <c r="BQ17" s="226">
        <v>11</v>
      </c>
      <c r="BR17" s="227"/>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22"/>
    </row>
    <row r="18" spans="1:131" s="223" customFormat="1" ht="26.25" customHeight="1" x14ac:dyDescent="0.15">
      <c r="A18" s="226">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20"/>
      <c r="BA18" s="220"/>
      <c r="BB18" s="220"/>
      <c r="BC18" s="220"/>
      <c r="BD18" s="220"/>
      <c r="BE18" s="221"/>
      <c r="BF18" s="221"/>
      <c r="BG18" s="221"/>
      <c r="BH18" s="221"/>
      <c r="BI18" s="221"/>
      <c r="BJ18" s="221"/>
      <c r="BK18" s="221"/>
      <c r="BL18" s="221"/>
      <c r="BM18" s="221"/>
      <c r="BN18" s="221"/>
      <c r="BO18" s="221"/>
      <c r="BP18" s="221"/>
      <c r="BQ18" s="226">
        <v>12</v>
      </c>
      <c r="BR18" s="227"/>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22"/>
    </row>
    <row r="19" spans="1:131" s="223" customFormat="1" ht="26.25" customHeight="1" x14ac:dyDescent="0.15">
      <c r="A19" s="226">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20"/>
      <c r="BA19" s="220"/>
      <c r="BB19" s="220"/>
      <c r="BC19" s="220"/>
      <c r="BD19" s="220"/>
      <c r="BE19" s="221"/>
      <c r="BF19" s="221"/>
      <c r="BG19" s="221"/>
      <c r="BH19" s="221"/>
      <c r="BI19" s="221"/>
      <c r="BJ19" s="221"/>
      <c r="BK19" s="221"/>
      <c r="BL19" s="221"/>
      <c r="BM19" s="221"/>
      <c r="BN19" s="221"/>
      <c r="BO19" s="221"/>
      <c r="BP19" s="221"/>
      <c r="BQ19" s="226">
        <v>13</v>
      </c>
      <c r="BR19" s="227"/>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22"/>
    </row>
    <row r="20" spans="1:131" s="223" customFormat="1" ht="26.25" customHeight="1" x14ac:dyDescent="0.15">
      <c r="A20" s="226">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20"/>
      <c r="BA20" s="220"/>
      <c r="BB20" s="220"/>
      <c r="BC20" s="220"/>
      <c r="BD20" s="220"/>
      <c r="BE20" s="221"/>
      <c r="BF20" s="221"/>
      <c r="BG20" s="221"/>
      <c r="BH20" s="221"/>
      <c r="BI20" s="221"/>
      <c r="BJ20" s="221"/>
      <c r="BK20" s="221"/>
      <c r="BL20" s="221"/>
      <c r="BM20" s="221"/>
      <c r="BN20" s="221"/>
      <c r="BO20" s="221"/>
      <c r="BP20" s="221"/>
      <c r="BQ20" s="226">
        <v>14</v>
      </c>
      <c r="BR20" s="227"/>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22"/>
    </row>
    <row r="21" spans="1:131" s="223" customFormat="1" ht="26.25" customHeight="1" thickBot="1" x14ac:dyDescent="0.2">
      <c r="A21" s="226">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20"/>
      <c r="BA21" s="220"/>
      <c r="BB21" s="220"/>
      <c r="BC21" s="220"/>
      <c r="BD21" s="220"/>
      <c r="BE21" s="221"/>
      <c r="BF21" s="221"/>
      <c r="BG21" s="221"/>
      <c r="BH21" s="221"/>
      <c r="BI21" s="221"/>
      <c r="BJ21" s="221"/>
      <c r="BK21" s="221"/>
      <c r="BL21" s="221"/>
      <c r="BM21" s="221"/>
      <c r="BN21" s="221"/>
      <c r="BO21" s="221"/>
      <c r="BP21" s="221"/>
      <c r="BQ21" s="226">
        <v>15</v>
      </c>
      <c r="BR21" s="227"/>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22"/>
    </row>
    <row r="22" spans="1:131" s="223" customFormat="1" ht="26.25" customHeight="1" x14ac:dyDescent="0.15">
      <c r="A22" s="226">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376</v>
      </c>
      <c r="BA22" s="1064"/>
      <c r="BB22" s="1064"/>
      <c r="BC22" s="1064"/>
      <c r="BD22" s="1065"/>
      <c r="BE22" s="221"/>
      <c r="BF22" s="221"/>
      <c r="BG22" s="221"/>
      <c r="BH22" s="221"/>
      <c r="BI22" s="221"/>
      <c r="BJ22" s="221"/>
      <c r="BK22" s="221"/>
      <c r="BL22" s="221"/>
      <c r="BM22" s="221"/>
      <c r="BN22" s="221"/>
      <c r="BO22" s="221"/>
      <c r="BP22" s="221"/>
      <c r="BQ22" s="226">
        <v>16</v>
      </c>
      <c r="BR22" s="227"/>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22"/>
    </row>
    <row r="23" spans="1:131" s="223" customFormat="1" ht="26.25" customHeight="1" thickBot="1" x14ac:dyDescent="0.2">
      <c r="A23" s="228" t="s">
        <v>377</v>
      </c>
      <c r="B23" s="973" t="s">
        <v>378</v>
      </c>
      <c r="C23" s="974"/>
      <c r="D23" s="974"/>
      <c r="E23" s="974"/>
      <c r="F23" s="974"/>
      <c r="G23" s="974"/>
      <c r="H23" s="974"/>
      <c r="I23" s="974"/>
      <c r="J23" s="974"/>
      <c r="K23" s="974"/>
      <c r="L23" s="974"/>
      <c r="M23" s="974"/>
      <c r="N23" s="974"/>
      <c r="O23" s="974"/>
      <c r="P23" s="984"/>
      <c r="Q23" s="1103">
        <v>64465</v>
      </c>
      <c r="R23" s="1097"/>
      <c r="S23" s="1097"/>
      <c r="T23" s="1097"/>
      <c r="U23" s="1097"/>
      <c r="V23" s="1097">
        <v>62127</v>
      </c>
      <c r="W23" s="1097"/>
      <c r="X23" s="1097"/>
      <c r="Y23" s="1097"/>
      <c r="Z23" s="1097"/>
      <c r="AA23" s="1097">
        <v>2338</v>
      </c>
      <c r="AB23" s="1097"/>
      <c r="AC23" s="1097"/>
      <c r="AD23" s="1097"/>
      <c r="AE23" s="1104"/>
      <c r="AF23" s="1105">
        <v>1254</v>
      </c>
      <c r="AG23" s="1097"/>
      <c r="AH23" s="1097"/>
      <c r="AI23" s="1097"/>
      <c r="AJ23" s="1106"/>
      <c r="AK23" s="1107"/>
      <c r="AL23" s="1108"/>
      <c r="AM23" s="1108"/>
      <c r="AN23" s="1108"/>
      <c r="AO23" s="1108"/>
      <c r="AP23" s="1097">
        <v>32039</v>
      </c>
      <c r="AQ23" s="1097"/>
      <c r="AR23" s="1097"/>
      <c r="AS23" s="1097"/>
      <c r="AT23" s="1097"/>
      <c r="AU23" s="1098"/>
      <c r="AV23" s="1098"/>
      <c r="AW23" s="1098"/>
      <c r="AX23" s="1098"/>
      <c r="AY23" s="1099"/>
      <c r="AZ23" s="1100" t="s">
        <v>121</v>
      </c>
      <c r="BA23" s="1101"/>
      <c r="BB23" s="1101"/>
      <c r="BC23" s="1101"/>
      <c r="BD23" s="1102"/>
      <c r="BE23" s="221"/>
      <c r="BF23" s="221"/>
      <c r="BG23" s="221"/>
      <c r="BH23" s="221"/>
      <c r="BI23" s="221"/>
      <c r="BJ23" s="221"/>
      <c r="BK23" s="221"/>
      <c r="BL23" s="221"/>
      <c r="BM23" s="221"/>
      <c r="BN23" s="221"/>
      <c r="BO23" s="221"/>
      <c r="BP23" s="221"/>
      <c r="BQ23" s="226">
        <v>17</v>
      </c>
      <c r="BR23" s="227"/>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22"/>
    </row>
    <row r="24" spans="1:131" s="223" customFormat="1" ht="26.25" customHeight="1" x14ac:dyDescent="0.15">
      <c r="A24" s="1096" t="s">
        <v>379</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20"/>
      <c r="BA24" s="220"/>
      <c r="BB24" s="220"/>
      <c r="BC24" s="220"/>
      <c r="BD24" s="220"/>
      <c r="BE24" s="221"/>
      <c r="BF24" s="221"/>
      <c r="BG24" s="221"/>
      <c r="BH24" s="221"/>
      <c r="BI24" s="221"/>
      <c r="BJ24" s="221"/>
      <c r="BK24" s="221"/>
      <c r="BL24" s="221"/>
      <c r="BM24" s="221"/>
      <c r="BN24" s="221"/>
      <c r="BO24" s="221"/>
      <c r="BP24" s="221"/>
      <c r="BQ24" s="226">
        <v>18</v>
      </c>
      <c r="BR24" s="227"/>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22"/>
    </row>
    <row r="25" spans="1:131" ht="26.25" customHeight="1" thickBot="1" x14ac:dyDescent="0.2">
      <c r="A25" s="1095" t="s">
        <v>380</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20"/>
      <c r="BK25" s="220"/>
      <c r="BL25" s="220"/>
      <c r="BM25" s="220"/>
      <c r="BN25" s="220"/>
      <c r="BO25" s="229"/>
      <c r="BP25" s="229"/>
      <c r="BQ25" s="226">
        <v>19</v>
      </c>
      <c r="BR25" s="227"/>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18"/>
    </row>
    <row r="26" spans="1:131" ht="26.25" customHeight="1" x14ac:dyDescent="0.15">
      <c r="A26" s="1031" t="s">
        <v>357</v>
      </c>
      <c r="B26" s="1032"/>
      <c r="C26" s="1032"/>
      <c r="D26" s="1032"/>
      <c r="E26" s="1032"/>
      <c r="F26" s="1032"/>
      <c r="G26" s="1032"/>
      <c r="H26" s="1032"/>
      <c r="I26" s="1032"/>
      <c r="J26" s="1032"/>
      <c r="K26" s="1032"/>
      <c r="L26" s="1032"/>
      <c r="M26" s="1032"/>
      <c r="N26" s="1032"/>
      <c r="O26" s="1032"/>
      <c r="P26" s="1033"/>
      <c r="Q26" s="1037" t="s">
        <v>381</v>
      </c>
      <c r="R26" s="1038"/>
      <c r="S26" s="1038"/>
      <c r="T26" s="1038"/>
      <c r="U26" s="1039"/>
      <c r="V26" s="1037" t="s">
        <v>382</v>
      </c>
      <c r="W26" s="1038"/>
      <c r="X26" s="1038"/>
      <c r="Y26" s="1038"/>
      <c r="Z26" s="1039"/>
      <c r="AA26" s="1037" t="s">
        <v>383</v>
      </c>
      <c r="AB26" s="1038"/>
      <c r="AC26" s="1038"/>
      <c r="AD26" s="1038"/>
      <c r="AE26" s="1038"/>
      <c r="AF26" s="1091" t="s">
        <v>384</v>
      </c>
      <c r="AG26" s="1044"/>
      <c r="AH26" s="1044"/>
      <c r="AI26" s="1044"/>
      <c r="AJ26" s="1092"/>
      <c r="AK26" s="1038" t="s">
        <v>385</v>
      </c>
      <c r="AL26" s="1038"/>
      <c r="AM26" s="1038"/>
      <c r="AN26" s="1038"/>
      <c r="AO26" s="1039"/>
      <c r="AP26" s="1037" t="s">
        <v>386</v>
      </c>
      <c r="AQ26" s="1038"/>
      <c r="AR26" s="1038"/>
      <c r="AS26" s="1038"/>
      <c r="AT26" s="1039"/>
      <c r="AU26" s="1037" t="s">
        <v>387</v>
      </c>
      <c r="AV26" s="1038"/>
      <c r="AW26" s="1038"/>
      <c r="AX26" s="1038"/>
      <c r="AY26" s="1039"/>
      <c r="AZ26" s="1037" t="s">
        <v>388</v>
      </c>
      <c r="BA26" s="1038"/>
      <c r="BB26" s="1038"/>
      <c r="BC26" s="1038"/>
      <c r="BD26" s="1039"/>
      <c r="BE26" s="1037" t="s">
        <v>364</v>
      </c>
      <c r="BF26" s="1038"/>
      <c r="BG26" s="1038"/>
      <c r="BH26" s="1038"/>
      <c r="BI26" s="1051"/>
      <c r="BJ26" s="220"/>
      <c r="BK26" s="220"/>
      <c r="BL26" s="220"/>
      <c r="BM26" s="220"/>
      <c r="BN26" s="220"/>
      <c r="BO26" s="229"/>
      <c r="BP26" s="229"/>
      <c r="BQ26" s="226">
        <v>20</v>
      </c>
      <c r="BR26" s="227"/>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18"/>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20"/>
      <c r="BK27" s="220"/>
      <c r="BL27" s="220"/>
      <c r="BM27" s="220"/>
      <c r="BN27" s="220"/>
      <c r="BO27" s="229"/>
      <c r="BP27" s="229"/>
      <c r="BQ27" s="226">
        <v>21</v>
      </c>
      <c r="BR27" s="227"/>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18"/>
    </row>
    <row r="28" spans="1:131" ht="26.25" customHeight="1" thickTop="1" x14ac:dyDescent="0.15">
      <c r="A28" s="230">
        <v>1</v>
      </c>
      <c r="B28" s="1083" t="s">
        <v>389</v>
      </c>
      <c r="C28" s="1084"/>
      <c r="D28" s="1084"/>
      <c r="E28" s="1084"/>
      <c r="F28" s="1084"/>
      <c r="G28" s="1084"/>
      <c r="H28" s="1084"/>
      <c r="I28" s="1084"/>
      <c r="J28" s="1084"/>
      <c r="K28" s="1084"/>
      <c r="L28" s="1084"/>
      <c r="M28" s="1084"/>
      <c r="N28" s="1084"/>
      <c r="O28" s="1084"/>
      <c r="P28" s="1085"/>
      <c r="Q28" s="1086">
        <v>12448</v>
      </c>
      <c r="R28" s="1087"/>
      <c r="S28" s="1087"/>
      <c r="T28" s="1087"/>
      <c r="U28" s="1087"/>
      <c r="V28" s="1087">
        <v>12416</v>
      </c>
      <c r="W28" s="1087"/>
      <c r="X28" s="1087"/>
      <c r="Y28" s="1087"/>
      <c r="Z28" s="1087"/>
      <c r="AA28" s="1087">
        <v>31</v>
      </c>
      <c r="AB28" s="1087"/>
      <c r="AC28" s="1087"/>
      <c r="AD28" s="1087"/>
      <c r="AE28" s="1088"/>
      <c r="AF28" s="1089">
        <v>31</v>
      </c>
      <c r="AG28" s="1087"/>
      <c r="AH28" s="1087"/>
      <c r="AI28" s="1087"/>
      <c r="AJ28" s="1090"/>
      <c r="AK28" s="1078">
        <v>1765</v>
      </c>
      <c r="AL28" s="1079"/>
      <c r="AM28" s="1079"/>
      <c r="AN28" s="1079"/>
      <c r="AO28" s="1079"/>
      <c r="AP28" s="1079" t="s">
        <v>545</v>
      </c>
      <c r="AQ28" s="1079"/>
      <c r="AR28" s="1079"/>
      <c r="AS28" s="1079"/>
      <c r="AT28" s="1079"/>
      <c r="AU28" s="1079" t="s">
        <v>545</v>
      </c>
      <c r="AV28" s="1079"/>
      <c r="AW28" s="1079"/>
      <c r="AX28" s="1079"/>
      <c r="AY28" s="1079"/>
      <c r="AZ28" s="1080" t="s">
        <v>545</v>
      </c>
      <c r="BA28" s="1080"/>
      <c r="BB28" s="1080"/>
      <c r="BC28" s="1080"/>
      <c r="BD28" s="1080"/>
      <c r="BE28" s="1081"/>
      <c r="BF28" s="1081"/>
      <c r="BG28" s="1081"/>
      <c r="BH28" s="1081"/>
      <c r="BI28" s="1082"/>
      <c r="BJ28" s="220"/>
      <c r="BK28" s="220"/>
      <c r="BL28" s="220"/>
      <c r="BM28" s="220"/>
      <c r="BN28" s="220"/>
      <c r="BO28" s="229"/>
      <c r="BP28" s="229"/>
      <c r="BQ28" s="226">
        <v>22</v>
      </c>
      <c r="BR28" s="227"/>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18"/>
    </row>
    <row r="29" spans="1:131" ht="26.25" customHeight="1" x14ac:dyDescent="0.15">
      <c r="A29" s="230">
        <v>2</v>
      </c>
      <c r="B29" s="1066" t="s">
        <v>390</v>
      </c>
      <c r="C29" s="1067"/>
      <c r="D29" s="1067"/>
      <c r="E29" s="1067"/>
      <c r="F29" s="1067"/>
      <c r="G29" s="1067"/>
      <c r="H29" s="1067"/>
      <c r="I29" s="1067"/>
      <c r="J29" s="1067"/>
      <c r="K29" s="1067"/>
      <c r="L29" s="1067"/>
      <c r="M29" s="1067"/>
      <c r="N29" s="1067"/>
      <c r="O29" s="1067"/>
      <c r="P29" s="1068"/>
      <c r="Q29" s="1074">
        <v>9053</v>
      </c>
      <c r="R29" s="1075"/>
      <c r="S29" s="1075"/>
      <c r="T29" s="1075"/>
      <c r="U29" s="1075"/>
      <c r="V29" s="1075">
        <v>8826</v>
      </c>
      <c r="W29" s="1075"/>
      <c r="X29" s="1075"/>
      <c r="Y29" s="1075"/>
      <c r="Z29" s="1075"/>
      <c r="AA29" s="1075">
        <v>226</v>
      </c>
      <c r="AB29" s="1075"/>
      <c r="AC29" s="1075"/>
      <c r="AD29" s="1075"/>
      <c r="AE29" s="1076"/>
      <c r="AF29" s="1071">
        <v>226</v>
      </c>
      <c r="AG29" s="1072"/>
      <c r="AH29" s="1072"/>
      <c r="AI29" s="1072"/>
      <c r="AJ29" s="1073"/>
      <c r="AK29" s="1016">
        <v>1621</v>
      </c>
      <c r="AL29" s="1007"/>
      <c r="AM29" s="1007"/>
      <c r="AN29" s="1007"/>
      <c r="AO29" s="1007"/>
      <c r="AP29" s="1007" t="s">
        <v>545</v>
      </c>
      <c r="AQ29" s="1007"/>
      <c r="AR29" s="1007"/>
      <c r="AS29" s="1007"/>
      <c r="AT29" s="1007"/>
      <c r="AU29" s="1007" t="s">
        <v>545</v>
      </c>
      <c r="AV29" s="1007"/>
      <c r="AW29" s="1007"/>
      <c r="AX29" s="1007"/>
      <c r="AY29" s="1007"/>
      <c r="AZ29" s="1077" t="s">
        <v>545</v>
      </c>
      <c r="BA29" s="1077"/>
      <c r="BB29" s="1077"/>
      <c r="BC29" s="1077"/>
      <c r="BD29" s="1077"/>
      <c r="BE29" s="1008"/>
      <c r="BF29" s="1008"/>
      <c r="BG29" s="1008"/>
      <c r="BH29" s="1008"/>
      <c r="BI29" s="1009"/>
      <c r="BJ29" s="220"/>
      <c r="BK29" s="220"/>
      <c r="BL29" s="220"/>
      <c r="BM29" s="220"/>
      <c r="BN29" s="220"/>
      <c r="BO29" s="229"/>
      <c r="BP29" s="229"/>
      <c r="BQ29" s="226">
        <v>23</v>
      </c>
      <c r="BR29" s="227"/>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18"/>
    </row>
    <row r="30" spans="1:131" ht="26.25" customHeight="1" x14ac:dyDescent="0.15">
      <c r="A30" s="230">
        <v>3</v>
      </c>
      <c r="B30" s="1066" t="s">
        <v>391</v>
      </c>
      <c r="C30" s="1067"/>
      <c r="D30" s="1067"/>
      <c r="E30" s="1067"/>
      <c r="F30" s="1067"/>
      <c r="G30" s="1067"/>
      <c r="H30" s="1067"/>
      <c r="I30" s="1067"/>
      <c r="J30" s="1067"/>
      <c r="K30" s="1067"/>
      <c r="L30" s="1067"/>
      <c r="M30" s="1067"/>
      <c r="N30" s="1067"/>
      <c r="O30" s="1067"/>
      <c r="P30" s="1068"/>
      <c r="Q30" s="1074">
        <v>1564</v>
      </c>
      <c r="R30" s="1075"/>
      <c r="S30" s="1075"/>
      <c r="T30" s="1075"/>
      <c r="U30" s="1075"/>
      <c r="V30" s="1075">
        <v>1557</v>
      </c>
      <c r="W30" s="1075"/>
      <c r="X30" s="1075"/>
      <c r="Y30" s="1075"/>
      <c r="Z30" s="1075"/>
      <c r="AA30" s="1075">
        <v>7</v>
      </c>
      <c r="AB30" s="1075"/>
      <c r="AC30" s="1075"/>
      <c r="AD30" s="1075"/>
      <c r="AE30" s="1076"/>
      <c r="AF30" s="1071">
        <v>7</v>
      </c>
      <c r="AG30" s="1072"/>
      <c r="AH30" s="1072"/>
      <c r="AI30" s="1072"/>
      <c r="AJ30" s="1073"/>
      <c r="AK30" s="1016">
        <v>291</v>
      </c>
      <c r="AL30" s="1007"/>
      <c r="AM30" s="1007"/>
      <c r="AN30" s="1007"/>
      <c r="AO30" s="1007"/>
      <c r="AP30" s="1007" t="s">
        <v>545</v>
      </c>
      <c r="AQ30" s="1007"/>
      <c r="AR30" s="1007"/>
      <c r="AS30" s="1007"/>
      <c r="AT30" s="1007"/>
      <c r="AU30" s="1007" t="s">
        <v>545</v>
      </c>
      <c r="AV30" s="1007"/>
      <c r="AW30" s="1007"/>
      <c r="AX30" s="1007"/>
      <c r="AY30" s="1007"/>
      <c r="AZ30" s="1077" t="s">
        <v>545</v>
      </c>
      <c r="BA30" s="1077"/>
      <c r="BB30" s="1077"/>
      <c r="BC30" s="1077"/>
      <c r="BD30" s="1077"/>
      <c r="BE30" s="1008"/>
      <c r="BF30" s="1008"/>
      <c r="BG30" s="1008"/>
      <c r="BH30" s="1008"/>
      <c r="BI30" s="1009"/>
      <c r="BJ30" s="220"/>
      <c r="BK30" s="220"/>
      <c r="BL30" s="220"/>
      <c r="BM30" s="220"/>
      <c r="BN30" s="220"/>
      <c r="BO30" s="229"/>
      <c r="BP30" s="229"/>
      <c r="BQ30" s="226">
        <v>24</v>
      </c>
      <c r="BR30" s="227"/>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18"/>
    </row>
    <row r="31" spans="1:131" ht="26.25" customHeight="1" x14ac:dyDescent="0.15">
      <c r="A31" s="230">
        <v>4</v>
      </c>
      <c r="B31" s="1066" t="s">
        <v>392</v>
      </c>
      <c r="C31" s="1067"/>
      <c r="D31" s="1067"/>
      <c r="E31" s="1067"/>
      <c r="F31" s="1067"/>
      <c r="G31" s="1067"/>
      <c r="H31" s="1067"/>
      <c r="I31" s="1067"/>
      <c r="J31" s="1067"/>
      <c r="K31" s="1067"/>
      <c r="L31" s="1067"/>
      <c r="M31" s="1067"/>
      <c r="N31" s="1067"/>
      <c r="O31" s="1067"/>
      <c r="P31" s="1068"/>
      <c r="Q31" s="1074">
        <v>2448</v>
      </c>
      <c r="R31" s="1075"/>
      <c r="S31" s="1075"/>
      <c r="T31" s="1075"/>
      <c r="U31" s="1075"/>
      <c r="V31" s="1075">
        <v>2489</v>
      </c>
      <c r="W31" s="1075"/>
      <c r="X31" s="1075"/>
      <c r="Y31" s="1075"/>
      <c r="Z31" s="1075"/>
      <c r="AA31" s="1075">
        <v>-41</v>
      </c>
      <c r="AB31" s="1075"/>
      <c r="AC31" s="1075"/>
      <c r="AD31" s="1075"/>
      <c r="AE31" s="1076"/>
      <c r="AF31" s="1071">
        <v>3252</v>
      </c>
      <c r="AG31" s="1072"/>
      <c r="AH31" s="1072"/>
      <c r="AI31" s="1072"/>
      <c r="AJ31" s="1073"/>
      <c r="AK31" s="1016">
        <v>10</v>
      </c>
      <c r="AL31" s="1007"/>
      <c r="AM31" s="1007"/>
      <c r="AN31" s="1007"/>
      <c r="AO31" s="1007"/>
      <c r="AP31" s="1007">
        <v>2</v>
      </c>
      <c r="AQ31" s="1007"/>
      <c r="AR31" s="1007"/>
      <c r="AS31" s="1007"/>
      <c r="AT31" s="1007"/>
      <c r="AU31" s="1007" t="s">
        <v>545</v>
      </c>
      <c r="AV31" s="1007"/>
      <c r="AW31" s="1007"/>
      <c r="AX31" s="1007"/>
      <c r="AY31" s="1007"/>
      <c r="AZ31" s="1077" t="s">
        <v>545</v>
      </c>
      <c r="BA31" s="1077"/>
      <c r="BB31" s="1077"/>
      <c r="BC31" s="1077"/>
      <c r="BD31" s="1077"/>
      <c r="BE31" s="1008" t="s">
        <v>393</v>
      </c>
      <c r="BF31" s="1008"/>
      <c r="BG31" s="1008"/>
      <c r="BH31" s="1008"/>
      <c r="BI31" s="1009"/>
      <c r="BJ31" s="220"/>
      <c r="BK31" s="220"/>
      <c r="BL31" s="220"/>
      <c r="BM31" s="220"/>
      <c r="BN31" s="220"/>
      <c r="BO31" s="229"/>
      <c r="BP31" s="229"/>
      <c r="BQ31" s="226">
        <v>25</v>
      </c>
      <c r="BR31" s="227"/>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18"/>
    </row>
    <row r="32" spans="1:131" ht="26.25" customHeight="1" x14ac:dyDescent="0.15">
      <c r="A32" s="230">
        <v>5</v>
      </c>
      <c r="B32" s="1066" t="s">
        <v>394</v>
      </c>
      <c r="C32" s="1067"/>
      <c r="D32" s="1067"/>
      <c r="E32" s="1067"/>
      <c r="F32" s="1067"/>
      <c r="G32" s="1067"/>
      <c r="H32" s="1067"/>
      <c r="I32" s="1067"/>
      <c r="J32" s="1067"/>
      <c r="K32" s="1067"/>
      <c r="L32" s="1067"/>
      <c r="M32" s="1067"/>
      <c r="N32" s="1067"/>
      <c r="O32" s="1067"/>
      <c r="P32" s="1068"/>
      <c r="Q32" s="1074">
        <v>1857</v>
      </c>
      <c r="R32" s="1075"/>
      <c r="S32" s="1075"/>
      <c r="T32" s="1075"/>
      <c r="U32" s="1075"/>
      <c r="V32" s="1075">
        <v>1818</v>
      </c>
      <c r="W32" s="1075"/>
      <c r="X32" s="1075"/>
      <c r="Y32" s="1075"/>
      <c r="Z32" s="1075"/>
      <c r="AA32" s="1075">
        <v>39</v>
      </c>
      <c r="AB32" s="1075"/>
      <c r="AC32" s="1075"/>
      <c r="AD32" s="1075"/>
      <c r="AE32" s="1076"/>
      <c r="AF32" s="1071">
        <v>511</v>
      </c>
      <c r="AG32" s="1072"/>
      <c r="AH32" s="1072"/>
      <c r="AI32" s="1072"/>
      <c r="AJ32" s="1073"/>
      <c r="AK32" s="1016">
        <v>230</v>
      </c>
      <c r="AL32" s="1007"/>
      <c r="AM32" s="1007"/>
      <c r="AN32" s="1007"/>
      <c r="AO32" s="1007"/>
      <c r="AP32" s="1007">
        <v>4864</v>
      </c>
      <c r="AQ32" s="1007"/>
      <c r="AR32" s="1007"/>
      <c r="AS32" s="1007"/>
      <c r="AT32" s="1007"/>
      <c r="AU32" s="1007">
        <v>2097</v>
      </c>
      <c r="AV32" s="1007"/>
      <c r="AW32" s="1007"/>
      <c r="AX32" s="1007"/>
      <c r="AY32" s="1007"/>
      <c r="AZ32" s="1077" t="s">
        <v>545</v>
      </c>
      <c r="BA32" s="1077"/>
      <c r="BB32" s="1077"/>
      <c r="BC32" s="1077"/>
      <c r="BD32" s="1077"/>
      <c r="BE32" s="1008" t="s">
        <v>393</v>
      </c>
      <c r="BF32" s="1008"/>
      <c r="BG32" s="1008"/>
      <c r="BH32" s="1008"/>
      <c r="BI32" s="1009"/>
      <c r="BJ32" s="220"/>
      <c r="BK32" s="220"/>
      <c r="BL32" s="220"/>
      <c r="BM32" s="220"/>
      <c r="BN32" s="220"/>
      <c r="BO32" s="229"/>
      <c r="BP32" s="229"/>
      <c r="BQ32" s="226">
        <v>26</v>
      </c>
      <c r="BR32" s="227"/>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18"/>
    </row>
    <row r="33" spans="1:131" ht="26.25" customHeight="1" x14ac:dyDescent="0.15">
      <c r="A33" s="230">
        <v>6</v>
      </c>
      <c r="B33" s="1066"/>
      <c r="C33" s="1067"/>
      <c r="D33" s="1067"/>
      <c r="E33" s="1067"/>
      <c r="F33" s="1067"/>
      <c r="G33" s="1067"/>
      <c r="H33" s="1067"/>
      <c r="I33" s="1067"/>
      <c r="J33" s="1067"/>
      <c r="K33" s="1067"/>
      <c r="L33" s="1067"/>
      <c r="M33" s="1067"/>
      <c r="N33" s="1067"/>
      <c r="O33" s="1067"/>
      <c r="P33" s="1068"/>
      <c r="Q33" s="1074"/>
      <c r="R33" s="1075"/>
      <c r="S33" s="1075"/>
      <c r="T33" s="1075"/>
      <c r="U33" s="1075"/>
      <c r="V33" s="1075"/>
      <c r="W33" s="1075"/>
      <c r="X33" s="1075"/>
      <c r="Y33" s="1075"/>
      <c r="Z33" s="1075"/>
      <c r="AA33" s="1075"/>
      <c r="AB33" s="1075"/>
      <c r="AC33" s="1075"/>
      <c r="AD33" s="1075"/>
      <c r="AE33" s="1076"/>
      <c r="AF33" s="1071"/>
      <c r="AG33" s="1072"/>
      <c r="AH33" s="1072"/>
      <c r="AI33" s="1072"/>
      <c r="AJ33" s="1073"/>
      <c r="AK33" s="1016"/>
      <c r="AL33" s="1007"/>
      <c r="AM33" s="1007"/>
      <c r="AN33" s="1007"/>
      <c r="AO33" s="1007"/>
      <c r="AP33" s="1007"/>
      <c r="AQ33" s="1007"/>
      <c r="AR33" s="1007"/>
      <c r="AS33" s="1007"/>
      <c r="AT33" s="1007"/>
      <c r="AU33" s="1007"/>
      <c r="AV33" s="1007"/>
      <c r="AW33" s="1007"/>
      <c r="AX33" s="1007"/>
      <c r="AY33" s="1007"/>
      <c r="AZ33" s="1077"/>
      <c r="BA33" s="1077"/>
      <c r="BB33" s="1077"/>
      <c r="BC33" s="1077"/>
      <c r="BD33" s="1077"/>
      <c r="BE33" s="1008"/>
      <c r="BF33" s="1008"/>
      <c r="BG33" s="1008"/>
      <c r="BH33" s="1008"/>
      <c r="BI33" s="1009"/>
      <c r="BJ33" s="220"/>
      <c r="BK33" s="220"/>
      <c r="BL33" s="220"/>
      <c r="BM33" s="220"/>
      <c r="BN33" s="220"/>
      <c r="BO33" s="229"/>
      <c r="BP33" s="229"/>
      <c r="BQ33" s="226">
        <v>27</v>
      </c>
      <c r="BR33" s="227"/>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18"/>
    </row>
    <row r="34" spans="1:131" ht="26.25" customHeight="1" x14ac:dyDescent="0.15">
      <c r="A34" s="230">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20"/>
      <c r="BK34" s="220"/>
      <c r="BL34" s="220"/>
      <c r="BM34" s="220"/>
      <c r="BN34" s="220"/>
      <c r="BO34" s="229"/>
      <c r="BP34" s="229"/>
      <c r="BQ34" s="226">
        <v>28</v>
      </c>
      <c r="BR34" s="227"/>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18"/>
    </row>
    <row r="35" spans="1:131" ht="26.25" customHeight="1" x14ac:dyDescent="0.15">
      <c r="A35" s="230">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20"/>
      <c r="BK35" s="220"/>
      <c r="BL35" s="220"/>
      <c r="BM35" s="220"/>
      <c r="BN35" s="220"/>
      <c r="BO35" s="229"/>
      <c r="BP35" s="229"/>
      <c r="BQ35" s="226">
        <v>29</v>
      </c>
      <c r="BR35" s="227"/>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18"/>
    </row>
    <row r="36" spans="1:131" ht="26.25" customHeight="1" x14ac:dyDescent="0.15">
      <c r="A36" s="230">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20"/>
      <c r="BK36" s="220"/>
      <c r="BL36" s="220"/>
      <c r="BM36" s="220"/>
      <c r="BN36" s="220"/>
      <c r="BO36" s="229"/>
      <c r="BP36" s="229"/>
      <c r="BQ36" s="226">
        <v>30</v>
      </c>
      <c r="BR36" s="227"/>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18"/>
    </row>
    <row r="37" spans="1:131" ht="26.25" customHeight="1" x14ac:dyDescent="0.15">
      <c r="A37" s="230">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20"/>
      <c r="BK37" s="220"/>
      <c r="BL37" s="220"/>
      <c r="BM37" s="220"/>
      <c r="BN37" s="220"/>
      <c r="BO37" s="229"/>
      <c r="BP37" s="229"/>
      <c r="BQ37" s="226">
        <v>31</v>
      </c>
      <c r="BR37" s="227"/>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18"/>
    </row>
    <row r="38" spans="1:131" ht="26.25" customHeight="1" x14ac:dyDescent="0.15">
      <c r="A38" s="230">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20"/>
      <c r="BK38" s="220"/>
      <c r="BL38" s="220"/>
      <c r="BM38" s="220"/>
      <c r="BN38" s="220"/>
      <c r="BO38" s="229"/>
      <c r="BP38" s="229"/>
      <c r="BQ38" s="226">
        <v>32</v>
      </c>
      <c r="BR38" s="227"/>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18"/>
    </row>
    <row r="39" spans="1:131" ht="26.25" customHeight="1" x14ac:dyDescent="0.15">
      <c r="A39" s="230">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20"/>
      <c r="BK39" s="220"/>
      <c r="BL39" s="220"/>
      <c r="BM39" s="220"/>
      <c r="BN39" s="220"/>
      <c r="BO39" s="229"/>
      <c r="BP39" s="229"/>
      <c r="BQ39" s="226">
        <v>33</v>
      </c>
      <c r="BR39" s="227"/>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18"/>
    </row>
    <row r="40" spans="1:131" ht="26.25" customHeight="1" x14ac:dyDescent="0.15">
      <c r="A40" s="226">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20"/>
      <c r="BK40" s="220"/>
      <c r="BL40" s="220"/>
      <c r="BM40" s="220"/>
      <c r="BN40" s="220"/>
      <c r="BO40" s="229"/>
      <c r="BP40" s="229"/>
      <c r="BQ40" s="226">
        <v>34</v>
      </c>
      <c r="BR40" s="227"/>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18"/>
    </row>
    <row r="41" spans="1:131" ht="26.25" customHeight="1" x14ac:dyDescent="0.15">
      <c r="A41" s="226">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20"/>
      <c r="BK41" s="220"/>
      <c r="BL41" s="220"/>
      <c r="BM41" s="220"/>
      <c r="BN41" s="220"/>
      <c r="BO41" s="229"/>
      <c r="BP41" s="229"/>
      <c r="BQ41" s="226">
        <v>35</v>
      </c>
      <c r="BR41" s="227"/>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18"/>
    </row>
    <row r="42" spans="1:131" ht="26.25" customHeight="1" x14ac:dyDescent="0.15">
      <c r="A42" s="226">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20"/>
      <c r="BK42" s="220"/>
      <c r="BL42" s="220"/>
      <c r="BM42" s="220"/>
      <c r="BN42" s="220"/>
      <c r="BO42" s="229"/>
      <c r="BP42" s="229"/>
      <c r="BQ42" s="226">
        <v>36</v>
      </c>
      <c r="BR42" s="227"/>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18"/>
    </row>
    <row r="43" spans="1:131" ht="26.25" customHeight="1" x14ac:dyDescent="0.15">
      <c r="A43" s="226">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20"/>
      <c r="BK43" s="220"/>
      <c r="BL43" s="220"/>
      <c r="BM43" s="220"/>
      <c r="BN43" s="220"/>
      <c r="BO43" s="229"/>
      <c r="BP43" s="229"/>
      <c r="BQ43" s="226">
        <v>37</v>
      </c>
      <c r="BR43" s="227"/>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18"/>
    </row>
    <row r="44" spans="1:131" ht="26.25" customHeight="1" x14ac:dyDescent="0.15">
      <c r="A44" s="226">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20"/>
      <c r="BK44" s="220"/>
      <c r="BL44" s="220"/>
      <c r="BM44" s="220"/>
      <c r="BN44" s="220"/>
      <c r="BO44" s="229"/>
      <c r="BP44" s="229"/>
      <c r="BQ44" s="226">
        <v>38</v>
      </c>
      <c r="BR44" s="227"/>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18"/>
    </row>
    <row r="45" spans="1:131" ht="26.25" customHeight="1" x14ac:dyDescent="0.15">
      <c r="A45" s="226">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20"/>
      <c r="BK45" s="220"/>
      <c r="BL45" s="220"/>
      <c r="BM45" s="220"/>
      <c r="BN45" s="220"/>
      <c r="BO45" s="229"/>
      <c r="BP45" s="229"/>
      <c r="BQ45" s="226">
        <v>39</v>
      </c>
      <c r="BR45" s="227"/>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18"/>
    </row>
    <row r="46" spans="1:131" ht="26.25" customHeight="1" x14ac:dyDescent="0.15">
      <c r="A46" s="226">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20"/>
      <c r="BK46" s="220"/>
      <c r="BL46" s="220"/>
      <c r="BM46" s="220"/>
      <c r="BN46" s="220"/>
      <c r="BO46" s="229"/>
      <c r="BP46" s="229"/>
      <c r="BQ46" s="226">
        <v>40</v>
      </c>
      <c r="BR46" s="227"/>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18"/>
    </row>
    <row r="47" spans="1:131" ht="26.25" customHeight="1" x14ac:dyDescent="0.15">
      <c r="A47" s="226">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20"/>
      <c r="BK47" s="220"/>
      <c r="BL47" s="220"/>
      <c r="BM47" s="220"/>
      <c r="BN47" s="220"/>
      <c r="BO47" s="229"/>
      <c r="BP47" s="229"/>
      <c r="BQ47" s="226">
        <v>41</v>
      </c>
      <c r="BR47" s="227"/>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18"/>
    </row>
    <row r="48" spans="1:131" ht="26.25" customHeight="1" x14ac:dyDescent="0.15">
      <c r="A48" s="226">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20"/>
      <c r="BK48" s="220"/>
      <c r="BL48" s="220"/>
      <c r="BM48" s="220"/>
      <c r="BN48" s="220"/>
      <c r="BO48" s="229"/>
      <c r="BP48" s="229"/>
      <c r="BQ48" s="226">
        <v>42</v>
      </c>
      <c r="BR48" s="227"/>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18"/>
    </row>
    <row r="49" spans="1:131" ht="26.25" customHeight="1" x14ac:dyDescent="0.15">
      <c r="A49" s="226">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20"/>
      <c r="BK49" s="220"/>
      <c r="BL49" s="220"/>
      <c r="BM49" s="220"/>
      <c r="BN49" s="220"/>
      <c r="BO49" s="229"/>
      <c r="BP49" s="229"/>
      <c r="BQ49" s="226">
        <v>43</v>
      </c>
      <c r="BR49" s="227"/>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18"/>
    </row>
    <row r="50" spans="1:131" ht="26.25" customHeight="1" x14ac:dyDescent="0.15">
      <c r="A50" s="226">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20"/>
      <c r="BK50" s="220"/>
      <c r="BL50" s="220"/>
      <c r="BM50" s="220"/>
      <c r="BN50" s="220"/>
      <c r="BO50" s="229"/>
      <c r="BP50" s="229"/>
      <c r="BQ50" s="226">
        <v>44</v>
      </c>
      <c r="BR50" s="227"/>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18"/>
    </row>
    <row r="51" spans="1:131" ht="26.25" customHeight="1" x14ac:dyDescent="0.15">
      <c r="A51" s="226">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20"/>
      <c r="BK51" s="220"/>
      <c r="BL51" s="220"/>
      <c r="BM51" s="220"/>
      <c r="BN51" s="220"/>
      <c r="BO51" s="229"/>
      <c r="BP51" s="229"/>
      <c r="BQ51" s="226">
        <v>45</v>
      </c>
      <c r="BR51" s="227"/>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18"/>
    </row>
    <row r="52" spans="1:131" ht="26.25" customHeight="1" x14ac:dyDescent="0.15">
      <c r="A52" s="226">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20"/>
      <c r="BK52" s="220"/>
      <c r="BL52" s="220"/>
      <c r="BM52" s="220"/>
      <c r="BN52" s="220"/>
      <c r="BO52" s="229"/>
      <c r="BP52" s="229"/>
      <c r="BQ52" s="226">
        <v>46</v>
      </c>
      <c r="BR52" s="227"/>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18"/>
    </row>
    <row r="53" spans="1:131" ht="26.25" customHeight="1" x14ac:dyDescent="0.15">
      <c r="A53" s="226">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20"/>
      <c r="BK53" s="220"/>
      <c r="BL53" s="220"/>
      <c r="BM53" s="220"/>
      <c r="BN53" s="220"/>
      <c r="BO53" s="229"/>
      <c r="BP53" s="229"/>
      <c r="BQ53" s="226">
        <v>47</v>
      </c>
      <c r="BR53" s="227"/>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18"/>
    </row>
    <row r="54" spans="1:131" ht="26.25" customHeight="1" x14ac:dyDescent="0.15">
      <c r="A54" s="226">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20"/>
      <c r="BK54" s="220"/>
      <c r="BL54" s="220"/>
      <c r="BM54" s="220"/>
      <c r="BN54" s="220"/>
      <c r="BO54" s="229"/>
      <c r="BP54" s="229"/>
      <c r="BQ54" s="226">
        <v>48</v>
      </c>
      <c r="BR54" s="227"/>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18"/>
    </row>
    <row r="55" spans="1:131" ht="26.25" customHeight="1" x14ac:dyDescent="0.15">
      <c r="A55" s="226">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20"/>
      <c r="BK55" s="220"/>
      <c r="BL55" s="220"/>
      <c r="BM55" s="220"/>
      <c r="BN55" s="220"/>
      <c r="BO55" s="229"/>
      <c r="BP55" s="229"/>
      <c r="BQ55" s="226">
        <v>49</v>
      </c>
      <c r="BR55" s="227"/>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18"/>
    </row>
    <row r="56" spans="1:131" ht="26.25" customHeight="1" x14ac:dyDescent="0.15">
      <c r="A56" s="226">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20"/>
      <c r="BK56" s="220"/>
      <c r="BL56" s="220"/>
      <c r="BM56" s="220"/>
      <c r="BN56" s="220"/>
      <c r="BO56" s="229"/>
      <c r="BP56" s="229"/>
      <c r="BQ56" s="226">
        <v>50</v>
      </c>
      <c r="BR56" s="227"/>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18"/>
    </row>
    <row r="57" spans="1:131" ht="26.25" customHeight="1" x14ac:dyDescent="0.15">
      <c r="A57" s="226">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20"/>
      <c r="BK57" s="220"/>
      <c r="BL57" s="220"/>
      <c r="BM57" s="220"/>
      <c r="BN57" s="220"/>
      <c r="BO57" s="229"/>
      <c r="BP57" s="229"/>
      <c r="BQ57" s="226">
        <v>51</v>
      </c>
      <c r="BR57" s="227"/>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18"/>
    </row>
    <row r="58" spans="1:131" ht="26.25" customHeight="1" x14ac:dyDescent="0.15">
      <c r="A58" s="226">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20"/>
      <c r="BK58" s="220"/>
      <c r="BL58" s="220"/>
      <c r="BM58" s="220"/>
      <c r="BN58" s="220"/>
      <c r="BO58" s="229"/>
      <c r="BP58" s="229"/>
      <c r="BQ58" s="226">
        <v>52</v>
      </c>
      <c r="BR58" s="227"/>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18"/>
    </row>
    <row r="59" spans="1:131" ht="26.25" customHeight="1" x14ac:dyDescent="0.15">
      <c r="A59" s="226">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20"/>
      <c r="BK59" s="220"/>
      <c r="BL59" s="220"/>
      <c r="BM59" s="220"/>
      <c r="BN59" s="220"/>
      <c r="BO59" s="229"/>
      <c r="BP59" s="229"/>
      <c r="BQ59" s="226">
        <v>53</v>
      </c>
      <c r="BR59" s="227"/>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18"/>
    </row>
    <row r="60" spans="1:131" ht="26.25" customHeight="1" x14ac:dyDescent="0.15">
      <c r="A60" s="226">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20"/>
      <c r="BK60" s="220"/>
      <c r="BL60" s="220"/>
      <c r="BM60" s="220"/>
      <c r="BN60" s="220"/>
      <c r="BO60" s="229"/>
      <c r="BP60" s="229"/>
      <c r="BQ60" s="226">
        <v>54</v>
      </c>
      <c r="BR60" s="227"/>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18"/>
    </row>
    <row r="61" spans="1:131" ht="26.25" customHeight="1" thickBot="1" x14ac:dyDescent="0.2">
      <c r="A61" s="226">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20"/>
      <c r="BK61" s="220"/>
      <c r="BL61" s="220"/>
      <c r="BM61" s="220"/>
      <c r="BN61" s="220"/>
      <c r="BO61" s="229"/>
      <c r="BP61" s="229"/>
      <c r="BQ61" s="226">
        <v>55</v>
      </c>
      <c r="BR61" s="227"/>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18"/>
    </row>
    <row r="62" spans="1:131" ht="26.25" customHeight="1" x14ac:dyDescent="0.15">
      <c r="A62" s="226">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395</v>
      </c>
      <c r="BK62" s="1064"/>
      <c r="BL62" s="1064"/>
      <c r="BM62" s="1064"/>
      <c r="BN62" s="1065"/>
      <c r="BO62" s="229"/>
      <c r="BP62" s="229"/>
      <c r="BQ62" s="226">
        <v>56</v>
      </c>
      <c r="BR62" s="227"/>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18"/>
    </row>
    <row r="63" spans="1:131" ht="26.25" customHeight="1" thickBot="1" x14ac:dyDescent="0.2">
      <c r="A63" s="228" t="s">
        <v>377</v>
      </c>
      <c r="B63" s="973" t="s">
        <v>396</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4028</v>
      </c>
      <c r="AG63" s="995"/>
      <c r="AH63" s="995"/>
      <c r="AI63" s="995"/>
      <c r="AJ63" s="1058"/>
      <c r="AK63" s="1059"/>
      <c r="AL63" s="999"/>
      <c r="AM63" s="999"/>
      <c r="AN63" s="999"/>
      <c r="AO63" s="999"/>
      <c r="AP63" s="995"/>
      <c r="AQ63" s="995"/>
      <c r="AR63" s="995"/>
      <c r="AS63" s="995"/>
      <c r="AT63" s="995"/>
      <c r="AU63" s="995"/>
      <c r="AV63" s="995"/>
      <c r="AW63" s="995"/>
      <c r="AX63" s="995"/>
      <c r="AY63" s="995"/>
      <c r="AZ63" s="1053"/>
      <c r="BA63" s="1053"/>
      <c r="BB63" s="1053"/>
      <c r="BC63" s="1053"/>
      <c r="BD63" s="1053"/>
      <c r="BE63" s="996"/>
      <c r="BF63" s="996"/>
      <c r="BG63" s="996"/>
      <c r="BH63" s="996"/>
      <c r="BI63" s="997"/>
      <c r="BJ63" s="1054" t="s">
        <v>121</v>
      </c>
      <c r="BK63" s="989"/>
      <c r="BL63" s="989"/>
      <c r="BM63" s="989"/>
      <c r="BN63" s="1055"/>
      <c r="BO63" s="229"/>
      <c r="BP63" s="229"/>
      <c r="BQ63" s="226">
        <v>57</v>
      </c>
      <c r="BR63" s="227"/>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18"/>
    </row>
    <row r="65" spans="1:131" ht="26.25" customHeight="1" thickBot="1" x14ac:dyDescent="0.2">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18"/>
    </row>
    <row r="66" spans="1:131" ht="26.25" customHeight="1" x14ac:dyDescent="0.15">
      <c r="A66" s="1031" t="s">
        <v>398</v>
      </c>
      <c r="B66" s="1032"/>
      <c r="C66" s="1032"/>
      <c r="D66" s="1032"/>
      <c r="E66" s="1032"/>
      <c r="F66" s="1032"/>
      <c r="G66" s="1032"/>
      <c r="H66" s="1032"/>
      <c r="I66" s="1032"/>
      <c r="J66" s="1032"/>
      <c r="K66" s="1032"/>
      <c r="L66" s="1032"/>
      <c r="M66" s="1032"/>
      <c r="N66" s="1032"/>
      <c r="O66" s="1032"/>
      <c r="P66" s="1033"/>
      <c r="Q66" s="1037" t="s">
        <v>381</v>
      </c>
      <c r="R66" s="1038"/>
      <c r="S66" s="1038"/>
      <c r="T66" s="1038"/>
      <c r="U66" s="1039"/>
      <c r="V66" s="1037" t="s">
        <v>382</v>
      </c>
      <c r="W66" s="1038"/>
      <c r="X66" s="1038"/>
      <c r="Y66" s="1038"/>
      <c r="Z66" s="1039"/>
      <c r="AA66" s="1037" t="s">
        <v>383</v>
      </c>
      <c r="AB66" s="1038"/>
      <c r="AC66" s="1038"/>
      <c r="AD66" s="1038"/>
      <c r="AE66" s="1039"/>
      <c r="AF66" s="1043" t="s">
        <v>384</v>
      </c>
      <c r="AG66" s="1044"/>
      <c r="AH66" s="1044"/>
      <c r="AI66" s="1044"/>
      <c r="AJ66" s="1045"/>
      <c r="AK66" s="1037" t="s">
        <v>385</v>
      </c>
      <c r="AL66" s="1032"/>
      <c r="AM66" s="1032"/>
      <c r="AN66" s="1032"/>
      <c r="AO66" s="1033"/>
      <c r="AP66" s="1037" t="s">
        <v>386</v>
      </c>
      <c r="AQ66" s="1038"/>
      <c r="AR66" s="1038"/>
      <c r="AS66" s="1038"/>
      <c r="AT66" s="1039"/>
      <c r="AU66" s="1037" t="s">
        <v>399</v>
      </c>
      <c r="AV66" s="1038"/>
      <c r="AW66" s="1038"/>
      <c r="AX66" s="1038"/>
      <c r="AY66" s="1039"/>
      <c r="AZ66" s="1037" t="s">
        <v>364</v>
      </c>
      <c r="BA66" s="1038"/>
      <c r="BB66" s="1038"/>
      <c r="BC66" s="1038"/>
      <c r="BD66" s="1051"/>
      <c r="BE66" s="229"/>
      <c r="BF66" s="229"/>
      <c r="BG66" s="229"/>
      <c r="BH66" s="229"/>
      <c r="BI66" s="229"/>
      <c r="BJ66" s="229"/>
      <c r="BK66" s="229"/>
      <c r="BL66" s="229"/>
      <c r="BM66" s="229"/>
      <c r="BN66" s="229"/>
      <c r="BO66" s="229"/>
      <c r="BP66" s="229"/>
      <c r="BQ66" s="226">
        <v>60</v>
      </c>
      <c r="BR66" s="231"/>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18"/>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29"/>
      <c r="BF67" s="229"/>
      <c r="BG67" s="229"/>
      <c r="BH67" s="229"/>
      <c r="BI67" s="229"/>
      <c r="BJ67" s="229"/>
      <c r="BK67" s="229"/>
      <c r="BL67" s="229"/>
      <c r="BM67" s="229"/>
      <c r="BN67" s="229"/>
      <c r="BO67" s="229"/>
      <c r="BP67" s="229"/>
      <c r="BQ67" s="226">
        <v>61</v>
      </c>
      <c r="BR67" s="231"/>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18"/>
    </row>
    <row r="68" spans="1:131" ht="26.25" customHeight="1" thickTop="1" x14ac:dyDescent="0.15">
      <c r="A68" s="224">
        <v>1</v>
      </c>
      <c r="B68" s="1021" t="s">
        <v>546</v>
      </c>
      <c r="C68" s="1022"/>
      <c r="D68" s="1022"/>
      <c r="E68" s="1022"/>
      <c r="F68" s="1022"/>
      <c r="G68" s="1022"/>
      <c r="H68" s="1022"/>
      <c r="I68" s="1022"/>
      <c r="J68" s="1022"/>
      <c r="K68" s="1022"/>
      <c r="L68" s="1022"/>
      <c r="M68" s="1022"/>
      <c r="N68" s="1022"/>
      <c r="O68" s="1022"/>
      <c r="P68" s="1023"/>
      <c r="Q68" s="1024">
        <v>3688</v>
      </c>
      <c r="R68" s="1018"/>
      <c r="S68" s="1018"/>
      <c r="T68" s="1018"/>
      <c r="U68" s="1018"/>
      <c r="V68" s="1018">
        <v>3347</v>
      </c>
      <c r="W68" s="1018"/>
      <c r="X68" s="1018"/>
      <c r="Y68" s="1018"/>
      <c r="Z68" s="1018"/>
      <c r="AA68" s="1018">
        <v>341</v>
      </c>
      <c r="AB68" s="1018"/>
      <c r="AC68" s="1018"/>
      <c r="AD68" s="1018"/>
      <c r="AE68" s="1018"/>
      <c r="AF68" s="1018">
        <v>179</v>
      </c>
      <c r="AG68" s="1018"/>
      <c r="AH68" s="1018"/>
      <c r="AI68" s="1018"/>
      <c r="AJ68" s="1018"/>
      <c r="AK68" s="1018">
        <v>47</v>
      </c>
      <c r="AL68" s="1018"/>
      <c r="AM68" s="1018"/>
      <c r="AN68" s="1018"/>
      <c r="AO68" s="1018"/>
      <c r="AP68" s="1018">
        <v>5932</v>
      </c>
      <c r="AQ68" s="1018"/>
      <c r="AR68" s="1018"/>
      <c r="AS68" s="1018"/>
      <c r="AT68" s="1018"/>
      <c r="AU68" s="1018">
        <v>470</v>
      </c>
      <c r="AV68" s="1018"/>
      <c r="AW68" s="1018"/>
      <c r="AX68" s="1018"/>
      <c r="AY68" s="1018"/>
      <c r="AZ68" s="1019"/>
      <c r="BA68" s="1019"/>
      <c r="BB68" s="1019"/>
      <c r="BC68" s="1019"/>
      <c r="BD68" s="1020"/>
      <c r="BE68" s="229"/>
      <c r="BF68" s="229"/>
      <c r="BG68" s="229"/>
      <c r="BH68" s="229"/>
      <c r="BI68" s="229"/>
      <c r="BJ68" s="229"/>
      <c r="BK68" s="229"/>
      <c r="BL68" s="229"/>
      <c r="BM68" s="229"/>
      <c r="BN68" s="229"/>
      <c r="BO68" s="229"/>
      <c r="BP68" s="229"/>
      <c r="BQ68" s="226">
        <v>62</v>
      </c>
      <c r="BR68" s="231"/>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18"/>
    </row>
    <row r="69" spans="1:131" ht="26.25" customHeight="1" x14ac:dyDescent="0.15">
      <c r="A69" s="226">
        <v>2</v>
      </c>
      <c r="B69" s="1010" t="s">
        <v>547</v>
      </c>
      <c r="C69" s="1011"/>
      <c r="D69" s="1011"/>
      <c r="E69" s="1011"/>
      <c r="F69" s="1011"/>
      <c r="G69" s="1011"/>
      <c r="H69" s="1011"/>
      <c r="I69" s="1011"/>
      <c r="J69" s="1011"/>
      <c r="K69" s="1011"/>
      <c r="L69" s="1011"/>
      <c r="M69" s="1011"/>
      <c r="N69" s="1011"/>
      <c r="O69" s="1011"/>
      <c r="P69" s="1012"/>
      <c r="Q69" s="1013">
        <v>2396</v>
      </c>
      <c r="R69" s="1007"/>
      <c r="S69" s="1007"/>
      <c r="T69" s="1007"/>
      <c r="U69" s="1007"/>
      <c r="V69" s="1007">
        <v>2116</v>
      </c>
      <c r="W69" s="1007"/>
      <c r="X69" s="1007"/>
      <c r="Y69" s="1007"/>
      <c r="Z69" s="1007"/>
      <c r="AA69" s="1007">
        <v>280</v>
      </c>
      <c r="AB69" s="1007"/>
      <c r="AC69" s="1007"/>
      <c r="AD69" s="1007"/>
      <c r="AE69" s="1007"/>
      <c r="AF69" s="1007">
        <v>207</v>
      </c>
      <c r="AG69" s="1007"/>
      <c r="AH69" s="1007"/>
      <c r="AI69" s="1007"/>
      <c r="AJ69" s="1007"/>
      <c r="AK69" s="1007">
        <v>110</v>
      </c>
      <c r="AL69" s="1007"/>
      <c r="AM69" s="1007"/>
      <c r="AN69" s="1007"/>
      <c r="AO69" s="1007"/>
      <c r="AP69" s="1007">
        <v>9272</v>
      </c>
      <c r="AQ69" s="1007"/>
      <c r="AR69" s="1007"/>
      <c r="AS69" s="1007"/>
      <c r="AT69" s="1007"/>
      <c r="AU69" s="1007" t="s">
        <v>545</v>
      </c>
      <c r="AV69" s="1007"/>
      <c r="AW69" s="1007"/>
      <c r="AX69" s="1007"/>
      <c r="AY69" s="1007"/>
      <c r="AZ69" s="1008"/>
      <c r="BA69" s="1008"/>
      <c r="BB69" s="1008"/>
      <c r="BC69" s="1008"/>
      <c r="BD69" s="1009"/>
      <c r="BE69" s="229"/>
      <c r="BF69" s="229"/>
      <c r="BG69" s="229"/>
      <c r="BH69" s="229"/>
      <c r="BI69" s="229"/>
      <c r="BJ69" s="229"/>
      <c r="BK69" s="229"/>
      <c r="BL69" s="229"/>
      <c r="BM69" s="229"/>
      <c r="BN69" s="229"/>
      <c r="BO69" s="229"/>
      <c r="BP69" s="229"/>
      <c r="BQ69" s="226">
        <v>63</v>
      </c>
      <c r="BR69" s="231"/>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18"/>
    </row>
    <row r="70" spans="1:131" ht="26.25" customHeight="1" x14ac:dyDescent="0.15">
      <c r="A70" s="226">
        <v>3</v>
      </c>
      <c r="B70" s="1010" t="s">
        <v>548</v>
      </c>
      <c r="C70" s="1011"/>
      <c r="D70" s="1011"/>
      <c r="E70" s="1011"/>
      <c r="F70" s="1011"/>
      <c r="G70" s="1011"/>
      <c r="H70" s="1011"/>
      <c r="I70" s="1011"/>
      <c r="J70" s="1011"/>
      <c r="K70" s="1011"/>
      <c r="L70" s="1011"/>
      <c r="M70" s="1011"/>
      <c r="N70" s="1011"/>
      <c r="O70" s="1011"/>
      <c r="P70" s="1012"/>
      <c r="Q70" s="1013">
        <v>127</v>
      </c>
      <c r="R70" s="1007"/>
      <c r="S70" s="1007"/>
      <c r="T70" s="1007"/>
      <c r="U70" s="1007"/>
      <c r="V70" s="1007">
        <v>118</v>
      </c>
      <c r="W70" s="1007"/>
      <c r="X70" s="1007"/>
      <c r="Y70" s="1007"/>
      <c r="Z70" s="1007"/>
      <c r="AA70" s="1007">
        <v>9</v>
      </c>
      <c r="AB70" s="1007"/>
      <c r="AC70" s="1007"/>
      <c r="AD70" s="1007"/>
      <c r="AE70" s="1007"/>
      <c r="AF70" s="1007">
        <v>9</v>
      </c>
      <c r="AG70" s="1007"/>
      <c r="AH70" s="1007"/>
      <c r="AI70" s="1007"/>
      <c r="AJ70" s="1007"/>
      <c r="AK70" s="1007">
        <v>4</v>
      </c>
      <c r="AL70" s="1007"/>
      <c r="AM70" s="1007"/>
      <c r="AN70" s="1007"/>
      <c r="AO70" s="1007"/>
      <c r="AP70" s="1007" t="s">
        <v>545</v>
      </c>
      <c r="AQ70" s="1007"/>
      <c r="AR70" s="1007"/>
      <c r="AS70" s="1007"/>
      <c r="AT70" s="1007"/>
      <c r="AU70" s="1007" t="s">
        <v>545</v>
      </c>
      <c r="AV70" s="1007"/>
      <c r="AW70" s="1007"/>
      <c r="AX70" s="1007"/>
      <c r="AY70" s="1007"/>
      <c r="AZ70" s="1008"/>
      <c r="BA70" s="1008"/>
      <c r="BB70" s="1008"/>
      <c r="BC70" s="1008"/>
      <c r="BD70" s="1009"/>
      <c r="BE70" s="229"/>
      <c r="BF70" s="229"/>
      <c r="BG70" s="229"/>
      <c r="BH70" s="229"/>
      <c r="BI70" s="229"/>
      <c r="BJ70" s="229"/>
      <c r="BK70" s="229"/>
      <c r="BL70" s="229"/>
      <c r="BM70" s="229"/>
      <c r="BN70" s="229"/>
      <c r="BO70" s="229"/>
      <c r="BP70" s="229"/>
      <c r="BQ70" s="226">
        <v>64</v>
      </c>
      <c r="BR70" s="231"/>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18"/>
    </row>
    <row r="71" spans="1:131" ht="26.25" customHeight="1" x14ac:dyDescent="0.15">
      <c r="A71" s="226">
        <v>4</v>
      </c>
      <c r="B71" s="1010" t="s">
        <v>549</v>
      </c>
      <c r="C71" s="1011"/>
      <c r="D71" s="1011"/>
      <c r="E71" s="1011"/>
      <c r="F71" s="1011"/>
      <c r="G71" s="1011"/>
      <c r="H71" s="1011"/>
      <c r="I71" s="1011"/>
      <c r="J71" s="1011"/>
      <c r="K71" s="1011"/>
      <c r="L71" s="1011"/>
      <c r="M71" s="1011"/>
      <c r="N71" s="1011"/>
      <c r="O71" s="1011"/>
      <c r="P71" s="1012"/>
      <c r="Q71" s="1013">
        <v>477</v>
      </c>
      <c r="R71" s="1007"/>
      <c r="S71" s="1007"/>
      <c r="T71" s="1007"/>
      <c r="U71" s="1007"/>
      <c r="V71" s="1007">
        <v>454</v>
      </c>
      <c r="W71" s="1007"/>
      <c r="X71" s="1007"/>
      <c r="Y71" s="1007"/>
      <c r="Z71" s="1007"/>
      <c r="AA71" s="1007">
        <v>23</v>
      </c>
      <c r="AB71" s="1007"/>
      <c r="AC71" s="1007"/>
      <c r="AD71" s="1007"/>
      <c r="AE71" s="1007"/>
      <c r="AF71" s="1007">
        <v>23</v>
      </c>
      <c r="AG71" s="1007"/>
      <c r="AH71" s="1007"/>
      <c r="AI71" s="1007"/>
      <c r="AJ71" s="1007"/>
      <c r="AK71" s="1007">
        <v>120</v>
      </c>
      <c r="AL71" s="1007"/>
      <c r="AM71" s="1007"/>
      <c r="AN71" s="1007"/>
      <c r="AO71" s="1007"/>
      <c r="AP71" s="1007" t="s">
        <v>545</v>
      </c>
      <c r="AQ71" s="1007"/>
      <c r="AR71" s="1007"/>
      <c r="AS71" s="1007"/>
      <c r="AT71" s="1007"/>
      <c r="AU71" s="1007" t="s">
        <v>545</v>
      </c>
      <c r="AV71" s="1007"/>
      <c r="AW71" s="1007"/>
      <c r="AX71" s="1007"/>
      <c r="AY71" s="1007"/>
      <c r="AZ71" s="1008"/>
      <c r="BA71" s="1008"/>
      <c r="BB71" s="1008"/>
      <c r="BC71" s="1008"/>
      <c r="BD71" s="1009"/>
      <c r="BE71" s="229"/>
      <c r="BF71" s="229"/>
      <c r="BG71" s="229"/>
      <c r="BH71" s="229"/>
      <c r="BI71" s="229"/>
      <c r="BJ71" s="229"/>
      <c r="BK71" s="229"/>
      <c r="BL71" s="229"/>
      <c r="BM71" s="229"/>
      <c r="BN71" s="229"/>
      <c r="BO71" s="229"/>
      <c r="BP71" s="229"/>
      <c r="BQ71" s="226">
        <v>65</v>
      </c>
      <c r="BR71" s="231"/>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18"/>
    </row>
    <row r="72" spans="1:131" ht="26.25" customHeight="1" x14ac:dyDescent="0.15">
      <c r="A72" s="226">
        <v>5</v>
      </c>
      <c r="B72" s="1010" t="s">
        <v>550</v>
      </c>
      <c r="C72" s="1011"/>
      <c r="D72" s="1011"/>
      <c r="E72" s="1011"/>
      <c r="F72" s="1011"/>
      <c r="G72" s="1011"/>
      <c r="H72" s="1011"/>
      <c r="I72" s="1011"/>
      <c r="J72" s="1011"/>
      <c r="K72" s="1011"/>
      <c r="L72" s="1011"/>
      <c r="M72" s="1011"/>
      <c r="N72" s="1011"/>
      <c r="O72" s="1011"/>
      <c r="P72" s="1012"/>
      <c r="Q72" s="1013">
        <v>345</v>
      </c>
      <c r="R72" s="1007"/>
      <c r="S72" s="1007"/>
      <c r="T72" s="1007"/>
      <c r="U72" s="1007"/>
      <c r="V72" s="1007">
        <v>328</v>
      </c>
      <c r="W72" s="1007"/>
      <c r="X72" s="1007"/>
      <c r="Y72" s="1007"/>
      <c r="Z72" s="1007"/>
      <c r="AA72" s="1007">
        <v>17</v>
      </c>
      <c r="AB72" s="1007"/>
      <c r="AC72" s="1007"/>
      <c r="AD72" s="1007"/>
      <c r="AE72" s="1007"/>
      <c r="AF72" s="1007">
        <v>17</v>
      </c>
      <c r="AG72" s="1007"/>
      <c r="AH72" s="1007"/>
      <c r="AI72" s="1007"/>
      <c r="AJ72" s="1007"/>
      <c r="AK72" s="1007" t="s">
        <v>545</v>
      </c>
      <c r="AL72" s="1007"/>
      <c r="AM72" s="1007"/>
      <c r="AN72" s="1007"/>
      <c r="AO72" s="1007"/>
      <c r="AP72" s="1017">
        <v>412</v>
      </c>
      <c r="AQ72" s="1015"/>
      <c r="AR72" s="1015"/>
      <c r="AS72" s="1015"/>
      <c r="AT72" s="1016"/>
      <c r="AU72" s="1007" t="s">
        <v>545</v>
      </c>
      <c r="AV72" s="1007"/>
      <c r="AW72" s="1007"/>
      <c r="AX72" s="1007"/>
      <c r="AY72" s="1007"/>
      <c r="AZ72" s="1008"/>
      <c r="BA72" s="1008"/>
      <c r="BB72" s="1008"/>
      <c r="BC72" s="1008"/>
      <c r="BD72" s="1009"/>
      <c r="BE72" s="229"/>
      <c r="BF72" s="229"/>
      <c r="BG72" s="229"/>
      <c r="BH72" s="229"/>
      <c r="BI72" s="229"/>
      <c r="BJ72" s="229"/>
      <c r="BK72" s="229"/>
      <c r="BL72" s="229"/>
      <c r="BM72" s="229"/>
      <c r="BN72" s="229"/>
      <c r="BO72" s="229"/>
      <c r="BP72" s="229"/>
      <c r="BQ72" s="226">
        <v>66</v>
      </c>
      <c r="BR72" s="231"/>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18"/>
    </row>
    <row r="73" spans="1:131" ht="26.25" customHeight="1" x14ac:dyDescent="0.15">
      <c r="A73" s="226">
        <v>6</v>
      </c>
      <c r="B73" s="1010" t="s">
        <v>551</v>
      </c>
      <c r="C73" s="1011"/>
      <c r="D73" s="1011"/>
      <c r="E73" s="1011"/>
      <c r="F73" s="1011"/>
      <c r="G73" s="1011"/>
      <c r="H73" s="1011"/>
      <c r="I73" s="1011"/>
      <c r="J73" s="1011"/>
      <c r="K73" s="1011"/>
      <c r="L73" s="1011"/>
      <c r="M73" s="1011"/>
      <c r="N73" s="1011"/>
      <c r="O73" s="1011"/>
      <c r="P73" s="1012"/>
      <c r="Q73" s="1013">
        <v>324</v>
      </c>
      <c r="R73" s="1007"/>
      <c r="S73" s="1007"/>
      <c r="T73" s="1007"/>
      <c r="U73" s="1007"/>
      <c r="V73" s="1007">
        <v>308</v>
      </c>
      <c r="W73" s="1007"/>
      <c r="X73" s="1007"/>
      <c r="Y73" s="1007"/>
      <c r="Z73" s="1007"/>
      <c r="AA73" s="1007">
        <v>17</v>
      </c>
      <c r="AB73" s="1007"/>
      <c r="AC73" s="1007"/>
      <c r="AD73" s="1007"/>
      <c r="AE73" s="1007"/>
      <c r="AF73" s="1007">
        <v>17</v>
      </c>
      <c r="AG73" s="1007"/>
      <c r="AH73" s="1007"/>
      <c r="AI73" s="1007"/>
      <c r="AJ73" s="1007"/>
      <c r="AK73" s="1007" t="s">
        <v>545</v>
      </c>
      <c r="AL73" s="1007"/>
      <c r="AM73" s="1007"/>
      <c r="AN73" s="1007"/>
      <c r="AO73" s="1007"/>
      <c r="AP73" s="1007" t="s">
        <v>545</v>
      </c>
      <c r="AQ73" s="1007"/>
      <c r="AR73" s="1007"/>
      <c r="AS73" s="1007"/>
      <c r="AT73" s="1007"/>
      <c r="AU73" s="1007" t="s">
        <v>545</v>
      </c>
      <c r="AV73" s="1007"/>
      <c r="AW73" s="1007"/>
      <c r="AX73" s="1007"/>
      <c r="AY73" s="1007"/>
      <c r="AZ73" s="1008" t="s">
        <v>559</v>
      </c>
      <c r="BA73" s="1008"/>
      <c r="BB73" s="1008"/>
      <c r="BC73" s="1008"/>
      <c r="BD73" s="1009"/>
      <c r="BE73" s="229"/>
      <c r="BF73" s="229"/>
      <c r="BG73" s="229"/>
      <c r="BH73" s="229"/>
      <c r="BI73" s="229"/>
      <c r="BJ73" s="229"/>
      <c r="BK73" s="229"/>
      <c r="BL73" s="229"/>
      <c r="BM73" s="229"/>
      <c r="BN73" s="229"/>
      <c r="BO73" s="229"/>
      <c r="BP73" s="229"/>
      <c r="BQ73" s="226">
        <v>67</v>
      </c>
      <c r="BR73" s="231"/>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18"/>
    </row>
    <row r="74" spans="1:131" ht="26.25" customHeight="1" x14ac:dyDescent="0.15">
      <c r="A74" s="226">
        <v>7</v>
      </c>
      <c r="B74" s="1010" t="s">
        <v>552</v>
      </c>
      <c r="C74" s="1011"/>
      <c r="D74" s="1011"/>
      <c r="E74" s="1011"/>
      <c r="F74" s="1011"/>
      <c r="G74" s="1011"/>
      <c r="H74" s="1011"/>
      <c r="I74" s="1011"/>
      <c r="J74" s="1011"/>
      <c r="K74" s="1011"/>
      <c r="L74" s="1011"/>
      <c r="M74" s="1011"/>
      <c r="N74" s="1011"/>
      <c r="O74" s="1011"/>
      <c r="P74" s="1012"/>
      <c r="Q74" s="1013">
        <v>170139</v>
      </c>
      <c r="R74" s="1007"/>
      <c r="S74" s="1007"/>
      <c r="T74" s="1007"/>
      <c r="U74" s="1007"/>
      <c r="V74" s="1007">
        <v>161758</v>
      </c>
      <c r="W74" s="1007"/>
      <c r="X74" s="1007"/>
      <c r="Y74" s="1007"/>
      <c r="Z74" s="1007"/>
      <c r="AA74" s="1007">
        <v>8381</v>
      </c>
      <c r="AB74" s="1007"/>
      <c r="AC74" s="1007"/>
      <c r="AD74" s="1007"/>
      <c r="AE74" s="1007"/>
      <c r="AF74" s="1007">
        <v>8381</v>
      </c>
      <c r="AG74" s="1007"/>
      <c r="AH74" s="1007"/>
      <c r="AI74" s="1007"/>
      <c r="AJ74" s="1007"/>
      <c r="AK74" s="1007" t="s">
        <v>545</v>
      </c>
      <c r="AL74" s="1007"/>
      <c r="AM74" s="1007"/>
      <c r="AN74" s="1007"/>
      <c r="AO74" s="1007"/>
      <c r="AP74" s="1007" t="s">
        <v>545</v>
      </c>
      <c r="AQ74" s="1007"/>
      <c r="AR74" s="1007"/>
      <c r="AS74" s="1007"/>
      <c r="AT74" s="1007"/>
      <c r="AU74" s="1007" t="s">
        <v>545</v>
      </c>
      <c r="AV74" s="1007"/>
      <c r="AW74" s="1007"/>
      <c r="AX74" s="1007"/>
      <c r="AY74" s="1007"/>
      <c r="AZ74" s="1008"/>
      <c r="BA74" s="1008"/>
      <c r="BB74" s="1008"/>
      <c r="BC74" s="1008"/>
      <c r="BD74" s="1009"/>
      <c r="BE74" s="229"/>
      <c r="BF74" s="229"/>
      <c r="BG74" s="229"/>
      <c r="BH74" s="229"/>
      <c r="BI74" s="229"/>
      <c r="BJ74" s="229"/>
      <c r="BK74" s="229"/>
      <c r="BL74" s="229"/>
      <c r="BM74" s="229"/>
      <c r="BN74" s="229"/>
      <c r="BO74" s="229"/>
      <c r="BP74" s="229"/>
      <c r="BQ74" s="226">
        <v>68</v>
      </c>
      <c r="BR74" s="231"/>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18"/>
    </row>
    <row r="75" spans="1:131" ht="26.25" customHeight="1" x14ac:dyDescent="0.15">
      <c r="A75" s="226">
        <v>8</v>
      </c>
      <c r="B75" s="1010" t="s">
        <v>553</v>
      </c>
      <c r="C75" s="1011"/>
      <c r="D75" s="1011"/>
      <c r="E75" s="1011"/>
      <c r="F75" s="1011"/>
      <c r="G75" s="1011"/>
      <c r="H75" s="1011"/>
      <c r="I75" s="1011"/>
      <c r="J75" s="1011"/>
      <c r="K75" s="1011"/>
      <c r="L75" s="1011"/>
      <c r="M75" s="1011"/>
      <c r="N75" s="1011"/>
      <c r="O75" s="1011"/>
      <c r="P75" s="1012"/>
      <c r="Q75" s="1014">
        <v>222</v>
      </c>
      <c r="R75" s="1015"/>
      <c r="S75" s="1015"/>
      <c r="T75" s="1015"/>
      <c r="U75" s="1016"/>
      <c r="V75" s="1017">
        <v>202</v>
      </c>
      <c r="W75" s="1015"/>
      <c r="X75" s="1015"/>
      <c r="Y75" s="1015"/>
      <c r="Z75" s="1016"/>
      <c r="AA75" s="1017">
        <v>19</v>
      </c>
      <c r="AB75" s="1015"/>
      <c r="AC75" s="1015"/>
      <c r="AD75" s="1015"/>
      <c r="AE75" s="1016"/>
      <c r="AF75" s="1017">
        <v>19</v>
      </c>
      <c r="AG75" s="1015"/>
      <c r="AH75" s="1015"/>
      <c r="AI75" s="1015"/>
      <c r="AJ75" s="1016"/>
      <c r="AK75" s="1017" t="s">
        <v>545</v>
      </c>
      <c r="AL75" s="1015"/>
      <c r="AM75" s="1015"/>
      <c r="AN75" s="1015"/>
      <c r="AO75" s="1016"/>
      <c r="AP75" s="1017" t="s">
        <v>545</v>
      </c>
      <c r="AQ75" s="1015"/>
      <c r="AR75" s="1015"/>
      <c r="AS75" s="1015"/>
      <c r="AT75" s="1016"/>
      <c r="AU75" s="1017" t="s">
        <v>545</v>
      </c>
      <c r="AV75" s="1015"/>
      <c r="AW75" s="1015"/>
      <c r="AX75" s="1015"/>
      <c r="AY75" s="1016"/>
      <c r="AZ75" s="1008" t="s">
        <v>559</v>
      </c>
      <c r="BA75" s="1008"/>
      <c r="BB75" s="1008"/>
      <c r="BC75" s="1008"/>
      <c r="BD75" s="1009"/>
      <c r="BE75" s="229"/>
      <c r="BF75" s="229"/>
      <c r="BG75" s="229"/>
      <c r="BH75" s="229"/>
      <c r="BI75" s="229"/>
      <c r="BJ75" s="229"/>
      <c r="BK75" s="229"/>
      <c r="BL75" s="229"/>
      <c r="BM75" s="229"/>
      <c r="BN75" s="229"/>
      <c r="BO75" s="229"/>
      <c r="BP75" s="229"/>
      <c r="BQ75" s="226">
        <v>69</v>
      </c>
      <c r="BR75" s="231"/>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18"/>
    </row>
    <row r="76" spans="1:131" ht="26.25" customHeight="1" x14ac:dyDescent="0.15">
      <c r="A76" s="226">
        <v>9</v>
      </c>
      <c r="B76" s="1010" t="s">
        <v>554</v>
      </c>
      <c r="C76" s="1011"/>
      <c r="D76" s="1011"/>
      <c r="E76" s="1011"/>
      <c r="F76" s="1011"/>
      <c r="G76" s="1011"/>
      <c r="H76" s="1011"/>
      <c r="I76" s="1011"/>
      <c r="J76" s="1011"/>
      <c r="K76" s="1011"/>
      <c r="L76" s="1011"/>
      <c r="M76" s="1011"/>
      <c r="N76" s="1011"/>
      <c r="O76" s="1011"/>
      <c r="P76" s="1012"/>
      <c r="Q76" s="1014">
        <v>5541</v>
      </c>
      <c r="R76" s="1015"/>
      <c r="S76" s="1015"/>
      <c r="T76" s="1015"/>
      <c r="U76" s="1016"/>
      <c r="V76" s="1017">
        <v>5375</v>
      </c>
      <c r="W76" s="1015"/>
      <c r="X76" s="1015"/>
      <c r="Y76" s="1015"/>
      <c r="Z76" s="1016"/>
      <c r="AA76" s="1017">
        <v>166</v>
      </c>
      <c r="AB76" s="1015"/>
      <c r="AC76" s="1015"/>
      <c r="AD76" s="1015"/>
      <c r="AE76" s="1016"/>
      <c r="AF76" s="1017">
        <v>175</v>
      </c>
      <c r="AG76" s="1015"/>
      <c r="AH76" s="1015"/>
      <c r="AI76" s="1015"/>
      <c r="AJ76" s="1016"/>
      <c r="AK76" s="1017">
        <v>2</v>
      </c>
      <c r="AL76" s="1015"/>
      <c r="AM76" s="1015"/>
      <c r="AN76" s="1015"/>
      <c r="AO76" s="1016"/>
      <c r="AP76" s="1017" t="s">
        <v>545</v>
      </c>
      <c r="AQ76" s="1015"/>
      <c r="AR76" s="1015"/>
      <c r="AS76" s="1015"/>
      <c r="AT76" s="1016"/>
      <c r="AU76" s="1017" t="s">
        <v>545</v>
      </c>
      <c r="AV76" s="1015"/>
      <c r="AW76" s="1015"/>
      <c r="AX76" s="1015"/>
      <c r="AY76" s="1016"/>
      <c r="AZ76" s="1008"/>
      <c r="BA76" s="1008"/>
      <c r="BB76" s="1008"/>
      <c r="BC76" s="1008"/>
      <c r="BD76" s="1009"/>
      <c r="BE76" s="229"/>
      <c r="BF76" s="229"/>
      <c r="BG76" s="229"/>
      <c r="BH76" s="229"/>
      <c r="BI76" s="229"/>
      <c r="BJ76" s="229"/>
      <c r="BK76" s="229"/>
      <c r="BL76" s="229"/>
      <c r="BM76" s="229"/>
      <c r="BN76" s="229"/>
      <c r="BO76" s="229"/>
      <c r="BP76" s="229"/>
      <c r="BQ76" s="226">
        <v>70</v>
      </c>
      <c r="BR76" s="231"/>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18"/>
    </row>
    <row r="77" spans="1:131" ht="26.25" customHeight="1" x14ac:dyDescent="0.15">
      <c r="A77" s="226">
        <v>10</v>
      </c>
      <c r="B77" s="1010" t="s">
        <v>555</v>
      </c>
      <c r="C77" s="1011"/>
      <c r="D77" s="1011"/>
      <c r="E77" s="1011"/>
      <c r="F77" s="1011"/>
      <c r="G77" s="1011"/>
      <c r="H77" s="1011"/>
      <c r="I77" s="1011"/>
      <c r="J77" s="1011"/>
      <c r="K77" s="1011"/>
      <c r="L77" s="1011"/>
      <c r="M77" s="1011"/>
      <c r="N77" s="1011"/>
      <c r="O77" s="1011"/>
      <c r="P77" s="1012"/>
      <c r="Q77" s="1014">
        <v>26</v>
      </c>
      <c r="R77" s="1015"/>
      <c r="S77" s="1015"/>
      <c r="T77" s="1015"/>
      <c r="U77" s="1016"/>
      <c r="V77" s="1017">
        <v>18</v>
      </c>
      <c r="W77" s="1015"/>
      <c r="X77" s="1015"/>
      <c r="Y77" s="1015"/>
      <c r="Z77" s="1016"/>
      <c r="AA77" s="1017">
        <v>8</v>
      </c>
      <c r="AB77" s="1015"/>
      <c r="AC77" s="1015"/>
      <c r="AD77" s="1015"/>
      <c r="AE77" s="1016"/>
      <c r="AF77" s="1017" t="s">
        <v>545</v>
      </c>
      <c r="AG77" s="1015"/>
      <c r="AH77" s="1015"/>
      <c r="AI77" s="1015"/>
      <c r="AJ77" s="1016"/>
      <c r="AK77" s="1017" t="s">
        <v>545</v>
      </c>
      <c r="AL77" s="1015"/>
      <c r="AM77" s="1015"/>
      <c r="AN77" s="1015"/>
      <c r="AO77" s="1016"/>
      <c r="AP77" s="1017" t="s">
        <v>545</v>
      </c>
      <c r="AQ77" s="1015"/>
      <c r="AR77" s="1015"/>
      <c r="AS77" s="1015"/>
      <c r="AT77" s="1016"/>
      <c r="AU77" s="1017" t="s">
        <v>545</v>
      </c>
      <c r="AV77" s="1015"/>
      <c r="AW77" s="1015"/>
      <c r="AX77" s="1015"/>
      <c r="AY77" s="1016"/>
      <c r="AZ77" s="1008"/>
      <c r="BA77" s="1008"/>
      <c r="BB77" s="1008"/>
      <c r="BC77" s="1008"/>
      <c r="BD77" s="1009"/>
      <c r="BE77" s="229"/>
      <c r="BF77" s="229"/>
      <c r="BG77" s="229"/>
      <c r="BH77" s="229"/>
      <c r="BI77" s="229"/>
      <c r="BJ77" s="229"/>
      <c r="BK77" s="229"/>
      <c r="BL77" s="229"/>
      <c r="BM77" s="229"/>
      <c r="BN77" s="229"/>
      <c r="BO77" s="229"/>
      <c r="BP77" s="229"/>
      <c r="BQ77" s="226">
        <v>71</v>
      </c>
      <c r="BR77" s="231"/>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18"/>
    </row>
    <row r="78" spans="1:131" ht="26.25" customHeight="1" x14ac:dyDescent="0.15">
      <c r="A78" s="226">
        <v>11</v>
      </c>
      <c r="B78" s="1010" t="s">
        <v>556</v>
      </c>
      <c r="C78" s="1011"/>
      <c r="D78" s="1011"/>
      <c r="E78" s="1011"/>
      <c r="F78" s="1011"/>
      <c r="G78" s="1011"/>
      <c r="H78" s="1011"/>
      <c r="I78" s="1011"/>
      <c r="J78" s="1011"/>
      <c r="K78" s="1011"/>
      <c r="L78" s="1011"/>
      <c r="M78" s="1011"/>
      <c r="N78" s="1011"/>
      <c r="O78" s="1011"/>
      <c r="P78" s="1012"/>
      <c r="Q78" s="1013">
        <v>84</v>
      </c>
      <c r="R78" s="1007"/>
      <c r="S78" s="1007"/>
      <c r="T78" s="1007"/>
      <c r="U78" s="1007"/>
      <c r="V78" s="1007">
        <v>83</v>
      </c>
      <c r="W78" s="1007"/>
      <c r="X78" s="1007"/>
      <c r="Y78" s="1007"/>
      <c r="Z78" s="1007"/>
      <c r="AA78" s="1007">
        <v>1</v>
      </c>
      <c r="AB78" s="1007"/>
      <c r="AC78" s="1007"/>
      <c r="AD78" s="1007"/>
      <c r="AE78" s="1007"/>
      <c r="AF78" s="1007" t="s">
        <v>545</v>
      </c>
      <c r="AG78" s="1007"/>
      <c r="AH78" s="1007"/>
      <c r="AI78" s="1007"/>
      <c r="AJ78" s="1007"/>
      <c r="AK78" s="1007" t="s">
        <v>545</v>
      </c>
      <c r="AL78" s="1007"/>
      <c r="AM78" s="1007"/>
      <c r="AN78" s="1007"/>
      <c r="AO78" s="1007"/>
      <c r="AP78" s="1007" t="s">
        <v>545</v>
      </c>
      <c r="AQ78" s="1007"/>
      <c r="AR78" s="1007"/>
      <c r="AS78" s="1007"/>
      <c r="AT78" s="1007"/>
      <c r="AU78" s="1007" t="s">
        <v>545</v>
      </c>
      <c r="AV78" s="1007"/>
      <c r="AW78" s="1007"/>
      <c r="AX78" s="1007"/>
      <c r="AY78" s="1007"/>
      <c r="AZ78" s="1008"/>
      <c r="BA78" s="1008"/>
      <c r="BB78" s="1008"/>
      <c r="BC78" s="1008"/>
      <c r="BD78" s="1009"/>
      <c r="BE78" s="229"/>
      <c r="BF78" s="229"/>
      <c r="BG78" s="229"/>
      <c r="BH78" s="229"/>
      <c r="BI78" s="229"/>
      <c r="BJ78" s="218"/>
      <c r="BK78" s="218"/>
      <c r="BL78" s="218"/>
      <c r="BM78" s="218"/>
      <c r="BN78" s="218"/>
      <c r="BO78" s="229"/>
      <c r="BP78" s="229"/>
      <c r="BQ78" s="226">
        <v>72</v>
      </c>
      <c r="BR78" s="231"/>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18"/>
    </row>
    <row r="79" spans="1:131" ht="26.25" customHeight="1" x14ac:dyDescent="0.15">
      <c r="A79" s="226">
        <v>12</v>
      </c>
      <c r="B79" s="1010" t="s">
        <v>557</v>
      </c>
      <c r="C79" s="1011"/>
      <c r="D79" s="1011"/>
      <c r="E79" s="1011"/>
      <c r="F79" s="1011"/>
      <c r="G79" s="1011"/>
      <c r="H79" s="1011"/>
      <c r="I79" s="1011"/>
      <c r="J79" s="1011"/>
      <c r="K79" s="1011"/>
      <c r="L79" s="1011"/>
      <c r="M79" s="1011"/>
      <c r="N79" s="1011"/>
      <c r="O79" s="1011"/>
      <c r="P79" s="1012"/>
      <c r="Q79" s="1013">
        <v>8</v>
      </c>
      <c r="R79" s="1007"/>
      <c r="S79" s="1007"/>
      <c r="T79" s="1007"/>
      <c r="U79" s="1007"/>
      <c r="V79" s="1007">
        <v>8</v>
      </c>
      <c r="W79" s="1007"/>
      <c r="X79" s="1007"/>
      <c r="Y79" s="1007"/>
      <c r="Z79" s="1007"/>
      <c r="AA79" s="1007">
        <v>0</v>
      </c>
      <c r="AB79" s="1007"/>
      <c r="AC79" s="1007"/>
      <c r="AD79" s="1007"/>
      <c r="AE79" s="1007"/>
      <c r="AF79" s="1007" t="s">
        <v>545</v>
      </c>
      <c r="AG79" s="1007"/>
      <c r="AH79" s="1007"/>
      <c r="AI79" s="1007"/>
      <c r="AJ79" s="1007"/>
      <c r="AK79" s="1007" t="s">
        <v>545</v>
      </c>
      <c r="AL79" s="1007"/>
      <c r="AM79" s="1007"/>
      <c r="AN79" s="1007"/>
      <c r="AO79" s="1007"/>
      <c r="AP79" s="1007" t="s">
        <v>545</v>
      </c>
      <c r="AQ79" s="1007"/>
      <c r="AR79" s="1007"/>
      <c r="AS79" s="1007"/>
      <c r="AT79" s="1007"/>
      <c r="AU79" s="1007" t="s">
        <v>545</v>
      </c>
      <c r="AV79" s="1007"/>
      <c r="AW79" s="1007"/>
      <c r="AX79" s="1007"/>
      <c r="AY79" s="1007"/>
      <c r="AZ79" s="1008"/>
      <c r="BA79" s="1008"/>
      <c r="BB79" s="1008"/>
      <c r="BC79" s="1008"/>
      <c r="BD79" s="1009"/>
      <c r="BE79" s="229"/>
      <c r="BF79" s="229"/>
      <c r="BG79" s="229"/>
      <c r="BH79" s="229"/>
      <c r="BI79" s="229"/>
      <c r="BJ79" s="218"/>
      <c r="BK79" s="218"/>
      <c r="BL79" s="218"/>
      <c r="BM79" s="218"/>
      <c r="BN79" s="218"/>
      <c r="BO79" s="229"/>
      <c r="BP79" s="229"/>
      <c r="BQ79" s="226">
        <v>73</v>
      </c>
      <c r="BR79" s="231"/>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18"/>
    </row>
    <row r="80" spans="1:131" ht="26.25" customHeight="1" x14ac:dyDescent="0.15">
      <c r="A80" s="226">
        <v>13</v>
      </c>
      <c r="B80" s="1010" t="s">
        <v>558</v>
      </c>
      <c r="C80" s="1011"/>
      <c r="D80" s="1011"/>
      <c r="E80" s="1011"/>
      <c r="F80" s="1011"/>
      <c r="G80" s="1011"/>
      <c r="H80" s="1011"/>
      <c r="I80" s="1011"/>
      <c r="J80" s="1011"/>
      <c r="K80" s="1011"/>
      <c r="L80" s="1011"/>
      <c r="M80" s="1011"/>
      <c r="N80" s="1011"/>
      <c r="O80" s="1011"/>
      <c r="P80" s="1012"/>
      <c r="Q80" s="1013">
        <v>7</v>
      </c>
      <c r="R80" s="1007"/>
      <c r="S80" s="1007"/>
      <c r="T80" s="1007"/>
      <c r="U80" s="1007"/>
      <c r="V80" s="1007">
        <v>7</v>
      </c>
      <c r="W80" s="1007"/>
      <c r="X80" s="1007"/>
      <c r="Y80" s="1007"/>
      <c r="Z80" s="1007"/>
      <c r="AA80" s="1007">
        <v>1</v>
      </c>
      <c r="AB80" s="1007"/>
      <c r="AC80" s="1007"/>
      <c r="AD80" s="1007"/>
      <c r="AE80" s="1007"/>
      <c r="AF80" s="1007" t="s">
        <v>545</v>
      </c>
      <c r="AG80" s="1007"/>
      <c r="AH80" s="1007"/>
      <c r="AI80" s="1007"/>
      <c r="AJ80" s="1007"/>
      <c r="AK80" s="1007">
        <v>2</v>
      </c>
      <c r="AL80" s="1007"/>
      <c r="AM80" s="1007"/>
      <c r="AN80" s="1007"/>
      <c r="AO80" s="1007"/>
      <c r="AP80" s="1007" t="s">
        <v>545</v>
      </c>
      <c r="AQ80" s="1007"/>
      <c r="AR80" s="1007"/>
      <c r="AS80" s="1007"/>
      <c r="AT80" s="1007"/>
      <c r="AU80" s="1007" t="s">
        <v>545</v>
      </c>
      <c r="AV80" s="1007"/>
      <c r="AW80" s="1007"/>
      <c r="AX80" s="1007"/>
      <c r="AY80" s="1007"/>
      <c r="AZ80" s="1008" t="s">
        <v>559</v>
      </c>
      <c r="BA80" s="1008"/>
      <c r="BB80" s="1008"/>
      <c r="BC80" s="1008"/>
      <c r="BD80" s="1009"/>
      <c r="BE80" s="229"/>
      <c r="BF80" s="229"/>
      <c r="BG80" s="229"/>
      <c r="BH80" s="229"/>
      <c r="BI80" s="229"/>
      <c r="BJ80" s="229"/>
      <c r="BK80" s="229"/>
      <c r="BL80" s="229"/>
      <c r="BM80" s="229"/>
      <c r="BN80" s="229"/>
      <c r="BO80" s="229"/>
      <c r="BP80" s="229"/>
      <c r="BQ80" s="226">
        <v>74</v>
      </c>
      <c r="BR80" s="231"/>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18"/>
    </row>
    <row r="81" spans="1:131" ht="26.25" customHeight="1" x14ac:dyDescent="0.15">
      <c r="A81" s="226">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29"/>
      <c r="BF81" s="229"/>
      <c r="BG81" s="229"/>
      <c r="BH81" s="229"/>
      <c r="BI81" s="229"/>
      <c r="BJ81" s="229"/>
      <c r="BK81" s="229"/>
      <c r="BL81" s="229"/>
      <c r="BM81" s="229"/>
      <c r="BN81" s="229"/>
      <c r="BO81" s="229"/>
      <c r="BP81" s="229"/>
      <c r="BQ81" s="226">
        <v>75</v>
      </c>
      <c r="BR81" s="231"/>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18"/>
    </row>
    <row r="82" spans="1:131" ht="26.25" customHeight="1" x14ac:dyDescent="0.15">
      <c r="A82" s="226">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29"/>
      <c r="BF82" s="229"/>
      <c r="BG82" s="229"/>
      <c r="BH82" s="229"/>
      <c r="BI82" s="229"/>
      <c r="BJ82" s="229"/>
      <c r="BK82" s="229"/>
      <c r="BL82" s="229"/>
      <c r="BM82" s="229"/>
      <c r="BN82" s="229"/>
      <c r="BO82" s="229"/>
      <c r="BP82" s="229"/>
      <c r="BQ82" s="226">
        <v>76</v>
      </c>
      <c r="BR82" s="231"/>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18"/>
    </row>
    <row r="83" spans="1:131" ht="26.25" customHeight="1" x14ac:dyDescent="0.15">
      <c r="A83" s="226">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29"/>
      <c r="BF83" s="229"/>
      <c r="BG83" s="229"/>
      <c r="BH83" s="229"/>
      <c r="BI83" s="229"/>
      <c r="BJ83" s="229"/>
      <c r="BK83" s="229"/>
      <c r="BL83" s="229"/>
      <c r="BM83" s="229"/>
      <c r="BN83" s="229"/>
      <c r="BO83" s="229"/>
      <c r="BP83" s="229"/>
      <c r="BQ83" s="226">
        <v>77</v>
      </c>
      <c r="BR83" s="231"/>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18"/>
    </row>
    <row r="84" spans="1:131" ht="26.25" customHeight="1" x14ac:dyDescent="0.15">
      <c r="A84" s="226">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29"/>
      <c r="BF84" s="229"/>
      <c r="BG84" s="229"/>
      <c r="BH84" s="229"/>
      <c r="BI84" s="229"/>
      <c r="BJ84" s="229"/>
      <c r="BK84" s="229"/>
      <c r="BL84" s="229"/>
      <c r="BM84" s="229"/>
      <c r="BN84" s="229"/>
      <c r="BO84" s="229"/>
      <c r="BP84" s="229"/>
      <c r="BQ84" s="226">
        <v>78</v>
      </c>
      <c r="BR84" s="231"/>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18"/>
    </row>
    <row r="85" spans="1:131" ht="26.25" customHeight="1" x14ac:dyDescent="0.15">
      <c r="A85" s="226">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29"/>
      <c r="BF85" s="229"/>
      <c r="BG85" s="229"/>
      <c r="BH85" s="229"/>
      <c r="BI85" s="229"/>
      <c r="BJ85" s="229"/>
      <c r="BK85" s="229"/>
      <c r="BL85" s="229"/>
      <c r="BM85" s="229"/>
      <c r="BN85" s="229"/>
      <c r="BO85" s="229"/>
      <c r="BP85" s="229"/>
      <c r="BQ85" s="226">
        <v>79</v>
      </c>
      <c r="BR85" s="231"/>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18"/>
    </row>
    <row r="86" spans="1:131" ht="26.25" customHeight="1" x14ac:dyDescent="0.15">
      <c r="A86" s="226">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29"/>
      <c r="BF86" s="229"/>
      <c r="BG86" s="229"/>
      <c r="BH86" s="229"/>
      <c r="BI86" s="229"/>
      <c r="BJ86" s="229"/>
      <c r="BK86" s="229"/>
      <c r="BL86" s="229"/>
      <c r="BM86" s="229"/>
      <c r="BN86" s="229"/>
      <c r="BO86" s="229"/>
      <c r="BP86" s="229"/>
      <c r="BQ86" s="226">
        <v>80</v>
      </c>
      <c r="BR86" s="231"/>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18"/>
    </row>
    <row r="87" spans="1:131" ht="26.25" customHeight="1" x14ac:dyDescent="0.15">
      <c r="A87" s="232">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29"/>
      <c r="BF87" s="229"/>
      <c r="BG87" s="229"/>
      <c r="BH87" s="229"/>
      <c r="BI87" s="229"/>
      <c r="BJ87" s="229"/>
      <c r="BK87" s="229"/>
      <c r="BL87" s="229"/>
      <c r="BM87" s="229"/>
      <c r="BN87" s="229"/>
      <c r="BO87" s="229"/>
      <c r="BP87" s="229"/>
      <c r="BQ87" s="226">
        <v>81</v>
      </c>
      <c r="BR87" s="231"/>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18"/>
    </row>
    <row r="88" spans="1:131" ht="26.25" customHeight="1" thickBot="1" x14ac:dyDescent="0.2">
      <c r="A88" s="228" t="s">
        <v>377</v>
      </c>
      <c r="B88" s="973" t="s">
        <v>400</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c r="AG88" s="995"/>
      <c r="AH88" s="995"/>
      <c r="AI88" s="995"/>
      <c r="AJ88" s="995"/>
      <c r="AK88" s="999"/>
      <c r="AL88" s="999"/>
      <c r="AM88" s="999"/>
      <c r="AN88" s="999"/>
      <c r="AO88" s="999"/>
      <c r="AP88" s="995"/>
      <c r="AQ88" s="995"/>
      <c r="AR88" s="995"/>
      <c r="AS88" s="995"/>
      <c r="AT88" s="995"/>
      <c r="AU88" s="995"/>
      <c r="AV88" s="995"/>
      <c r="AW88" s="995"/>
      <c r="AX88" s="995"/>
      <c r="AY88" s="995"/>
      <c r="AZ88" s="996"/>
      <c r="BA88" s="996"/>
      <c r="BB88" s="996"/>
      <c r="BC88" s="996"/>
      <c r="BD88" s="997"/>
      <c r="BE88" s="229"/>
      <c r="BF88" s="229"/>
      <c r="BG88" s="229"/>
      <c r="BH88" s="229"/>
      <c r="BI88" s="229"/>
      <c r="BJ88" s="229"/>
      <c r="BK88" s="229"/>
      <c r="BL88" s="229"/>
      <c r="BM88" s="229"/>
      <c r="BN88" s="229"/>
      <c r="BO88" s="229"/>
      <c r="BP88" s="229"/>
      <c r="BQ88" s="226">
        <v>82</v>
      </c>
      <c r="BR88" s="231"/>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73" t="s">
        <v>401</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c r="CS102" s="989"/>
      <c r="CT102" s="989"/>
      <c r="CU102" s="989"/>
      <c r="CV102" s="990"/>
      <c r="CW102" s="988"/>
      <c r="CX102" s="989"/>
      <c r="CY102" s="989"/>
      <c r="CZ102" s="989"/>
      <c r="DA102" s="990"/>
      <c r="DB102" s="988"/>
      <c r="DC102" s="989"/>
      <c r="DD102" s="989"/>
      <c r="DE102" s="989"/>
      <c r="DF102" s="990"/>
      <c r="DG102" s="988"/>
      <c r="DH102" s="989"/>
      <c r="DI102" s="989"/>
      <c r="DJ102" s="989"/>
      <c r="DK102" s="990"/>
      <c r="DL102" s="988"/>
      <c r="DM102" s="989"/>
      <c r="DN102" s="989"/>
      <c r="DO102" s="989"/>
      <c r="DP102" s="990"/>
      <c r="DQ102" s="988"/>
      <c r="DR102" s="989"/>
      <c r="DS102" s="989"/>
      <c r="DT102" s="989"/>
      <c r="DU102" s="990"/>
      <c r="DV102" s="973"/>
      <c r="DW102" s="974"/>
      <c r="DX102" s="974"/>
      <c r="DY102" s="974"/>
      <c r="DZ102" s="975"/>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76" t="s">
        <v>402</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77" t="s">
        <v>403</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78" t="s">
        <v>406</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407</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18" customFormat="1" ht="26.25" customHeight="1" x14ac:dyDescent="0.15">
      <c r="A109" s="931" t="s">
        <v>408</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409</v>
      </c>
      <c r="AB109" s="932"/>
      <c r="AC109" s="932"/>
      <c r="AD109" s="932"/>
      <c r="AE109" s="933"/>
      <c r="AF109" s="934" t="s">
        <v>410</v>
      </c>
      <c r="AG109" s="932"/>
      <c r="AH109" s="932"/>
      <c r="AI109" s="932"/>
      <c r="AJ109" s="933"/>
      <c r="AK109" s="934" t="s">
        <v>294</v>
      </c>
      <c r="AL109" s="932"/>
      <c r="AM109" s="932"/>
      <c r="AN109" s="932"/>
      <c r="AO109" s="933"/>
      <c r="AP109" s="934" t="s">
        <v>411</v>
      </c>
      <c r="AQ109" s="932"/>
      <c r="AR109" s="932"/>
      <c r="AS109" s="932"/>
      <c r="AT109" s="965"/>
      <c r="AU109" s="931" t="s">
        <v>408</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409</v>
      </c>
      <c r="BR109" s="932"/>
      <c r="BS109" s="932"/>
      <c r="BT109" s="932"/>
      <c r="BU109" s="933"/>
      <c r="BV109" s="934" t="s">
        <v>410</v>
      </c>
      <c r="BW109" s="932"/>
      <c r="BX109" s="932"/>
      <c r="BY109" s="932"/>
      <c r="BZ109" s="933"/>
      <c r="CA109" s="934" t="s">
        <v>294</v>
      </c>
      <c r="CB109" s="932"/>
      <c r="CC109" s="932"/>
      <c r="CD109" s="932"/>
      <c r="CE109" s="933"/>
      <c r="CF109" s="972" t="s">
        <v>411</v>
      </c>
      <c r="CG109" s="972"/>
      <c r="CH109" s="972"/>
      <c r="CI109" s="972"/>
      <c r="CJ109" s="972"/>
      <c r="CK109" s="934" t="s">
        <v>412</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409</v>
      </c>
      <c r="DH109" s="932"/>
      <c r="DI109" s="932"/>
      <c r="DJ109" s="932"/>
      <c r="DK109" s="933"/>
      <c r="DL109" s="934" t="s">
        <v>410</v>
      </c>
      <c r="DM109" s="932"/>
      <c r="DN109" s="932"/>
      <c r="DO109" s="932"/>
      <c r="DP109" s="933"/>
      <c r="DQ109" s="934" t="s">
        <v>294</v>
      </c>
      <c r="DR109" s="932"/>
      <c r="DS109" s="932"/>
      <c r="DT109" s="932"/>
      <c r="DU109" s="933"/>
      <c r="DV109" s="934" t="s">
        <v>411</v>
      </c>
      <c r="DW109" s="932"/>
      <c r="DX109" s="932"/>
      <c r="DY109" s="932"/>
      <c r="DZ109" s="965"/>
    </row>
    <row r="110" spans="1:131" s="218" customFormat="1" ht="26.25" customHeight="1" x14ac:dyDescent="0.15">
      <c r="A110" s="843" t="s">
        <v>413</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3309205</v>
      </c>
      <c r="AB110" s="925"/>
      <c r="AC110" s="925"/>
      <c r="AD110" s="925"/>
      <c r="AE110" s="926"/>
      <c r="AF110" s="927">
        <v>3122362</v>
      </c>
      <c r="AG110" s="925"/>
      <c r="AH110" s="925"/>
      <c r="AI110" s="925"/>
      <c r="AJ110" s="926"/>
      <c r="AK110" s="927">
        <v>3146535</v>
      </c>
      <c r="AL110" s="925"/>
      <c r="AM110" s="925"/>
      <c r="AN110" s="925"/>
      <c r="AO110" s="926"/>
      <c r="AP110" s="928">
        <v>12.9</v>
      </c>
      <c r="AQ110" s="929"/>
      <c r="AR110" s="929"/>
      <c r="AS110" s="929"/>
      <c r="AT110" s="930"/>
      <c r="AU110" s="966" t="s">
        <v>69</v>
      </c>
      <c r="AV110" s="967"/>
      <c r="AW110" s="967"/>
      <c r="AX110" s="967"/>
      <c r="AY110" s="967"/>
      <c r="AZ110" s="896" t="s">
        <v>414</v>
      </c>
      <c r="BA110" s="844"/>
      <c r="BB110" s="844"/>
      <c r="BC110" s="844"/>
      <c r="BD110" s="844"/>
      <c r="BE110" s="844"/>
      <c r="BF110" s="844"/>
      <c r="BG110" s="844"/>
      <c r="BH110" s="844"/>
      <c r="BI110" s="844"/>
      <c r="BJ110" s="844"/>
      <c r="BK110" s="844"/>
      <c r="BL110" s="844"/>
      <c r="BM110" s="844"/>
      <c r="BN110" s="844"/>
      <c r="BO110" s="844"/>
      <c r="BP110" s="845"/>
      <c r="BQ110" s="897">
        <v>35081666</v>
      </c>
      <c r="BR110" s="878"/>
      <c r="BS110" s="878"/>
      <c r="BT110" s="878"/>
      <c r="BU110" s="878"/>
      <c r="BV110" s="878">
        <v>33415774</v>
      </c>
      <c r="BW110" s="878"/>
      <c r="BX110" s="878"/>
      <c r="BY110" s="878"/>
      <c r="BZ110" s="878"/>
      <c r="CA110" s="878">
        <v>32038800</v>
      </c>
      <c r="CB110" s="878"/>
      <c r="CC110" s="878"/>
      <c r="CD110" s="878"/>
      <c r="CE110" s="878"/>
      <c r="CF110" s="902">
        <v>131.4</v>
      </c>
      <c r="CG110" s="903"/>
      <c r="CH110" s="903"/>
      <c r="CI110" s="903"/>
      <c r="CJ110" s="903"/>
      <c r="CK110" s="962" t="s">
        <v>415</v>
      </c>
      <c r="CL110" s="855"/>
      <c r="CM110" s="896" t="s">
        <v>416</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121</v>
      </c>
      <c r="DH110" s="878"/>
      <c r="DI110" s="878"/>
      <c r="DJ110" s="878"/>
      <c r="DK110" s="878"/>
      <c r="DL110" s="878" t="s">
        <v>121</v>
      </c>
      <c r="DM110" s="878"/>
      <c r="DN110" s="878"/>
      <c r="DO110" s="878"/>
      <c r="DP110" s="878"/>
      <c r="DQ110" s="878" t="s">
        <v>121</v>
      </c>
      <c r="DR110" s="878"/>
      <c r="DS110" s="878"/>
      <c r="DT110" s="878"/>
      <c r="DU110" s="878"/>
      <c r="DV110" s="879" t="s">
        <v>121</v>
      </c>
      <c r="DW110" s="879"/>
      <c r="DX110" s="879"/>
      <c r="DY110" s="879"/>
      <c r="DZ110" s="880"/>
    </row>
    <row r="111" spans="1:131" s="218" customFormat="1" ht="26.25" customHeight="1" x14ac:dyDescent="0.15">
      <c r="A111" s="810" t="s">
        <v>417</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121</v>
      </c>
      <c r="AB111" s="955"/>
      <c r="AC111" s="955"/>
      <c r="AD111" s="955"/>
      <c r="AE111" s="956"/>
      <c r="AF111" s="957" t="s">
        <v>121</v>
      </c>
      <c r="AG111" s="955"/>
      <c r="AH111" s="955"/>
      <c r="AI111" s="955"/>
      <c r="AJ111" s="956"/>
      <c r="AK111" s="957" t="s">
        <v>121</v>
      </c>
      <c r="AL111" s="955"/>
      <c r="AM111" s="955"/>
      <c r="AN111" s="955"/>
      <c r="AO111" s="956"/>
      <c r="AP111" s="958" t="s">
        <v>121</v>
      </c>
      <c r="AQ111" s="959"/>
      <c r="AR111" s="959"/>
      <c r="AS111" s="959"/>
      <c r="AT111" s="960"/>
      <c r="AU111" s="968"/>
      <c r="AV111" s="969"/>
      <c r="AW111" s="969"/>
      <c r="AX111" s="969"/>
      <c r="AY111" s="969"/>
      <c r="AZ111" s="851" t="s">
        <v>418</v>
      </c>
      <c r="BA111" s="788"/>
      <c r="BB111" s="788"/>
      <c r="BC111" s="788"/>
      <c r="BD111" s="788"/>
      <c r="BE111" s="788"/>
      <c r="BF111" s="788"/>
      <c r="BG111" s="788"/>
      <c r="BH111" s="788"/>
      <c r="BI111" s="788"/>
      <c r="BJ111" s="788"/>
      <c r="BK111" s="788"/>
      <c r="BL111" s="788"/>
      <c r="BM111" s="788"/>
      <c r="BN111" s="788"/>
      <c r="BO111" s="788"/>
      <c r="BP111" s="789"/>
      <c r="BQ111" s="852">
        <v>5079</v>
      </c>
      <c r="BR111" s="853"/>
      <c r="BS111" s="853"/>
      <c r="BT111" s="853"/>
      <c r="BU111" s="853"/>
      <c r="BV111" s="853">
        <v>5682</v>
      </c>
      <c r="BW111" s="853"/>
      <c r="BX111" s="853"/>
      <c r="BY111" s="853"/>
      <c r="BZ111" s="853"/>
      <c r="CA111" s="853">
        <v>3847687</v>
      </c>
      <c r="CB111" s="853"/>
      <c r="CC111" s="853"/>
      <c r="CD111" s="853"/>
      <c r="CE111" s="853"/>
      <c r="CF111" s="911">
        <v>15.8</v>
      </c>
      <c r="CG111" s="912"/>
      <c r="CH111" s="912"/>
      <c r="CI111" s="912"/>
      <c r="CJ111" s="912"/>
      <c r="CK111" s="963"/>
      <c r="CL111" s="857"/>
      <c r="CM111" s="851" t="s">
        <v>419</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121</v>
      </c>
      <c r="DH111" s="853"/>
      <c r="DI111" s="853"/>
      <c r="DJ111" s="853"/>
      <c r="DK111" s="853"/>
      <c r="DL111" s="853" t="s">
        <v>121</v>
      </c>
      <c r="DM111" s="853"/>
      <c r="DN111" s="853"/>
      <c r="DO111" s="853"/>
      <c r="DP111" s="853"/>
      <c r="DQ111" s="853" t="s">
        <v>121</v>
      </c>
      <c r="DR111" s="853"/>
      <c r="DS111" s="853"/>
      <c r="DT111" s="853"/>
      <c r="DU111" s="853"/>
      <c r="DV111" s="830" t="s">
        <v>121</v>
      </c>
      <c r="DW111" s="830"/>
      <c r="DX111" s="830"/>
      <c r="DY111" s="830"/>
      <c r="DZ111" s="831"/>
    </row>
    <row r="112" spans="1:131" s="218" customFormat="1" ht="26.25" customHeight="1" x14ac:dyDescent="0.15">
      <c r="A112" s="948" t="s">
        <v>420</v>
      </c>
      <c r="B112" s="949"/>
      <c r="C112" s="788" t="s">
        <v>421</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121</v>
      </c>
      <c r="AB112" s="816"/>
      <c r="AC112" s="816"/>
      <c r="AD112" s="816"/>
      <c r="AE112" s="817"/>
      <c r="AF112" s="818" t="s">
        <v>121</v>
      </c>
      <c r="AG112" s="816"/>
      <c r="AH112" s="816"/>
      <c r="AI112" s="816"/>
      <c r="AJ112" s="817"/>
      <c r="AK112" s="818" t="s">
        <v>121</v>
      </c>
      <c r="AL112" s="816"/>
      <c r="AM112" s="816"/>
      <c r="AN112" s="816"/>
      <c r="AO112" s="817"/>
      <c r="AP112" s="860" t="s">
        <v>121</v>
      </c>
      <c r="AQ112" s="861"/>
      <c r="AR112" s="861"/>
      <c r="AS112" s="861"/>
      <c r="AT112" s="862"/>
      <c r="AU112" s="968"/>
      <c r="AV112" s="969"/>
      <c r="AW112" s="969"/>
      <c r="AX112" s="969"/>
      <c r="AY112" s="969"/>
      <c r="AZ112" s="851" t="s">
        <v>422</v>
      </c>
      <c r="BA112" s="788"/>
      <c r="BB112" s="788"/>
      <c r="BC112" s="788"/>
      <c r="BD112" s="788"/>
      <c r="BE112" s="788"/>
      <c r="BF112" s="788"/>
      <c r="BG112" s="788"/>
      <c r="BH112" s="788"/>
      <c r="BI112" s="788"/>
      <c r="BJ112" s="788"/>
      <c r="BK112" s="788"/>
      <c r="BL112" s="788"/>
      <c r="BM112" s="788"/>
      <c r="BN112" s="788"/>
      <c r="BO112" s="788"/>
      <c r="BP112" s="789"/>
      <c r="BQ112" s="852">
        <v>1661392</v>
      </c>
      <c r="BR112" s="853"/>
      <c r="BS112" s="853"/>
      <c r="BT112" s="853"/>
      <c r="BU112" s="853"/>
      <c r="BV112" s="853">
        <v>1899138</v>
      </c>
      <c r="BW112" s="853"/>
      <c r="BX112" s="853"/>
      <c r="BY112" s="853"/>
      <c r="BZ112" s="853"/>
      <c r="CA112" s="853">
        <v>2096545</v>
      </c>
      <c r="CB112" s="853"/>
      <c r="CC112" s="853"/>
      <c r="CD112" s="853"/>
      <c r="CE112" s="853"/>
      <c r="CF112" s="911">
        <v>8.6</v>
      </c>
      <c r="CG112" s="912"/>
      <c r="CH112" s="912"/>
      <c r="CI112" s="912"/>
      <c r="CJ112" s="912"/>
      <c r="CK112" s="963"/>
      <c r="CL112" s="857"/>
      <c r="CM112" s="851" t="s">
        <v>423</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121</v>
      </c>
      <c r="DH112" s="853"/>
      <c r="DI112" s="853"/>
      <c r="DJ112" s="853"/>
      <c r="DK112" s="853"/>
      <c r="DL112" s="853" t="s">
        <v>121</v>
      </c>
      <c r="DM112" s="853"/>
      <c r="DN112" s="853"/>
      <c r="DO112" s="853"/>
      <c r="DP112" s="853"/>
      <c r="DQ112" s="853" t="s">
        <v>121</v>
      </c>
      <c r="DR112" s="853"/>
      <c r="DS112" s="853"/>
      <c r="DT112" s="853"/>
      <c r="DU112" s="853"/>
      <c r="DV112" s="830" t="s">
        <v>121</v>
      </c>
      <c r="DW112" s="830"/>
      <c r="DX112" s="830"/>
      <c r="DY112" s="830"/>
      <c r="DZ112" s="831"/>
    </row>
    <row r="113" spans="1:130" s="218" customFormat="1" ht="26.25" customHeight="1" x14ac:dyDescent="0.15">
      <c r="A113" s="950"/>
      <c r="B113" s="951"/>
      <c r="C113" s="788" t="s">
        <v>424</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133631</v>
      </c>
      <c r="AB113" s="955"/>
      <c r="AC113" s="955"/>
      <c r="AD113" s="955"/>
      <c r="AE113" s="956"/>
      <c r="AF113" s="957">
        <v>142678</v>
      </c>
      <c r="AG113" s="955"/>
      <c r="AH113" s="955"/>
      <c r="AI113" s="955"/>
      <c r="AJ113" s="956"/>
      <c r="AK113" s="957">
        <v>130386</v>
      </c>
      <c r="AL113" s="955"/>
      <c r="AM113" s="955"/>
      <c r="AN113" s="955"/>
      <c r="AO113" s="956"/>
      <c r="AP113" s="958">
        <v>0.5</v>
      </c>
      <c r="AQ113" s="959"/>
      <c r="AR113" s="959"/>
      <c r="AS113" s="959"/>
      <c r="AT113" s="960"/>
      <c r="AU113" s="968"/>
      <c r="AV113" s="969"/>
      <c r="AW113" s="969"/>
      <c r="AX113" s="969"/>
      <c r="AY113" s="969"/>
      <c r="AZ113" s="851" t="s">
        <v>425</v>
      </c>
      <c r="BA113" s="788"/>
      <c r="BB113" s="788"/>
      <c r="BC113" s="788"/>
      <c r="BD113" s="788"/>
      <c r="BE113" s="788"/>
      <c r="BF113" s="788"/>
      <c r="BG113" s="788"/>
      <c r="BH113" s="788"/>
      <c r="BI113" s="788"/>
      <c r="BJ113" s="788"/>
      <c r="BK113" s="788"/>
      <c r="BL113" s="788"/>
      <c r="BM113" s="788"/>
      <c r="BN113" s="788"/>
      <c r="BO113" s="788"/>
      <c r="BP113" s="789"/>
      <c r="BQ113" s="852">
        <v>472322</v>
      </c>
      <c r="BR113" s="853"/>
      <c r="BS113" s="853"/>
      <c r="BT113" s="853"/>
      <c r="BU113" s="853"/>
      <c r="BV113" s="853">
        <v>462033</v>
      </c>
      <c r="BW113" s="853"/>
      <c r="BX113" s="853"/>
      <c r="BY113" s="853"/>
      <c r="BZ113" s="853"/>
      <c r="CA113" s="853">
        <v>469820</v>
      </c>
      <c r="CB113" s="853"/>
      <c r="CC113" s="853"/>
      <c r="CD113" s="853"/>
      <c r="CE113" s="853"/>
      <c r="CF113" s="911">
        <v>1.9</v>
      </c>
      <c r="CG113" s="912"/>
      <c r="CH113" s="912"/>
      <c r="CI113" s="912"/>
      <c r="CJ113" s="912"/>
      <c r="CK113" s="963"/>
      <c r="CL113" s="857"/>
      <c r="CM113" s="851" t="s">
        <v>426</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121</v>
      </c>
      <c r="DH113" s="816"/>
      <c r="DI113" s="816"/>
      <c r="DJ113" s="816"/>
      <c r="DK113" s="817"/>
      <c r="DL113" s="818" t="s">
        <v>121</v>
      </c>
      <c r="DM113" s="816"/>
      <c r="DN113" s="816"/>
      <c r="DO113" s="816"/>
      <c r="DP113" s="817"/>
      <c r="DQ113" s="818" t="s">
        <v>121</v>
      </c>
      <c r="DR113" s="816"/>
      <c r="DS113" s="816"/>
      <c r="DT113" s="816"/>
      <c r="DU113" s="817"/>
      <c r="DV113" s="860" t="s">
        <v>121</v>
      </c>
      <c r="DW113" s="861"/>
      <c r="DX113" s="861"/>
      <c r="DY113" s="861"/>
      <c r="DZ113" s="862"/>
    </row>
    <row r="114" spans="1:130" s="218" customFormat="1" ht="26.25" customHeight="1" x14ac:dyDescent="0.15">
      <c r="A114" s="950"/>
      <c r="B114" s="951"/>
      <c r="C114" s="788" t="s">
        <v>427</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71652</v>
      </c>
      <c r="AB114" s="816"/>
      <c r="AC114" s="816"/>
      <c r="AD114" s="816"/>
      <c r="AE114" s="817"/>
      <c r="AF114" s="818">
        <v>57263</v>
      </c>
      <c r="AG114" s="816"/>
      <c r="AH114" s="816"/>
      <c r="AI114" s="816"/>
      <c r="AJ114" s="817"/>
      <c r="AK114" s="818">
        <v>56675</v>
      </c>
      <c r="AL114" s="816"/>
      <c r="AM114" s="816"/>
      <c r="AN114" s="816"/>
      <c r="AO114" s="817"/>
      <c r="AP114" s="860">
        <v>0.2</v>
      </c>
      <c r="AQ114" s="861"/>
      <c r="AR114" s="861"/>
      <c r="AS114" s="861"/>
      <c r="AT114" s="862"/>
      <c r="AU114" s="968"/>
      <c r="AV114" s="969"/>
      <c r="AW114" s="969"/>
      <c r="AX114" s="969"/>
      <c r="AY114" s="969"/>
      <c r="AZ114" s="851" t="s">
        <v>428</v>
      </c>
      <c r="BA114" s="788"/>
      <c r="BB114" s="788"/>
      <c r="BC114" s="788"/>
      <c r="BD114" s="788"/>
      <c r="BE114" s="788"/>
      <c r="BF114" s="788"/>
      <c r="BG114" s="788"/>
      <c r="BH114" s="788"/>
      <c r="BI114" s="788"/>
      <c r="BJ114" s="788"/>
      <c r="BK114" s="788"/>
      <c r="BL114" s="788"/>
      <c r="BM114" s="788"/>
      <c r="BN114" s="788"/>
      <c r="BO114" s="788"/>
      <c r="BP114" s="789"/>
      <c r="BQ114" s="852">
        <v>1090844</v>
      </c>
      <c r="BR114" s="853"/>
      <c r="BS114" s="853"/>
      <c r="BT114" s="853"/>
      <c r="BU114" s="853"/>
      <c r="BV114" s="853">
        <v>784047</v>
      </c>
      <c r="BW114" s="853"/>
      <c r="BX114" s="853"/>
      <c r="BY114" s="853"/>
      <c r="BZ114" s="853"/>
      <c r="CA114" s="853">
        <v>720134</v>
      </c>
      <c r="CB114" s="853"/>
      <c r="CC114" s="853"/>
      <c r="CD114" s="853"/>
      <c r="CE114" s="853"/>
      <c r="CF114" s="911">
        <v>3</v>
      </c>
      <c r="CG114" s="912"/>
      <c r="CH114" s="912"/>
      <c r="CI114" s="912"/>
      <c r="CJ114" s="912"/>
      <c r="CK114" s="963"/>
      <c r="CL114" s="857"/>
      <c r="CM114" s="851" t="s">
        <v>429</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121</v>
      </c>
      <c r="DH114" s="816"/>
      <c r="DI114" s="816"/>
      <c r="DJ114" s="816"/>
      <c r="DK114" s="817"/>
      <c r="DL114" s="818" t="s">
        <v>121</v>
      </c>
      <c r="DM114" s="816"/>
      <c r="DN114" s="816"/>
      <c r="DO114" s="816"/>
      <c r="DP114" s="817"/>
      <c r="DQ114" s="818" t="s">
        <v>121</v>
      </c>
      <c r="DR114" s="816"/>
      <c r="DS114" s="816"/>
      <c r="DT114" s="816"/>
      <c r="DU114" s="817"/>
      <c r="DV114" s="860" t="s">
        <v>121</v>
      </c>
      <c r="DW114" s="861"/>
      <c r="DX114" s="861"/>
      <c r="DY114" s="861"/>
      <c r="DZ114" s="862"/>
    </row>
    <row r="115" spans="1:130" s="218" customFormat="1" ht="26.25" customHeight="1" x14ac:dyDescent="0.15">
      <c r="A115" s="950"/>
      <c r="B115" s="951"/>
      <c r="C115" s="788" t="s">
        <v>430</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t="s">
        <v>121</v>
      </c>
      <c r="AB115" s="955"/>
      <c r="AC115" s="955"/>
      <c r="AD115" s="955"/>
      <c r="AE115" s="956"/>
      <c r="AF115" s="957" t="s">
        <v>121</v>
      </c>
      <c r="AG115" s="955"/>
      <c r="AH115" s="955"/>
      <c r="AI115" s="955"/>
      <c r="AJ115" s="956"/>
      <c r="AK115" s="957" t="s">
        <v>121</v>
      </c>
      <c r="AL115" s="955"/>
      <c r="AM115" s="955"/>
      <c r="AN115" s="955"/>
      <c r="AO115" s="956"/>
      <c r="AP115" s="958" t="s">
        <v>121</v>
      </c>
      <c r="AQ115" s="959"/>
      <c r="AR115" s="959"/>
      <c r="AS115" s="959"/>
      <c r="AT115" s="960"/>
      <c r="AU115" s="968"/>
      <c r="AV115" s="969"/>
      <c r="AW115" s="969"/>
      <c r="AX115" s="969"/>
      <c r="AY115" s="969"/>
      <c r="AZ115" s="851" t="s">
        <v>431</v>
      </c>
      <c r="BA115" s="788"/>
      <c r="BB115" s="788"/>
      <c r="BC115" s="788"/>
      <c r="BD115" s="788"/>
      <c r="BE115" s="788"/>
      <c r="BF115" s="788"/>
      <c r="BG115" s="788"/>
      <c r="BH115" s="788"/>
      <c r="BI115" s="788"/>
      <c r="BJ115" s="788"/>
      <c r="BK115" s="788"/>
      <c r="BL115" s="788"/>
      <c r="BM115" s="788"/>
      <c r="BN115" s="788"/>
      <c r="BO115" s="788"/>
      <c r="BP115" s="789"/>
      <c r="BQ115" s="852" t="s">
        <v>121</v>
      </c>
      <c r="BR115" s="853"/>
      <c r="BS115" s="853"/>
      <c r="BT115" s="853"/>
      <c r="BU115" s="853"/>
      <c r="BV115" s="853" t="s">
        <v>121</v>
      </c>
      <c r="BW115" s="853"/>
      <c r="BX115" s="853"/>
      <c r="BY115" s="853"/>
      <c r="BZ115" s="853"/>
      <c r="CA115" s="853" t="s">
        <v>121</v>
      </c>
      <c r="CB115" s="853"/>
      <c r="CC115" s="853"/>
      <c r="CD115" s="853"/>
      <c r="CE115" s="853"/>
      <c r="CF115" s="911" t="s">
        <v>121</v>
      </c>
      <c r="CG115" s="912"/>
      <c r="CH115" s="912"/>
      <c r="CI115" s="912"/>
      <c r="CJ115" s="912"/>
      <c r="CK115" s="963"/>
      <c r="CL115" s="857"/>
      <c r="CM115" s="851" t="s">
        <v>432</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v>5079</v>
      </c>
      <c r="DH115" s="816"/>
      <c r="DI115" s="816"/>
      <c r="DJ115" s="816"/>
      <c r="DK115" s="817"/>
      <c r="DL115" s="818">
        <v>5682</v>
      </c>
      <c r="DM115" s="816"/>
      <c r="DN115" s="816"/>
      <c r="DO115" s="816"/>
      <c r="DP115" s="817"/>
      <c r="DQ115" s="818">
        <v>3847687</v>
      </c>
      <c r="DR115" s="816"/>
      <c r="DS115" s="816"/>
      <c r="DT115" s="816"/>
      <c r="DU115" s="817"/>
      <c r="DV115" s="860">
        <v>15.8</v>
      </c>
      <c r="DW115" s="861"/>
      <c r="DX115" s="861"/>
      <c r="DY115" s="861"/>
      <c r="DZ115" s="862"/>
    </row>
    <row r="116" spans="1:130" s="218" customFormat="1" ht="26.25" customHeight="1" x14ac:dyDescent="0.15">
      <c r="A116" s="952"/>
      <c r="B116" s="953"/>
      <c r="C116" s="875" t="s">
        <v>433</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121</v>
      </c>
      <c r="AB116" s="816"/>
      <c r="AC116" s="816"/>
      <c r="AD116" s="816"/>
      <c r="AE116" s="817"/>
      <c r="AF116" s="818">
        <v>19</v>
      </c>
      <c r="AG116" s="816"/>
      <c r="AH116" s="816"/>
      <c r="AI116" s="816"/>
      <c r="AJ116" s="817"/>
      <c r="AK116" s="818" t="s">
        <v>121</v>
      </c>
      <c r="AL116" s="816"/>
      <c r="AM116" s="816"/>
      <c r="AN116" s="816"/>
      <c r="AO116" s="817"/>
      <c r="AP116" s="860" t="s">
        <v>121</v>
      </c>
      <c r="AQ116" s="861"/>
      <c r="AR116" s="861"/>
      <c r="AS116" s="861"/>
      <c r="AT116" s="862"/>
      <c r="AU116" s="968"/>
      <c r="AV116" s="969"/>
      <c r="AW116" s="969"/>
      <c r="AX116" s="969"/>
      <c r="AY116" s="969"/>
      <c r="AZ116" s="945" t="s">
        <v>434</v>
      </c>
      <c r="BA116" s="946"/>
      <c r="BB116" s="946"/>
      <c r="BC116" s="946"/>
      <c r="BD116" s="946"/>
      <c r="BE116" s="946"/>
      <c r="BF116" s="946"/>
      <c r="BG116" s="946"/>
      <c r="BH116" s="946"/>
      <c r="BI116" s="946"/>
      <c r="BJ116" s="946"/>
      <c r="BK116" s="946"/>
      <c r="BL116" s="946"/>
      <c r="BM116" s="946"/>
      <c r="BN116" s="946"/>
      <c r="BO116" s="946"/>
      <c r="BP116" s="947"/>
      <c r="BQ116" s="852" t="s">
        <v>121</v>
      </c>
      <c r="BR116" s="853"/>
      <c r="BS116" s="853"/>
      <c r="BT116" s="853"/>
      <c r="BU116" s="853"/>
      <c r="BV116" s="853" t="s">
        <v>121</v>
      </c>
      <c r="BW116" s="853"/>
      <c r="BX116" s="853"/>
      <c r="BY116" s="853"/>
      <c r="BZ116" s="853"/>
      <c r="CA116" s="853" t="s">
        <v>121</v>
      </c>
      <c r="CB116" s="853"/>
      <c r="CC116" s="853"/>
      <c r="CD116" s="853"/>
      <c r="CE116" s="853"/>
      <c r="CF116" s="911" t="s">
        <v>121</v>
      </c>
      <c r="CG116" s="912"/>
      <c r="CH116" s="912"/>
      <c r="CI116" s="912"/>
      <c r="CJ116" s="912"/>
      <c r="CK116" s="963"/>
      <c r="CL116" s="857"/>
      <c r="CM116" s="851" t="s">
        <v>435</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121</v>
      </c>
      <c r="DH116" s="816"/>
      <c r="DI116" s="816"/>
      <c r="DJ116" s="816"/>
      <c r="DK116" s="817"/>
      <c r="DL116" s="818" t="s">
        <v>121</v>
      </c>
      <c r="DM116" s="816"/>
      <c r="DN116" s="816"/>
      <c r="DO116" s="816"/>
      <c r="DP116" s="817"/>
      <c r="DQ116" s="818" t="s">
        <v>121</v>
      </c>
      <c r="DR116" s="816"/>
      <c r="DS116" s="816"/>
      <c r="DT116" s="816"/>
      <c r="DU116" s="817"/>
      <c r="DV116" s="860" t="s">
        <v>121</v>
      </c>
      <c r="DW116" s="861"/>
      <c r="DX116" s="861"/>
      <c r="DY116" s="861"/>
      <c r="DZ116" s="862"/>
    </row>
    <row r="117" spans="1:130" s="218" customFormat="1" ht="26.25" customHeight="1" x14ac:dyDescent="0.15">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436</v>
      </c>
      <c r="Z117" s="933"/>
      <c r="AA117" s="938">
        <v>3514488</v>
      </c>
      <c r="AB117" s="939"/>
      <c r="AC117" s="939"/>
      <c r="AD117" s="939"/>
      <c r="AE117" s="940"/>
      <c r="AF117" s="941">
        <v>3322322</v>
      </c>
      <c r="AG117" s="939"/>
      <c r="AH117" s="939"/>
      <c r="AI117" s="939"/>
      <c r="AJ117" s="940"/>
      <c r="AK117" s="941">
        <v>3333596</v>
      </c>
      <c r="AL117" s="939"/>
      <c r="AM117" s="939"/>
      <c r="AN117" s="939"/>
      <c r="AO117" s="940"/>
      <c r="AP117" s="942"/>
      <c r="AQ117" s="943"/>
      <c r="AR117" s="943"/>
      <c r="AS117" s="943"/>
      <c r="AT117" s="944"/>
      <c r="AU117" s="968"/>
      <c r="AV117" s="969"/>
      <c r="AW117" s="969"/>
      <c r="AX117" s="969"/>
      <c r="AY117" s="969"/>
      <c r="AZ117" s="899" t="s">
        <v>437</v>
      </c>
      <c r="BA117" s="900"/>
      <c r="BB117" s="900"/>
      <c r="BC117" s="900"/>
      <c r="BD117" s="900"/>
      <c r="BE117" s="900"/>
      <c r="BF117" s="900"/>
      <c r="BG117" s="900"/>
      <c r="BH117" s="900"/>
      <c r="BI117" s="900"/>
      <c r="BJ117" s="900"/>
      <c r="BK117" s="900"/>
      <c r="BL117" s="900"/>
      <c r="BM117" s="900"/>
      <c r="BN117" s="900"/>
      <c r="BO117" s="900"/>
      <c r="BP117" s="901"/>
      <c r="BQ117" s="852" t="s">
        <v>121</v>
      </c>
      <c r="BR117" s="853"/>
      <c r="BS117" s="853"/>
      <c r="BT117" s="853"/>
      <c r="BU117" s="853"/>
      <c r="BV117" s="853" t="s">
        <v>121</v>
      </c>
      <c r="BW117" s="853"/>
      <c r="BX117" s="853"/>
      <c r="BY117" s="853"/>
      <c r="BZ117" s="853"/>
      <c r="CA117" s="853" t="s">
        <v>121</v>
      </c>
      <c r="CB117" s="853"/>
      <c r="CC117" s="853"/>
      <c r="CD117" s="853"/>
      <c r="CE117" s="853"/>
      <c r="CF117" s="911" t="s">
        <v>121</v>
      </c>
      <c r="CG117" s="912"/>
      <c r="CH117" s="912"/>
      <c r="CI117" s="912"/>
      <c r="CJ117" s="912"/>
      <c r="CK117" s="963"/>
      <c r="CL117" s="857"/>
      <c r="CM117" s="851" t="s">
        <v>438</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121</v>
      </c>
      <c r="DH117" s="816"/>
      <c r="DI117" s="816"/>
      <c r="DJ117" s="816"/>
      <c r="DK117" s="817"/>
      <c r="DL117" s="818" t="s">
        <v>121</v>
      </c>
      <c r="DM117" s="816"/>
      <c r="DN117" s="816"/>
      <c r="DO117" s="816"/>
      <c r="DP117" s="817"/>
      <c r="DQ117" s="818" t="s">
        <v>121</v>
      </c>
      <c r="DR117" s="816"/>
      <c r="DS117" s="816"/>
      <c r="DT117" s="816"/>
      <c r="DU117" s="817"/>
      <c r="DV117" s="860" t="s">
        <v>121</v>
      </c>
      <c r="DW117" s="861"/>
      <c r="DX117" s="861"/>
      <c r="DY117" s="861"/>
      <c r="DZ117" s="862"/>
    </row>
    <row r="118" spans="1:130" s="218" customFormat="1" ht="26.25" customHeight="1" x14ac:dyDescent="0.15">
      <c r="A118" s="931" t="s">
        <v>412</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409</v>
      </c>
      <c r="AB118" s="932"/>
      <c r="AC118" s="932"/>
      <c r="AD118" s="932"/>
      <c r="AE118" s="933"/>
      <c r="AF118" s="934" t="s">
        <v>410</v>
      </c>
      <c r="AG118" s="932"/>
      <c r="AH118" s="932"/>
      <c r="AI118" s="932"/>
      <c r="AJ118" s="933"/>
      <c r="AK118" s="934" t="s">
        <v>294</v>
      </c>
      <c r="AL118" s="932"/>
      <c r="AM118" s="932"/>
      <c r="AN118" s="932"/>
      <c r="AO118" s="933"/>
      <c r="AP118" s="935" t="s">
        <v>411</v>
      </c>
      <c r="AQ118" s="936"/>
      <c r="AR118" s="936"/>
      <c r="AS118" s="936"/>
      <c r="AT118" s="937"/>
      <c r="AU118" s="968"/>
      <c r="AV118" s="969"/>
      <c r="AW118" s="969"/>
      <c r="AX118" s="969"/>
      <c r="AY118" s="969"/>
      <c r="AZ118" s="874" t="s">
        <v>439</v>
      </c>
      <c r="BA118" s="875"/>
      <c r="BB118" s="875"/>
      <c r="BC118" s="875"/>
      <c r="BD118" s="875"/>
      <c r="BE118" s="875"/>
      <c r="BF118" s="875"/>
      <c r="BG118" s="875"/>
      <c r="BH118" s="875"/>
      <c r="BI118" s="875"/>
      <c r="BJ118" s="875"/>
      <c r="BK118" s="875"/>
      <c r="BL118" s="875"/>
      <c r="BM118" s="875"/>
      <c r="BN118" s="875"/>
      <c r="BO118" s="875"/>
      <c r="BP118" s="876"/>
      <c r="BQ118" s="915" t="s">
        <v>121</v>
      </c>
      <c r="BR118" s="881"/>
      <c r="BS118" s="881"/>
      <c r="BT118" s="881"/>
      <c r="BU118" s="881"/>
      <c r="BV118" s="881" t="s">
        <v>121</v>
      </c>
      <c r="BW118" s="881"/>
      <c r="BX118" s="881"/>
      <c r="BY118" s="881"/>
      <c r="BZ118" s="881"/>
      <c r="CA118" s="881" t="s">
        <v>121</v>
      </c>
      <c r="CB118" s="881"/>
      <c r="CC118" s="881"/>
      <c r="CD118" s="881"/>
      <c r="CE118" s="881"/>
      <c r="CF118" s="911" t="s">
        <v>121</v>
      </c>
      <c r="CG118" s="912"/>
      <c r="CH118" s="912"/>
      <c r="CI118" s="912"/>
      <c r="CJ118" s="912"/>
      <c r="CK118" s="963"/>
      <c r="CL118" s="857"/>
      <c r="CM118" s="851" t="s">
        <v>440</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121</v>
      </c>
      <c r="DH118" s="816"/>
      <c r="DI118" s="816"/>
      <c r="DJ118" s="816"/>
      <c r="DK118" s="817"/>
      <c r="DL118" s="818" t="s">
        <v>121</v>
      </c>
      <c r="DM118" s="816"/>
      <c r="DN118" s="816"/>
      <c r="DO118" s="816"/>
      <c r="DP118" s="817"/>
      <c r="DQ118" s="818" t="s">
        <v>121</v>
      </c>
      <c r="DR118" s="816"/>
      <c r="DS118" s="816"/>
      <c r="DT118" s="816"/>
      <c r="DU118" s="817"/>
      <c r="DV118" s="860" t="s">
        <v>121</v>
      </c>
      <c r="DW118" s="861"/>
      <c r="DX118" s="861"/>
      <c r="DY118" s="861"/>
      <c r="DZ118" s="862"/>
    </row>
    <row r="119" spans="1:130" s="218" customFormat="1" ht="26.25" customHeight="1" x14ac:dyDescent="0.15">
      <c r="A119" s="854" t="s">
        <v>415</v>
      </c>
      <c r="B119" s="855"/>
      <c r="C119" s="896" t="s">
        <v>416</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121</v>
      </c>
      <c r="AB119" s="925"/>
      <c r="AC119" s="925"/>
      <c r="AD119" s="925"/>
      <c r="AE119" s="926"/>
      <c r="AF119" s="927" t="s">
        <v>121</v>
      </c>
      <c r="AG119" s="925"/>
      <c r="AH119" s="925"/>
      <c r="AI119" s="925"/>
      <c r="AJ119" s="926"/>
      <c r="AK119" s="927" t="s">
        <v>121</v>
      </c>
      <c r="AL119" s="925"/>
      <c r="AM119" s="925"/>
      <c r="AN119" s="925"/>
      <c r="AO119" s="926"/>
      <c r="AP119" s="928" t="s">
        <v>121</v>
      </c>
      <c r="AQ119" s="929"/>
      <c r="AR119" s="929"/>
      <c r="AS119" s="929"/>
      <c r="AT119" s="930"/>
      <c r="AU119" s="970"/>
      <c r="AV119" s="971"/>
      <c r="AW119" s="971"/>
      <c r="AX119" s="971"/>
      <c r="AY119" s="971"/>
      <c r="AZ119" s="239" t="s">
        <v>177</v>
      </c>
      <c r="BA119" s="239"/>
      <c r="BB119" s="239"/>
      <c r="BC119" s="239"/>
      <c r="BD119" s="239"/>
      <c r="BE119" s="239"/>
      <c r="BF119" s="239"/>
      <c r="BG119" s="239"/>
      <c r="BH119" s="239"/>
      <c r="BI119" s="239"/>
      <c r="BJ119" s="239"/>
      <c r="BK119" s="239"/>
      <c r="BL119" s="239"/>
      <c r="BM119" s="239"/>
      <c r="BN119" s="239"/>
      <c r="BO119" s="913" t="s">
        <v>441</v>
      </c>
      <c r="BP119" s="914"/>
      <c r="BQ119" s="915">
        <v>38311303</v>
      </c>
      <c r="BR119" s="881"/>
      <c r="BS119" s="881"/>
      <c r="BT119" s="881"/>
      <c r="BU119" s="881"/>
      <c r="BV119" s="881">
        <v>36566674</v>
      </c>
      <c r="BW119" s="881"/>
      <c r="BX119" s="881"/>
      <c r="BY119" s="881"/>
      <c r="BZ119" s="881"/>
      <c r="CA119" s="881">
        <v>39172986</v>
      </c>
      <c r="CB119" s="881"/>
      <c r="CC119" s="881"/>
      <c r="CD119" s="881"/>
      <c r="CE119" s="881"/>
      <c r="CF119" s="784"/>
      <c r="CG119" s="785"/>
      <c r="CH119" s="785"/>
      <c r="CI119" s="785"/>
      <c r="CJ119" s="870"/>
      <c r="CK119" s="964"/>
      <c r="CL119" s="859"/>
      <c r="CM119" s="874" t="s">
        <v>442</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121</v>
      </c>
      <c r="DH119" s="800"/>
      <c r="DI119" s="800"/>
      <c r="DJ119" s="800"/>
      <c r="DK119" s="801"/>
      <c r="DL119" s="802" t="s">
        <v>121</v>
      </c>
      <c r="DM119" s="800"/>
      <c r="DN119" s="800"/>
      <c r="DO119" s="800"/>
      <c r="DP119" s="801"/>
      <c r="DQ119" s="802" t="s">
        <v>121</v>
      </c>
      <c r="DR119" s="800"/>
      <c r="DS119" s="800"/>
      <c r="DT119" s="800"/>
      <c r="DU119" s="801"/>
      <c r="DV119" s="884" t="s">
        <v>121</v>
      </c>
      <c r="DW119" s="885"/>
      <c r="DX119" s="885"/>
      <c r="DY119" s="885"/>
      <c r="DZ119" s="886"/>
    </row>
    <row r="120" spans="1:130" s="218" customFormat="1" ht="26.25" customHeight="1" x14ac:dyDescent="0.15">
      <c r="A120" s="856"/>
      <c r="B120" s="857"/>
      <c r="C120" s="851" t="s">
        <v>419</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121</v>
      </c>
      <c r="AB120" s="816"/>
      <c r="AC120" s="816"/>
      <c r="AD120" s="816"/>
      <c r="AE120" s="817"/>
      <c r="AF120" s="818" t="s">
        <v>121</v>
      </c>
      <c r="AG120" s="816"/>
      <c r="AH120" s="816"/>
      <c r="AI120" s="816"/>
      <c r="AJ120" s="817"/>
      <c r="AK120" s="818" t="s">
        <v>121</v>
      </c>
      <c r="AL120" s="816"/>
      <c r="AM120" s="816"/>
      <c r="AN120" s="816"/>
      <c r="AO120" s="817"/>
      <c r="AP120" s="860" t="s">
        <v>121</v>
      </c>
      <c r="AQ120" s="861"/>
      <c r="AR120" s="861"/>
      <c r="AS120" s="861"/>
      <c r="AT120" s="862"/>
      <c r="AU120" s="916" t="s">
        <v>443</v>
      </c>
      <c r="AV120" s="917"/>
      <c r="AW120" s="917"/>
      <c r="AX120" s="917"/>
      <c r="AY120" s="918"/>
      <c r="AZ120" s="896" t="s">
        <v>444</v>
      </c>
      <c r="BA120" s="844"/>
      <c r="BB120" s="844"/>
      <c r="BC120" s="844"/>
      <c r="BD120" s="844"/>
      <c r="BE120" s="844"/>
      <c r="BF120" s="844"/>
      <c r="BG120" s="844"/>
      <c r="BH120" s="844"/>
      <c r="BI120" s="844"/>
      <c r="BJ120" s="844"/>
      <c r="BK120" s="844"/>
      <c r="BL120" s="844"/>
      <c r="BM120" s="844"/>
      <c r="BN120" s="844"/>
      <c r="BO120" s="844"/>
      <c r="BP120" s="845"/>
      <c r="BQ120" s="897">
        <v>12252908</v>
      </c>
      <c r="BR120" s="878"/>
      <c r="BS120" s="878"/>
      <c r="BT120" s="878"/>
      <c r="BU120" s="878"/>
      <c r="BV120" s="878">
        <v>10131849</v>
      </c>
      <c r="BW120" s="878"/>
      <c r="BX120" s="878"/>
      <c r="BY120" s="878"/>
      <c r="BZ120" s="878"/>
      <c r="CA120" s="878">
        <v>8678276</v>
      </c>
      <c r="CB120" s="878"/>
      <c r="CC120" s="878"/>
      <c r="CD120" s="878"/>
      <c r="CE120" s="878"/>
      <c r="CF120" s="902">
        <v>35.6</v>
      </c>
      <c r="CG120" s="903"/>
      <c r="CH120" s="903"/>
      <c r="CI120" s="903"/>
      <c r="CJ120" s="903"/>
      <c r="CK120" s="904" t="s">
        <v>445</v>
      </c>
      <c r="CL120" s="888"/>
      <c r="CM120" s="888"/>
      <c r="CN120" s="888"/>
      <c r="CO120" s="889"/>
      <c r="CP120" s="908" t="s">
        <v>394</v>
      </c>
      <c r="CQ120" s="909"/>
      <c r="CR120" s="909"/>
      <c r="CS120" s="909"/>
      <c r="CT120" s="909"/>
      <c r="CU120" s="909"/>
      <c r="CV120" s="909"/>
      <c r="CW120" s="909"/>
      <c r="CX120" s="909"/>
      <c r="CY120" s="909"/>
      <c r="CZ120" s="909"/>
      <c r="DA120" s="909"/>
      <c r="DB120" s="909"/>
      <c r="DC120" s="909"/>
      <c r="DD120" s="909"/>
      <c r="DE120" s="909"/>
      <c r="DF120" s="910"/>
      <c r="DG120" s="897">
        <v>1661392</v>
      </c>
      <c r="DH120" s="878"/>
      <c r="DI120" s="878"/>
      <c r="DJ120" s="878"/>
      <c r="DK120" s="878"/>
      <c r="DL120" s="878">
        <v>1899138</v>
      </c>
      <c r="DM120" s="878"/>
      <c r="DN120" s="878"/>
      <c r="DO120" s="878"/>
      <c r="DP120" s="878"/>
      <c r="DQ120" s="878">
        <v>2096545</v>
      </c>
      <c r="DR120" s="878"/>
      <c r="DS120" s="878"/>
      <c r="DT120" s="878"/>
      <c r="DU120" s="878"/>
      <c r="DV120" s="879">
        <v>8.6</v>
      </c>
      <c r="DW120" s="879"/>
      <c r="DX120" s="879"/>
      <c r="DY120" s="879"/>
      <c r="DZ120" s="880"/>
    </row>
    <row r="121" spans="1:130" s="218" customFormat="1" ht="26.25" customHeight="1" x14ac:dyDescent="0.15">
      <c r="A121" s="856"/>
      <c r="B121" s="857"/>
      <c r="C121" s="899" t="s">
        <v>446</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121</v>
      </c>
      <c r="AB121" s="816"/>
      <c r="AC121" s="816"/>
      <c r="AD121" s="816"/>
      <c r="AE121" s="817"/>
      <c r="AF121" s="818" t="s">
        <v>121</v>
      </c>
      <c r="AG121" s="816"/>
      <c r="AH121" s="816"/>
      <c r="AI121" s="816"/>
      <c r="AJ121" s="817"/>
      <c r="AK121" s="818" t="s">
        <v>121</v>
      </c>
      <c r="AL121" s="816"/>
      <c r="AM121" s="816"/>
      <c r="AN121" s="816"/>
      <c r="AO121" s="817"/>
      <c r="AP121" s="860" t="s">
        <v>121</v>
      </c>
      <c r="AQ121" s="861"/>
      <c r="AR121" s="861"/>
      <c r="AS121" s="861"/>
      <c r="AT121" s="862"/>
      <c r="AU121" s="919"/>
      <c r="AV121" s="920"/>
      <c r="AW121" s="920"/>
      <c r="AX121" s="920"/>
      <c r="AY121" s="921"/>
      <c r="AZ121" s="851" t="s">
        <v>447</v>
      </c>
      <c r="BA121" s="788"/>
      <c r="BB121" s="788"/>
      <c r="BC121" s="788"/>
      <c r="BD121" s="788"/>
      <c r="BE121" s="788"/>
      <c r="BF121" s="788"/>
      <c r="BG121" s="788"/>
      <c r="BH121" s="788"/>
      <c r="BI121" s="788"/>
      <c r="BJ121" s="788"/>
      <c r="BK121" s="788"/>
      <c r="BL121" s="788"/>
      <c r="BM121" s="788"/>
      <c r="BN121" s="788"/>
      <c r="BO121" s="788"/>
      <c r="BP121" s="789"/>
      <c r="BQ121" s="852">
        <v>79721</v>
      </c>
      <c r="BR121" s="853"/>
      <c r="BS121" s="853"/>
      <c r="BT121" s="853"/>
      <c r="BU121" s="853"/>
      <c r="BV121" s="853">
        <v>43979</v>
      </c>
      <c r="BW121" s="853"/>
      <c r="BX121" s="853"/>
      <c r="BY121" s="853"/>
      <c r="BZ121" s="853"/>
      <c r="CA121" s="853">
        <v>15397</v>
      </c>
      <c r="CB121" s="853"/>
      <c r="CC121" s="853"/>
      <c r="CD121" s="853"/>
      <c r="CE121" s="853"/>
      <c r="CF121" s="911">
        <v>0.1</v>
      </c>
      <c r="CG121" s="912"/>
      <c r="CH121" s="912"/>
      <c r="CI121" s="912"/>
      <c r="CJ121" s="912"/>
      <c r="CK121" s="905"/>
      <c r="CL121" s="891"/>
      <c r="CM121" s="891"/>
      <c r="CN121" s="891"/>
      <c r="CO121" s="892"/>
      <c r="CP121" s="871" t="s">
        <v>390</v>
      </c>
      <c r="CQ121" s="872"/>
      <c r="CR121" s="872"/>
      <c r="CS121" s="872"/>
      <c r="CT121" s="872"/>
      <c r="CU121" s="872"/>
      <c r="CV121" s="872"/>
      <c r="CW121" s="872"/>
      <c r="CX121" s="872"/>
      <c r="CY121" s="872"/>
      <c r="CZ121" s="872"/>
      <c r="DA121" s="872"/>
      <c r="DB121" s="872"/>
      <c r="DC121" s="872"/>
      <c r="DD121" s="872"/>
      <c r="DE121" s="872"/>
      <c r="DF121" s="873"/>
      <c r="DG121" s="852" t="s">
        <v>121</v>
      </c>
      <c r="DH121" s="853"/>
      <c r="DI121" s="853"/>
      <c r="DJ121" s="853"/>
      <c r="DK121" s="853"/>
      <c r="DL121" s="853" t="s">
        <v>121</v>
      </c>
      <c r="DM121" s="853"/>
      <c r="DN121" s="853"/>
      <c r="DO121" s="853"/>
      <c r="DP121" s="853"/>
      <c r="DQ121" s="853" t="s">
        <v>121</v>
      </c>
      <c r="DR121" s="853"/>
      <c r="DS121" s="853"/>
      <c r="DT121" s="853"/>
      <c r="DU121" s="853"/>
      <c r="DV121" s="830" t="s">
        <v>121</v>
      </c>
      <c r="DW121" s="830"/>
      <c r="DX121" s="830"/>
      <c r="DY121" s="830"/>
      <c r="DZ121" s="831"/>
    </row>
    <row r="122" spans="1:130" s="218" customFormat="1" ht="26.25" customHeight="1" x14ac:dyDescent="0.15">
      <c r="A122" s="856"/>
      <c r="B122" s="857"/>
      <c r="C122" s="851" t="s">
        <v>429</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121</v>
      </c>
      <c r="AB122" s="816"/>
      <c r="AC122" s="816"/>
      <c r="AD122" s="816"/>
      <c r="AE122" s="817"/>
      <c r="AF122" s="818" t="s">
        <v>121</v>
      </c>
      <c r="AG122" s="816"/>
      <c r="AH122" s="816"/>
      <c r="AI122" s="816"/>
      <c r="AJ122" s="817"/>
      <c r="AK122" s="818" t="s">
        <v>121</v>
      </c>
      <c r="AL122" s="816"/>
      <c r="AM122" s="816"/>
      <c r="AN122" s="816"/>
      <c r="AO122" s="817"/>
      <c r="AP122" s="860" t="s">
        <v>121</v>
      </c>
      <c r="AQ122" s="861"/>
      <c r="AR122" s="861"/>
      <c r="AS122" s="861"/>
      <c r="AT122" s="862"/>
      <c r="AU122" s="919"/>
      <c r="AV122" s="920"/>
      <c r="AW122" s="920"/>
      <c r="AX122" s="920"/>
      <c r="AY122" s="921"/>
      <c r="AZ122" s="874" t="s">
        <v>448</v>
      </c>
      <c r="BA122" s="875"/>
      <c r="BB122" s="875"/>
      <c r="BC122" s="875"/>
      <c r="BD122" s="875"/>
      <c r="BE122" s="875"/>
      <c r="BF122" s="875"/>
      <c r="BG122" s="875"/>
      <c r="BH122" s="875"/>
      <c r="BI122" s="875"/>
      <c r="BJ122" s="875"/>
      <c r="BK122" s="875"/>
      <c r="BL122" s="875"/>
      <c r="BM122" s="875"/>
      <c r="BN122" s="875"/>
      <c r="BO122" s="875"/>
      <c r="BP122" s="876"/>
      <c r="BQ122" s="915">
        <v>25993583</v>
      </c>
      <c r="BR122" s="881"/>
      <c r="BS122" s="881"/>
      <c r="BT122" s="881"/>
      <c r="BU122" s="881"/>
      <c r="BV122" s="881">
        <v>24434767</v>
      </c>
      <c r="BW122" s="881"/>
      <c r="BX122" s="881"/>
      <c r="BY122" s="881"/>
      <c r="BZ122" s="881"/>
      <c r="CA122" s="881">
        <v>23259712</v>
      </c>
      <c r="CB122" s="881"/>
      <c r="CC122" s="881"/>
      <c r="CD122" s="881"/>
      <c r="CE122" s="881"/>
      <c r="CF122" s="882">
        <v>95.4</v>
      </c>
      <c r="CG122" s="883"/>
      <c r="CH122" s="883"/>
      <c r="CI122" s="883"/>
      <c r="CJ122" s="883"/>
      <c r="CK122" s="905"/>
      <c r="CL122" s="891"/>
      <c r="CM122" s="891"/>
      <c r="CN122" s="891"/>
      <c r="CO122" s="892"/>
      <c r="CP122" s="871" t="s">
        <v>391</v>
      </c>
      <c r="CQ122" s="872"/>
      <c r="CR122" s="872"/>
      <c r="CS122" s="872"/>
      <c r="CT122" s="872"/>
      <c r="CU122" s="872"/>
      <c r="CV122" s="872"/>
      <c r="CW122" s="872"/>
      <c r="CX122" s="872"/>
      <c r="CY122" s="872"/>
      <c r="CZ122" s="872"/>
      <c r="DA122" s="872"/>
      <c r="DB122" s="872"/>
      <c r="DC122" s="872"/>
      <c r="DD122" s="872"/>
      <c r="DE122" s="872"/>
      <c r="DF122" s="873"/>
      <c r="DG122" s="852" t="s">
        <v>121</v>
      </c>
      <c r="DH122" s="853"/>
      <c r="DI122" s="853"/>
      <c r="DJ122" s="853"/>
      <c r="DK122" s="853"/>
      <c r="DL122" s="853" t="s">
        <v>121</v>
      </c>
      <c r="DM122" s="853"/>
      <c r="DN122" s="853"/>
      <c r="DO122" s="853"/>
      <c r="DP122" s="853"/>
      <c r="DQ122" s="853" t="s">
        <v>121</v>
      </c>
      <c r="DR122" s="853"/>
      <c r="DS122" s="853"/>
      <c r="DT122" s="853"/>
      <c r="DU122" s="853"/>
      <c r="DV122" s="830" t="s">
        <v>121</v>
      </c>
      <c r="DW122" s="830"/>
      <c r="DX122" s="830"/>
      <c r="DY122" s="830"/>
      <c r="DZ122" s="831"/>
    </row>
    <row r="123" spans="1:130" s="218" customFormat="1" ht="26.25" customHeight="1" x14ac:dyDescent="0.15">
      <c r="A123" s="856"/>
      <c r="B123" s="857"/>
      <c r="C123" s="851" t="s">
        <v>435</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121</v>
      </c>
      <c r="AB123" s="816"/>
      <c r="AC123" s="816"/>
      <c r="AD123" s="816"/>
      <c r="AE123" s="817"/>
      <c r="AF123" s="818" t="s">
        <v>121</v>
      </c>
      <c r="AG123" s="816"/>
      <c r="AH123" s="816"/>
      <c r="AI123" s="816"/>
      <c r="AJ123" s="817"/>
      <c r="AK123" s="818" t="s">
        <v>121</v>
      </c>
      <c r="AL123" s="816"/>
      <c r="AM123" s="816"/>
      <c r="AN123" s="816"/>
      <c r="AO123" s="817"/>
      <c r="AP123" s="860" t="s">
        <v>121</v>
      </c>
      <c r="AQ123" s="861"/>
      <c r="AR123" s="861"/>
      <c r="AS123" s="861"/>
      <c r="AT123" s="862"/>
      <c r="AU123" s="922"/>
      <c r="AV123" s="923"/>
      <c r="AW123" s="923"/>
      <c r="AX123" s="923"/>
      <c r="AY123" s="923"/>
      <c r="AZ123" s="239" t="s">
        <v>177</v>
      </c>
      <c r="BA123" s="239"/>
      <c r="BB123" s="239"/>
      <c r="BC123" s="239"/>
      <c r="BD123" s="239"/>
      <c r="BE123" s="239"/>
      <c r="BF123" s="239"/>
      <c r="BG123" s="239"/>
      <c r="BH123" s="239"/>
      <c r="BI123" s="239"/>
      <c r="BJ123" s="239"/>
      <c r="BK123" s="239"/>
      <c r="BL123" s="239"/>
      <c r="BM123" s="239"/>
      <c r="BN123" s="239"/>
      <c r="BO123" s="913" t="s">
        <v>449</v>
      </c>
      <c r="BP123" s="914"/>
      <c r="BQ123" s="868">
        <v>38326212</v>
      </c>
      <c r="BR123" s="869"/>
      <c r="BS123" s="869"/>
      <c r="BT123" s="869"/>
      <c r="BU123" s="869"/>
      <c r="BV123" s="869">
        <v>34610595</v>
      </c>
      <c r="BW123" s="869"/>
      <c r="BX123" s="869"/>
      <c r="BY123" s="869"/>
      <c r="BZ123" s="869"/>
      <c r="CA123" s="869">
        <v>31953385</v>
      </c>
      <c r="CB123" s="869"/>
      <c r="CC123" s="869"/>
      <c r="CD123" s="869"/>
      <c r="CE123" s="869"/>
      <c r="CF123" s="784"/>
      <c r="CG123" s="785"/>
      <c r="CH123" s="785"/>
      <c r="CI123" s="785"/>
      <c r="CJ123" s="870"/>
      <c r="CK123" s="905"/>
      <c r="CL123" s="891"/>
      <c r="CM123" s="891"/>
      <c r="CN123" s="891"/>
      <c r="CO123" s="892"/>
      <c r="CP123" s="871" t="s">
        <v>389</v>
      </c>
      <c r="CQ123" s="872"/>
      <c r="CR123" s="872"/>
      <c r="CS123" s="872"/>
      <c r="CT123" s="872"/>
      <c r="CU123" s="872"/>
      <c r="CV123" s="872"/>
      <c r="CW123" s="872"/>
      <c r="CX123" s="872"/>
      <c r="CY123" s="872"/>
      <c r="CZ123" s="872"/>
      <c r="DA123" s="872"/>
      <c r="DB123" s="872"/>
      <c r="DC123" s="872"/>
      <c r="DD123" s="872"/>
      <c r="DE123" s="872"/>
      <c r="DF123" s="873"/>
      <c r="DG123" s="815" t="s">
        <v>121</v>
      </c>
      <c r="DH123" s="816"/>
      <c r="DI123" s="816"/>
      <c r="DJ123" s="816"/>
      <c r="DK123" s="817"/>
      <c r="DL123" s="818" t="s">
        <v>121</v>
      </c>
      <c r="DM123" s="816"/>
      <c r="DN123" s="816"/>
      <c r="DO123" s="816"/>
      <c r="DP123" s="817"/>
      <c r="DQ123" s="818" t="s">
        <v>121</v>
      </c>
      <c r="DR123" s="816"/>
      <c r="DS123" s="816"/>
      <c r="DT123" s="816"/>
      <c r="DU123" s="817"/>
      <c r="DV123" s="860" t="s">
        <v>121</v>
      </c>
      <c r="DW123" s="861"/>
      <c r="DX123" s="861"/>
      <c r="DY123" s="861"/>
      <c r="DZ123" s="862"/>
    </row>
    <row r="124" spans="1:130" s="218" customFormat="1" ht="26.25" customHeight="1" thickBot="1" x14ac:dyDescent="0.2">
      <c r="A124" s="856"/>
      <c r="B124" s="857"/>
      <c r="C124" s="851" t="s">
        <v>438</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121</v>
      </c>
      <c r="AB124" s="816"/>
      <c r="AC124" s="816"/>
      <c r="AD124" s="816"/>
      <c r="AE124" s="817"/>
      <c r="AF124" s="818" t="s">
        <v>121</v>
      </c>
      <c r="AG124" s="816"/>
      <c r="AH124" s="816"/>
      <c r="AI124" s="816"/>
      <c r="AJ124" s="817"/>
      <c r="AK124" s="818" t="s">
        <v>121</v>
      </c>
      <c r="AL124" s="816"/>
      <c r="AM124" s="816"/>
      <c r="AN124" s="816"/>
      <c r="AO124" s="817"/>
      <c r="AP124" s="860" t="s">
        <v>121</v>
      </c>
      <c r="AQ124" s="861"/>
      <c r="AR124" s="861"/>
      <c r="AS124" s="861"/>
      <c r="AT124" s="862"/>
      <c r="AU124" s="863" t="s">
        <v>450</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t="s">
        <v>121</v>
      </c>
      <c r="BR124" s="867"/>
      <c r="BS124" s="867"/>
      <c r="BT124" s="867"/>
      <c r="BU124" s="867"/>
      <c r="BV124" s="867">
        <v>8.3000000000000007</v>
      </c>
      <c r="BW124" s="867"/>
      <c r="BX124" s="867"/>
      <c r="BY124" s="867"/>
      <c r="BZ124" s="867"/>
      <c r="CA124" s="867">
        <v>29.6</v>
      </c>
      <c r="CB124" s="867"/>
      <c r="CC124" s="867"/>
      <c r="CD124" s="867"/>
      <c r="CE124" s="867"/>
      <c r="CF124" s="762"/>
      <c r="CG124" s="763"/>
      <c r="CH124" s="763"/>
      <c r="CI124" s="763"/>
      <c r="CJ124" s="898"/>
      <c r="CK124" s="906"/>
      <c r="CL124" s="906"/>
      <c r="CM124" s="906"/>
      <c r="CN124" s="906"/>
      <c r="CO124" s="907"/>
      <c r="CP124" s="871" t="s">
        <v>451</v>
      </c>
      <c r="CQ124" s="872"/>
      <c r="CR124" s="872"/>
      <c r="CS124" s="872"/>
      <c r="CT124" s="872"/>
      <c r="CU124" s="872"/>
      <c r="CV124" s="872"/>
      <c r="CW124" s="872"/>
      <c r="CX124" s="872"/>
      <c r="CY124" s="872"/>
      <c r="CZ124" s="872"/>
      <c r="DA124" s="872"/>
      <c r="DB124" s="872"/>
      <c r="DC124" s="872"/>
      <c r="DD124" s="872"/>
      <c r="DE124" s="872"/>
      <c r="DF124" s="873"/>
      <c r="DG124" s="799" t="s">
        <v>121</v>
      </c>
      <c r="DH124" s="800"/>
      <c r="DI124" s="800"/>
      <c r="DJ124" s="800"/>
      <c r="DK124" s="801"/>
      <c r="DL124" s="802" t="s">
        <v>121</v>
      </c>
      <c r="DM124" s="800"/>
      <c r="DN124" s="800"/>
      <c r="DO124" s="800"/>
      <c r="DP124" s="801"/>
      <c r="DQ124" s="802" t="s">
        <v>121</v>
      </c>
      <c r="DR124" s="800"/>
      <c r="DS124" s="800"/>
      <c r="DT124" s="800"/>
      <c r="DU124" s="801"/>
      <c r="DV124" s="884" t="s">
        <v>121</v>
      </c>
      <c r="DW124" s="885"/>
      <c r="DX124" s="885"/>
      <c r="DY124" s="885"/>
      <c r="DZ124" s="886"/>
    </row>
    <row r="125" spans="1:130" s="218" customFormat="1" ht="26.25" customHeight="1" x14ac:dyDescent="0.15">
      <c r="A125" s="856"/>
      <c r="B125" s="857"/>
      <c r="C125" s="851" t="s">
        <v>440</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121</v>
      </c>
      <c r="AB125" s="816"/>
      <c r="AC125" s="816"/>
      <c r="AD125" s="816"/>
      <c r="AE125" s="817"/>
      <c r="AF125" s="818" t="s">
        <v>121</v>
      </c>
      <c r="AG125" s="816"/>
      <c r="AH125" s="816"/>
      <c r="AI125" s="816"/>
      <c r="AJ125" s="817"/>
      <c r="AK125" s="818" t="s">
        <v>121</v>
      </c>
      <c r="AL125" s="816"/>
      <c r="AM125" s="816"/>
      <c r="AN125" s="816"/>
      <c r="AO125" s="817"/>
      <c r="AP125" s="860" t="s">
        <v>121</v>
      </c>
      <c r="AQ125" s="861"/>
      <c r="AR125" s="861"/>
      <c r="AS125" s="861"/>
      <c r="AT125" s="862"/>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87" t="s">
        <v>452</v>
      </c>
      <c r="CL125" s="888"/>
      <c r="CM125" s="888"/>
      <c r="CN125" s="888"/>
      <c r="CO125" s="889"/>
      <c r="CP125" s="896" t="s">
        <v>453</v>
      </c>
      <c r="CQ125" s="844"/>
      <c r="CR125" s="844"/>
      <c r="CS125" s="844"/>
      <c r="CT125" s="844"/>
      <c r="CU125" s="844"/>
      <c r="CV125" s="844"/>
      <c r="CW125" s="844"/>
      <c r="CX125" s="844"/>
      <c r="CY125" s="844"/>
      <c r="CZ125" s="844"/>
      <c r="DA125" s="844"/>
      <c r="DB125" s="844"/>
      <c r="DC125" s="844"/>
      <c r="DD125" s="844"/>
      <c r="DE125" s="844"/>
      <c r="DF125" s="845"/>
      <c r="DG125" s="897" t="s">
        <v>121</v>
      </c>
      <c r="DH125" s="878"/>
      <c r="DI125" s="878"/>
      <c r="DJ125" s="878"/>
      <c r="DK125" s="878"/>
      <c r="DL125" s="878" t="s">
        <v>121</v>
      </c>
      <c r="DM125" s="878"/>
      <c r="DN125" s="878"/>
      <c r="DO125" s="878"/>
      <c r="DP125" s="878"/>
      <c r="DQ125" s="878" t="s">
        <v>121</v>
      </c>
      <c r="DR125" s="878"/>
      <c r="DS125" s="878"/>
      <c r="DT125" s="878"/>
      <c r="DU125" s="878"/>
      <c r="DV125" s="879" t="s">
        <v>121</v>
      </c>
      <c r="DW125" s="879"/>
      <c r="DX125" s="879"/>
      <c r="DY125" s="879"/>
      <c r="DZ125" s="880"/>
    </row>
    <row r="126" spans="1:130" s="218" customFormat="1" ht="26.25" customHeight="1" thickBot="1" x14ac:dyDescent="0.2">
      <c r="A126" s="856"/>
      <c r="B126" s="857"/>
      <c r="C126" s="851" t="s">
        <v>442</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121</v>
      </c>
      <c r="AB126" s="816"/>
      <c r="AC126" s="816"/>
      <c r="AD126" s="816"/>
      <c r="AE126" s="817"/>
      <c r="AF126" s="818" t="s">
        <v>121</v>
      </c>
      <c r="AG126" s="816"/>
      <c r="AH126" s="816"/>
      <c r="AI126" s="816"/>
      <c r="AJ126" s="817"/>
      <c r="AK126" s="818" t="s">
        <v>121</v>
      </c>
      <c r="AL126" s="816"/>
      <c r="AM126" s="816"/>
      <c r="AN126" s="816"/>
      <c r="AO126" s="817"/>
      <c r="AP126" s="860" t="s">
        <v>121</v>
      </c>
      <c r="AQ126" s="861"/>
      <c r="AR126" s="861"/>
      <c r="AS126" s="861"/>
      <c r="AT126" s="862"/>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90"/>
      <c r="CL126" s="891"/>
      <c r="CM126" s="891"/>
      <c r="CN126" s="891"/>
      <c r="CO126" s="892"/>
      <c r="CP126" s="851" t="s">
        <v>454</v>
      </c>
      <c r="CQ126" s="788"/>
      <c r="CR126" s="788"/>
      <c r="CS126" s="788"/>
      <c r="CT126" s="788"/>
      <c r="CU126" s="788"/>
      <c r="CV126" s="788"/>
      <c r="CW126" s="788"/>
      <c r="CX126" s="788"/>
      <c r="CY126" s="788"/>
      <c r="CZ126" s="788"/>
      <c r="DA126" s="788"/>
      <c r="DB126" s="788"/>
      <c r="DC126" s="788"/>
      <c r="DD126" s="788"/>
      <c r="DE126" s="788"/>
      <c r="DF126" s="789"/>
      <c r="DG126" s="852" t="s">
        <v>121</v>
      </c>
      <c r="DH126" s="853"/>
      <c r="DI126" s="853"/>
      <c r="DJ126" s="853"/>
      <c r="DK126" s="853"/>
      <c r="DL126" s="853" t="s">
        <v>121</v>
      </c>
      <c r="DM126" s="853"/>
      <c r="DN126" s="853"/>
      <c r="DO126" s="853"/>
      <c r="DP126" s="853"/>
      <c r="DQ126" s="853" t="s">
        <v>121</v>
      </c>
      <c r="DR126" s="853"/>
      <c r="DS126" s="853"/>
      <c r="DT126" s="853"/>
      <c r="DU126" s="853"/>
      <c r="DV126" s="830" t="s">
        <v>121</v>
      </c>
      <c r="DW126" s="830"/>
      <c r="DX126" s="830"/>
      <c r="DY126" s="830"/>
      <c r="DZ126" s="831"/>
    </row>
    <row r="127" spans="1:130" s="218" customFormat="1" ht="26.25" customHeight="1" x14ac:dyDescent="0.15">
      <c r="A127" s="858"/>
      <c r="B127" s="859"/>
      <c r="C127" s="874" t="s">
        <v>455</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121</v>
      </c>
      <c r="AB127" s="816"/>
      <c r="AC127" s="816"/>
      <c r="AD127" s="816"/>
      <c r="AE127" s="817"/>
      <c r="AF127" s="818" t="s">
        <v>121</v>
      </c>
      <c r="AG127" s="816"/>
      <c r="AH127" s="816"/>
      <c r="AI127" s="816"/>
      <c r="AJ127" s="817"/>
      <c r="AK127" s="818" t="s">
        <v>121</v>
      </c>
      <c r="AL127" s="816"/>
      <c r="AM127" s="816"/>
      <c r="AN127" s="816"/>
      <c r="AO127" s="817"/>
      <c r="AP127" s="860" t="s">
        <v>121</v>
      </c>
      <c r="AQ127" s="861"/>
      <c r="AR127" s="861"/>
      <c r="AS127" s="861"/>
      <c r="AT127" s="862"/>
      <c r="AU127" s="220"/>
      <c r="AV127" s="220"/>
      <c r="AW127" s="220"/>
      <c r="AX127" s="877" t="s">
        <v>456</v>
      </c>
      <c r="AY127" s="848"/>
      <c r="AZ127" s="848"/>
      <c r="BA127" s="848"/>
      <c r="BB127" s="848"/>
      <c r="BC127" s="848"/>
      <c r="BD127" s="848"/>
      <c r="BE127" s="849"/>
      <c r="BF127" s="847" t="s">
        <v>457</v>
      </c>
      <c r="BG127" s="848"/>
      <c r="BH127" s="848"/>
      <c r="BI127" s="848"/>
      <c r="BJ127" s="848"/>
      <c r="BK127" s="848"/>
      <c r="BL127" s="849"/>
      <c r="BM127" s="847" t="s">
        <v>458</v>
      </c>
      <c r="BN127" s="848"/>
      <c r="BO127" s="848"/>
      <c r="BP127" s="848"/>
      <c r="BQ127" s="848"/>
      <c r="BR127" s="848"/>
      <c r="BS127" s="849"/>
      <c r="BT127" s="847" t="s">
        <v>459</v>
      </c>
      <c r="BU127" s="848"/>
      <c r="BV127" s="848"/>
      <c r="BW127" s="848"/>
      <c r="BX127" s="848"/>
      <c r="BY127" s="848"/>
      <c r="BZ127" s="850"/>
      <c r="CA127" s="220"/>
      <c r="CB127" s="220"/>
      <c r="CC127" s="220"/>
      <c r="CD127" s="243"/>
      <c r="CE127" s="243"/>
      <c r="CF127" s="243"/>
      <c r="CG127" s="220"/>
      <c r="CH127" s="220"/>
      <c r="CI127" s="220"/>
      <c r="CJ127" s="242"/>
      <c r="CK127" s="890"/>
      <c r="CL127" s="891"/>
      <c r="CM127" s="891"/>
      <c r="CN127" s="891"/>
      <c r="CO127" s="892"/>
      <c r="CP127" s="851" t="s">
        <v>460</v>
      </c>
      <c r="CQ127" s="788"/>
      <c r="CR127" s="788"/>
      <c r="CS127" s="788"/>
      <c r="CT127" s="788"/>
      <c r="CU127" s="788"/>
      <c r="CV127" s="788"/>
      <c r="CW127" s="788"/>
      <c r="CX127" s="788"/>
      <c r="CY127" s="788"/>
      <c r="CZ127" s="788"/>
      <c r="DA127" s="788"/>
      <c r="DB127" s="788"/>
      <c r="DC127" s="788"/>
      <c r="DD127" s="788"/>
      <c r="DE127" s="788"/>
      <c r="DF127" s="789"/>
      <c r="DG127" s="852" t="s">
        <v>121</v>
      </c>
      <c r="DH127" s="853"/>
      <c r="DI127" s="853"/>
      <c r="DJ127" s="853"/>
      <c r="DK127" s="853"/>
      <c r="DL127" s="853" t="s">
        <v>121</v>
      </c>
      <c r="DM127" s="853"/>
      <c r="DN127" s="853"/>
      <c r="DO127" s="853"/>
      <c r="DP127" s="853"/>
      <c r="DQ127" s="853" t="s">
        <v>121</v>
      </c>
      <c r="DR127" s="853"/>
      <c r="DS127" s="853"/>
      <c r="DT127" s="853"/>
      <c r="DU127" s="853"/>
      <c r="DV127" s="830" t="s">
        <v>121</v>
      </c>
      <c r="DW127" s="830"/>
      <c r="DX127" s="830"/>
      <c r="DY127" s="830"/>
      <c r="DZ127" s="831"/>
    </row>
    <row r="128" spans="1:130" s="218" customFormat="1" ht="26.25" customHeight="1" thickBot="1" x14ac:dyDescent="0.2">
      <c r="A128" s="832" t="s">
        <v>461</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462</v>
      </c>
      <c r="X128" s="834"/>
      <c r="Y128" s="834"/>
      <c r="Z128" s="835"/>
      <c r="AA128" s="836">
        <v>17490</v>
      </c>
      <c r="AB128" s="837"/>
      <c r="AC128" s="837"/>
      <c r="AD128" s="837"/>
      <c r="AE128" s="838"/>
      <c r="AF128" s="839">
        <v>16203</v>
      </c>
      <c r="AG128" s="837"/>
      <c r="AH128" s="837"/>
      <c r="AI128" s="837"/>
      <c r="AJ128" s="838"/>
      <c r="AK128" s="839" t="s">
        <v>121</v>
      </c>
      <c r="AL128" s="837"/>
      <c r="AM128" s="837"/>
      <c r="AN128" s="837"/>
      <c r="AO128" s="838"/>
      <c r="AP128" s="840"/>
      <c r="AQ128" s="841"/>
      <c r="AR128" s="841"/>
      <c r="AS128" s="841"/>
      <c r="AT128" s="842"/>
      <c r="AU128" s="220"/>
      <c r="AV128" s="220"/>
      <c r="AW128" s="220"/>
      <c r="AX128" s="843" t="s">
        <v>463</v>
      </c>
      <c r="AY128" s="844"/>
      <c r="AZ128" s="844"/>
      <c r="BA128" s="844"/>
      <c r="BB128" s="844"/>
      <c r="BC128" s="844"/>
      <c r="BD128" s="844"/>
      <c r="BE128" s="845"/>
      <c r="BF128" s="822" t="s">
        <v>121</v>
      </c>
      <c r="BG128" s="823"/>
      <c r="BH128" s="823"/>
      <c r="BI128" s="823"/>
      <c r="BJ128" s="823"/>
      <c r="BK128" s="823"/>
      <c r="BL128" s="846"/>
      <c r="BM128" s="822">
        <v>11.99</v>
      </c>
      <c r="BN128" s="823"/>
      <c r="BO128" s="823"/>
      <c r="BP128" s="823"/>
      <c r="BQ128" s="823"/>
      <c r="BR128" s="823"/>
      <c r="BS128" s="846"/>
      <c r="BT128" s="822">
        <v>20</v>
      </c>
      <c r="BU128" s="823"/>
      <c r="BV128" s="823"/>
      <c r="BW128" s="823"/>
      <c r="BX128" s="823"/>
      <c r="BY128" s="823"/>
      <c r="BZ128" s="824"/>
      <c r="CA128" s="243"/>
      <c r="CB128" s="243"/>
      <c r="CC128" s="243"/>
      <c r="CD128" s="243"/>
      <c r="CE128" s="243"/>
      <c r="CF128" s="243"/>
      <c r="CG128" s="220"/>
      <c r="CH128" s="220"/>
      <c r="CI128" s="220"/>
      <c r="CJ128" s="242"/>
      <c r="CK128" s="893"/>
      <c r="CL128" s="894"/>
      <c r="CM128" s="894"/>
      <c r="CN128" s="894"/>
      <c r="CO128" s="895"/>
      <c r="CP128" s="825" t="s">
        <v>464</v>
      </c>
      <c r="CQ128" s="766"/>
      <c r="CR128" s="766"/>
      <c r="CS128" s="766"/>
      <c r="CT128" s="766"/>
      <c r="CU128" s="766"/>
      <c r="CV128" s="766"/>
      <c r="CW128" s="766"/>
      <c r="CX128" s="766"/>
      <c r="CY128" s="766"/>
      <c r="CZ128" s="766"/>
      <c r="DA128" s="766"/>
      <c r="DB128" s="766"/>
      <c r="DC128" s="766"/>
      <c r="DD128" s="766"/>
      <c r="DE128" s="766"/>
      <c r="DF128" s="767"/>
      <c r="DG128" s="826" t="s">
        <v>121</v>
      </c>
      <c r="DH128" s="827"/>
      <c r="DI128" s="827"/>
      <c r="DJ128" s="827"/>
      <c r="DK128" s="827"/>
      <c r="DL128" s="827" t="s">
        <v>121</v>
      </c>
      <c r="DM128" s="827"/>
      <c r="DN128" s="827"/>
      <c r="DO128" s="827"/>
      <c r="DP128" s="827"/>
      <c r="DQ128" s="827" t="s">
        <v>121</v>
      </c>
      <c r="DR128" s="827"/>
      <c r="DS128" s="827"/>
      <c r="DT128" s="827"/>
      <c r="DU128" s="827"/>
      <c r="DV128" s="828" t="s">
        <v>121</v>
      </c>
      <c r="DW128" s="828"/>
      <c r="DX128" s="828"/>
      <c r="DY128" s="828"/>
      <c r="DZ128" s="829"/>
    </row>
    <row r="129" spans="1:131" s="218" customFormat="1" ht="26.25" customHeight="1" x14ac:dyDescent="0.15">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465</v>
      </c>
      <c r="X129" s="813"/>
      <c r="Y129" s="813"/>
      <c r="Z129" s="814"/>
      <c r="AA129" s="815">
        <v>25066212</v>
      </c>
      <c r="AB129" s="816"/>
      <c r="AC129" s="816"/>
      <c r="AD129" s="816"/>
      <c r="AE129" s="817"/>
      <c r="AF129" s="818">
        <v>25730191</v>
      </c>
      <c r="AG129" s="816"/>
      <c r="AH129" s="816"/>
      <c r="AI129" s="816"/>
      <c r="AJ129" s="817"/>
      <c r="AK129" s="818">
        <v>26544631</v>
      </c>
      <c r="AL129" s="816"/>
      <c r="AM129" s="816"/>
      <c r="AN129" s="816"/>
      <c r="AO129" s="817"/>
      <c r="AP129" s="819"/>
      <c r="AQ129" s="820"/>
      <c r="AR129" s="820"/>
      <c r="AS129" s="820"/>
      <c r="AT129" s="821"/>
      <c r="AU129" s="221"/>
      <c r="AV129" s="221"/>
      <c r="AW129" s="221"/>
      <c r="AX129" s="787" t="s">
        <v>466</v>
      </c>
      <c r="AY129" s="788"/>
      <c r="AZ129" s="788"/>
      <c r="BA129" s="788"/>
      <c r="BB129" s="788"/>
      <c r="BC129" s="788"/>
      <c r="BD129" s="788"/>
      <c r="BE129" s="789"/>
      <c r="BF129" s="806" t="s">
        <v>121</v>
      </c>
      <c r="BG129" s="807"/>
      <c r="BH129" s="807"/>
      <c r="BI129" s="807"/>
      <c r="BJ129" s="807"/>
      <c r="BK129" s="807"/>
      <c r="BL129" s="808"/>
      <c r="BM129" s="806">
        <v>16.989999999999998</v>
      </c>
      <c r="BN129" s="807"/>
      <c r="BO129" s="807"/>
      <c r="BP129" s="807"/>
      <c r="BQ129" s="807"/>
      <c r="BR129" s="807"/>
      <c r="BS129" s="808"/>
      <c r="BT129" s="806">
        <v>30</v>
      </c>
      <c r="BU129" s="807"/>
      <c r="BV129" s="807"/>
      <c r="BW129" s="807"/>
      <c r="BX129" s="807"/>
      <c r="BY129" s="807"/>
      <c r="BZ129" s="80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810" t="s">
        <v>467</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468</v>
      </c>
      <c r="X130" s="813"/>
      <c r="Y130" s="813"/>
      <c r="Z130" s="814"/>
      <c r="AA130" s="815">
        <v>2226987</v>
      </c>
      <c r="AB130" s="816"/>
      <c r="AC130" s="816"/>
      <c r="AD130" s="816"/>
      <c r="AE130" s="817"/>
      <c r="AF130" s="818">
        <v>2171065</v>
      </c>
      <c r="AG130" s="816"/>
      <c r="AH130" s="816"/>
      <c r="AI130" s="816"/>
      <c r="AJ130" s="817"/>
      <c r="AK130" s="818">
        <v>2165634</v>
      </c>
      <c r="AL130" s="816"/>
      <c r="AM130" s="816"/>
      <c r="AN130" s="816"/>
      <c r="AO130" s="817"/>
      <c r="AP130" s="819"/>
      <c r="AQ130" s="820"/>
      <c r="AR130" s="820"/>
      <c r="AS130" s="820"/>
      <c r="AT130" s="821"/>
      <c r="AU130" s="221"/>
      <c r="AV130" s="221"/>
      <c r="AW130" s="221"/>
      <c r="AX130" s="787" t="s">
        <v>469</v>
      </c>
      <c r="AY130" s="788"/>
      <c r="AZ130" s="788"/>
      <c r="BA130" s="788"/>
      <c r="BB130" s="788"/>
      <c r="BC130" s="788"/>
      <c r="BD130" s="788"/>
      <c r="BE130" s="789"/>
      <c r="BF130" s="790">
        <v>5</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470</v>
      </c>
      <c r="X131" s="797"/>
      <c r="Y131" s="797"/>
      <c r="Z131" s="798"/>
      <c r="AA131" s="799">
        <v>22839225</v>
      </c>
      <c r="AB131" s="800"/>
      <c r="AC131" s="800"/>
      <c r="AD131" s="800"/>
      <c r="AE131" s="801"/>
      <c r="AF131" s="802">
        <v>23559126</v>
      </c>
      <c r="AG131" s="800"/>
      <c r="AH131" s="800"/>
      <c r="AI131" s="800"/>
      <c r="AJ131" s="801"/>
      <c r="AK131" s="802">
        <v>24378997</v>
      </c>
      <c r="AL131" s="800"/>
      <c r="AM131" s="800"/>
      <c r="AN131" s="800"/>
      <c r="AO131" s="801"/>
      <c r="AP131" s="803"/>
      <c r="AQ131" s="804"/>
      <c r="AR131" s="804"/>
      <c r="AS131" s="804"/>
      <c r="AT131" s="805"/>
      <c r="AU131" s="221"/>
      <c r="AV131" s="221"/>
      <c r="AW131" s="221"/>
      <c r="AX131" s="765" t="s">
        <v>471</v>
      </c>
      <c r="AY131" s="766"/>
      <c r="AZ131" s="766"/>
      <c r="BA131" s="766"/>
      <c r="BB131" s="766"/>
      <c r="BC131" s="766"/>
      <c r="BD131" s="766"/>
      <c r="BE131" s="767"/>
      <c r="BF131" s="768">
        <v>29.6</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74" t="s">
        <v>472</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473</v>
      </c>
      <c r="W132" s="778"/>
      <c r="X132" s="778"/>
      <c r="Y132" s="778"/>
      <c r="Z132" s="779"/>
      <c r="AA132" s="780">
        <v>5.5606571589999998</v>
      </c>
      <c r="AB132" s="781"/>
      <c r="AC132" s="781"/>
      <c r="AD132" s="781"/>
      <c r="AE132" s="782"/>
      <c r="AF132" s="783">
        <v>4.8178951970000004</v>
      </c>
      <c r="AG132" s="781"/>
      <c r="AH132" s="781"/>
      <c r="AI132" s="781"/>
      <c r="AJ132" s="782"/>
      <c r="AK132" s="783">
        <v>4.790853373</v>
      </c>
      <c r="AL132" s="781"/>
      <c r="AM132" s="781"/>
      <c r="AN132" s="781"/>
      <c r="AO132" s="782"/>
      <c r="AP132" s="784"/>
      <c r="AQ132" s="785"/>
      <c r="AR132" s="785"/>
      <c r="AS132" s="785"/>
      <c r="AT132" s="786"/>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474</v>
      </c>
      <c r="W133" s="757"/>
      <c r="X133" s="757"/>
      <c r="Y133" s="757"/>
      <c r="Z133" s="758"/>
      <c r="AA133" s="759">
        <v>5.6</v>
      </c>
      <c r="AB133" s="760"/>
      <c r="AC133" s="760"/>
      <c r="AD133" s="760"/>
      <c r="AE133" s="761"/>
      <c r="AF133" s="759">
        <v>5.6</v>
      </c>
      <c r="AG133" s="760"/>
      <c r="AH133" s="760"/>
      <c r="AI133" s="760"/>
      <c r="AJ133" s="761"/>
      <c r="AK133" s="759">
        <v>5</v>
      </c>
      <c r="AL133" s="760"/>
      <c r="AM133" s="760"/>
      <c r="AN133" s="760"/>
      <c r="AO133" s="761"/>
      <c r="AP133" s="762"/>
      <c r="AQ133" s="763"/>
      <c r="AR133" s="763"/>
      <c r="AS133" s="763"/>
      <c r="AT133" s="764"/>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18nRanVxP3TPTuOCfFACQr7bXij52QcK4Hf5q7FRa2zuwa/hvAWgO6Tz/KlDIFOVIE+0SumeVn+xVxW+E37GPw==" saltValue="sKihqzEJ2IPm3NdM7OTsI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58" zoomScaleNormal="85" zoomScaleSheetLayoutView="100" workbookViewId="0">
      <selection activeCell="BN10" sqref="BN10:BU10"/>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475</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fyMrVsYH83Yg4+IZumv4LGdSlZPUghh7z+veksYlqqhfftT+3V+1LOmqXMe2dRPH8hEni+tZwB9KIcqkV2bPvg==" saltValue="SnynTVxLEMJLVrEoN1e03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F31" zoomScaleNormal="100" zoomScaleSheetLayoutView="55" workbookViewId="0">
      <selection activeCell="BN10" sqref="BN10:BU10"/>
    </sheetView>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VqkeKS67uUHOdOrD96Mu0JcU07011Des8FQGpKo0Ja3VLXZuuqEqU3bcWchNqLlLkHc1hCE38KtpVPQVL3vZKg==" saltValue="RubZbTBSYYvRrq3VAo97HQ=="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2" workbookViewId="0">
      <selection activeCell="BN10" sqref="BN10:BU10"/>
    </sheetView>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54" t="s">
        <v>478</v>
      </c>
      <c r="AP7" s="260"/>
      <c r="AQ7" s="261" t="s">
        <v>479</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55"/>
      <c r="AP8" s="266" t="s">
        <v>480</v>
      </c>
      <c r="AQ8" s="267" t="s">
        <v>481</v>
      </c>
      <c r="AR8" s="268" t="s">
        <v>482</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66" t="s">
        <v>483</v>
      </c>
      <c r="AL9" s="1167"/>
      <c r="AM9" s="1167"/>
      <c r="AN9" s="1168"/>
      <c r="AO9" s="269">
        <v>7831135</v>
      </c>
      <c r="AP9" s="269">
        <v>67810</v>
      </c>
      <c r="AQ9" s="270">
        <v>68274</v>
      </c>
      <c r="AR9" s="271">
        <v>-0.7</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66" t="s">
        <v>484</v>
      </c>
      <c r="AL10" s="1167"/>
      <c r="AM10" s="1167"/>
      <c r="AN10" s="1168"/>
      <c r="AO10" s="272">
        <v>53229</v>
      </c>
      <c r="AP10" s="272">
        <v>461</v>
      </c>
      <c r="AQ10" s="273">
        <v>4860</v>
      </c>
      <c r="AR10" s="274">
        <v>-90.5</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66" t="s">
        <v>485</v>
      </c>
      <c r="AL11" s="1167"/>
      <c r="AM11" s="1167"/>
      <c r="AN11" s="1168"/>
      <c r="AO11" s="272">
        <v>36355</v>
      </c>
      <c r="AP11" s="272">
        <v>315</v>
      </c>
      <c r="AQ11" s="273">
        <v>567</v>
      </c>
      <c r="AR11" s="274">
        <v>-44.4</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66" t="s">
        <v>486</v>
      </c>
      <c r="AL12" s="1167"/>
      <c r="AM12" s="1167"/>
      <c r="AN12" s="1168"/>
      <c r="AO12" s="272" t="s">
        <v>487</v>
      </c>
      <c r="AP12" s="272" t="s">
        <v>487</v>
      </c>
      <c r="AQ12" s="273">
        <v>16</v>
      </c>
      <c r="AR12" s="274" t="s">
        <v>487</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66" t="s">
        <v>488</v>
      </c>
      <c r="AL13" s="1167"/>
      <c r="AM13" s="1167"/>
      <c r="AN13" s="1168"/>
      <c r="AO13" s="272">
        <v>546760</v>
      </c>
      <c r="AP13" s="272">
        <v>4734</v>
      </c>
      <c r="AQ13" s="273">
        <v>2777</v>
      </c>
      <c r="AR13" s="274">
        <v>70.5</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66" t="s">
        <v>489</v>
      </c>
      <c r="AL14" s="1167"/>
      <c r="AM14" s="1167"/>
      <c r="AN14" s="1168"/>
      <c r="AO14" s="272">
        <v>277062</v>
      </c>
      <c r="AP14" s="272">
        <v>2399</v>
      </c>
      <c r="AQ14" s="273">
        <v>1330</v>
      </c>
      <c r="AR14" s="274">
        <v>80.400000000000006</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69" t="s">
        <v>490</v>
      </c>
      <c r="AL15" s="1170"/>
      <c r="AM15" s="1170"/>
      <c r="AN15" s="1171"/>
      <c r="AO15" s="272">
        <v>-399133</v>
      </c>
      <c r="AP15" s="272">
        <v>-3456</v>
      </c>
      <c r="AQ15" s="273">
        <v>-3833</v>
      </c>
      <c r="AR15" s="274">
        <v>-9.8000000000000007</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69" t="s">
        <v>177</v>
      </c>
      <c r="AL16" s="1170"/>
      <c r="AM16" s="1170"/>
      <c r="AN16" s="1171"/>
      <c r="AO16" s="272">
        <v>8345408</v>
      </c>
      <c r="AP16" s="272">
        <v>72263</v>
      </c>
      <c r="AQ16" s="273">
        <v>73991</v>
      </c>
      <c r="AR16" s="274">
        <v>-2.2999999999999998</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72" t="s">
        <v>495</v>
      </c>
      <c r="AL21" s="1173"/>
      <c r="AM21" s="1173"/>
      <c r="AN21" s="1174"/>
      <c r="AO21" s="285">
        <v>6.49</v>
      </c>
      <c r="AP21" s="286">
        <v>6.28</v>
      </c>
      <c r="AQ21" s="287">
        <v>0.21</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72" t="s">
        <v>496</v>
      </c>
      <c r="AL22" s="1173"/>
      <c r="AM22" s="1173"/>
      <c r="AN22" s="1174"/>
      <c r="AO22" s="290">
        <v>95.3</v>
      </c>
      <c r="AP22" s="291">
        <v>98.7</v>
      </c>
      <c r="AQ22" s="292">
        <v>-3.4</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65" t="s">
        <v>497</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55"/>
    </row>
    <row r="27" spans="1:46" x14ac:dyDescent="0.15">
      <c r="A27" s="297"/>
      <c r="AO27" s="250"/>
      <c r="AP27" s="250"/>
      <c r="AQ27" s="250"/>
      <c r="AR27" s="250"/>
      <c r="AS27" s="250"/>
      <c r="AT27" s="250"/>
    </row>
    <row r="28" spans="1:46" ht="17.25" x14ac:dyDescent="0.15">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54" t="s">
        <v>478</v>
      </c>
      <c r="AP30" s="260"/>
      <c r="AQ30" s="261" t="s">
        <v>479</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55"/>
      <c r="AP31" s="266" t="s">
        <v>480</v>
      </c>
      <c r="AQ31" s="267" t="s">
        <v>481</v>
      </c>
      <c r="AR31" s="268" t="s">
        <v>482</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56" t="s">
        <v>500</v>
      </c>
      <c r="AL32" s="1157"/>
      <c r="AM32" s="1157"/>
      <c r="AN32" s="1158"/>
      <c r="AO32" s="300">
        <v>3146535</v>
      </c>
      <c r="AP32" s="300">
        <v>27246</v>
      </c>
      <c r="AQ32" s="301">
        <v>32402</v>
      </c>
      <c r="AR32" s="302">
        <v>-15.9</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56" t="s">
        <v>501</v>
      </c>
      <c r="AL33" s="1157"/>
      <c r="AM33" s="1157"/>
      <c r="AN33" s="1158"/>
      <c r="AO33" s="300" t="s">
        <v>487</v>
      </c>
      <c r="AP33" s="300" t="s">
        <v>487</v>
      </c>
      <c r="AQ33" s="301" t="s">
        <v>487</v>
      </c>
      <c r="AR33" s="302" t="s">
        <v>487</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56" t="s">
        <v>502</v>
      </c>
      <c r="AL34" s="1157"/>
      <c r="AM34" s="1157"/>
      <c r="AN34" s="1158"/>
      <c r="AO34" s="300" t="s">
        <v>487</v>
      </c>
      <c r="AP34" s="300" t="s">
        <v>487</v>
      </c>
      <c r="AQ34" s="301">
        <v>16</v>
      </c>
      <c r="AR34" s="302" t="s">
        <v>487</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56" t="s">
        <v>503</v>
      </c>
      <c r="AL35" s="1157"/>
      <c r="AM35" s="1157"/>
      <c r="AN35" s="1158"/>
      <c r="AO35" s="300">
        <v>130386</v>
      </c>
      <c r="AP35" s="300">
        <v>1129</v>
      </c>
      <c r="AQ35" s="301">
        <v>5520</v>
      </c>
      <c r="AR35" s="302">
        <v>-79.5</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56" t="s">
        <v>504</v>
      </c>
      <c r="AL36" s="1157"/>
      <c r="AM36" s="1157"/>
      <c r="AN36" s="1158"/>
      <c r="AO36" s="300">
        <v>56675</v>
      </c>
      <c r="AP36" s="300">
        <v>491</v>
      </c>
      <c r="AQ36" s="301">
        <v>1296</v>
      </c>
      <c r="AR36" s="302">
        <v>-62.1</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56" t="s">
        <v>505</v>
      </c>
      <c r="AL37" s="1157"/>
      <c r="AM37" s="1157"/>
      <c r="AN37" s="1158"/>
      <c r="AO37" s="300" t="s">
        <v>487</v>
      </c>
      <c r="AP37" s="300" t="s">
        <v>487</v>
      </c>
      <c r="AQ37" s="301">
        <v>571</v>
      </c>
      <c r="AR37" s="302" t="s">
        <v>487</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59" t="s">
        <v>506</v>
      </c>
      <c r="AL38" s="1160"/>
      <c r="AM38" s="1160"/>
      <c r="AN38" s="1161"/>
      <c r="AO38" s="303" t="s">
        <v>487</v>
      </c>
      <c r="AP38" s="303" t="s">
        <v>487</v>
      </c>
      <c r="AQ38" s="304">
        <v>0</v>
      </c>
      <c r="AR38" s="292" t="s">
        <v>487</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59" t="s">
        <v>507</v>
      </c>
      <c r="AL39" s="1160"/>
      <c r="AM39" s="1160"/>
      <c r="AN39" s="1161"/>
      <c r="AO39" s="300" t="s">
        <v>487</v>
      </c>
      <c r="AP39" s="300" t="s">
        <v>487</v>
      </c>
      <c r="AQ39" s="301">
        <v>-6093</v>
      </c>
      <c r="AR39" s="302" t="s">
        <v>487</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56" t="s">
        <v>508</v>
      </c>
      <c r="AL40" s="1157"/>
      <c r="AM40" s="1157"/>
      <c r="AN40" s="1158"/>
      <c r="AO40" s="300">
        <v>-2165634</v>
      </c>
      <c r="AP40" s="300">
        <v>-18752</v>
      </c>
      <c r="AQ40" s="301">
        <v>-23816</v>
      </c>
      <c r="AR40" s="302">
        <v>-21.3</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62" t="s">
        <v>287</v>
      </c>
      <c r="AL41" s="1163"/>
      <c r="AM41" s="1163"/>
      <c r="AN41" s="1164"/>
      <c r="AO41" s="300">
        <v>1167962</v>
      </c>
      <c r="AP41" s="300">
        <v>10113</v>
      </c>
      <c r="AQ41" s="301">
        <v>9896</v>
      </c>
      <c r="AR41" s="302">
        <v>2.2000000000000002</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49" t="s">
        <v>478</v>
      </c>
      <c r="AN49" s="1151" t="s">
        <v>511</v>
      </c>
      <c r="AO49" s="1152"/>
      <c r="AP49" s="1152"/>
      <c r="AQ49" s="1152"/>
      <c r="AR49" s="1153"/>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50"/>
      <c r="AN50" s="316" t="s">
        <v>512</v>
      </c>
      <c r="AO50" s="317" t="s">
        <v>513</v>
      </c>
      <c r="AP50" s="318" t="s">
        <v>514</v>
      </c>
      <c r="AQ50" s="319" t="s">
        <v>515</v>
      </c>
      <c r="AR50" s="320" t="s">
        <v>516</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6205807</v>
      </c>
      <c r="AN51" s="322">
        <v>53708</v>
      </c>
      <c r="AO51" s="323">
        <v>-29</v>
      </c>
      <c r="AP51" s="324">
        <v>72756</v>
      </c>
      <c r="AQ51" s="325">
        <v>1</v>
      </c>
      <c r="AR51" s="326">
        <v>-30</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888034</v>
      </c>
      <c r="AN52" s="330">
        <v>7685</v>
      </c>
      <c r="AO52" s="331">
        <v>-1.8</v>
      </c>
      <c r="AP52" s="332">
        <v>32117</v>
      </c>
      <c r="AQ52" s="333">
        <v>-5.9</v>
      </c>
      <c r="AR52" s="334">
        <v>4.0999999999999996</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7361537</v>
      </c>
      <c r="AN53" s="322">
        <v>63602</v>
      </c>
      <c r="AO53" s="323">
        <v>18.399999999999999</v>
      </c>
      <c r="AP53" s="324">
        <v>43955</v>
      </c>
      <c r="AQ53" s="325">
        <v>-39.6</v>
      </c>
      <c r="AR53" s="326">
        <v>58</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773430</v>
      </c>
      <c r="AN54" s="330">
        <v>6682</v>
      </c>
      <c r="AO54" s="331">
        <v>-13.1</v>
      </c>
      <c r="AP54" s="332">
        <v>21318</v>
      </c>
      <c r="AQ54" s="333">
        <v>-33.6</v>
      </c>
      <c r="AR54" s="334">
        <v>20.5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4105731</v>
      </c>
      <c r="AN55" s="322">
        <v>35485</v>
      </c>
      <c r="AO55" s="323">
        <v>-44.2</v>
      </c>
      <c r="AP55" s="324">
        <v>41921</v>
      </c>
      <c r="AQ55" s="325">
        <v>-4.5999999999999996</v>
      </c>
      <c r="AR55" s="326">
        <v>-39.6</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1170166</v>
      </c>
      <c r="AN56" s="330">
        <v>10114</v>
      </c>
      <c r="AO56" s="331">
        <v>51.4</v>
      </c>
      <c r="AP56" s="332">
        <v>21655</v>
      </c>
      <c r="AQ56" s="333">
        <v>1.6</v>
      </c>
      <c r="AR56" s="334">
        <v>49.8</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6804073</v>
      </c>
      <c r="AN57" s="322">
        <v>58887</v>
      </c>
      <c r="AO57" s="323">
        <v>65.900000000000006</v>
      </c>
      <c r="AP57" s="324">
        <v>44585</v>
      </c>
      <c r="AQ57" s="325">
        <v>6.4</v>
      </c>
      <c r="AR57" s="326">
        <v>59.5</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1586136</v>
      </c>
      <c r="AN58" s="330">
        <v>13727</v>
      </c>
      <c r="AO58" s="331">
        <v>35.700000000000003</v>
      </c>
      <c r="AP58" s="332">
        <v>23077</v>
      </c>
      <c r="AQ58" s="333">
        <v>6.6</v>
      </c>
      <c r="AR58" s="334">
        <v>29.1</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7814160</v>
      </c>
      <c r="AN59" s="322">
        <v>67663</v>
      </c>
      <c r="AO59" s="323">
        <v>14.9</v>
      </c>
      <c r="AP59" s="324">
        <v>49779</v>
      </c>
      <c r="AQ59" s="325">
        <v>11.6</v>
      </c>
      <c r="AR59" s="326">
        <v>3.3</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1810151</v>
      </c>
      <c r="AN60" s="330">
        <v>15674</v>
      </c>
      <c r="AO60" s="331">
        <v>14.2</v>
      </c>
      <c r="AP60" s="332">
        <v>28921</v>
      </c>
      <c r="AQ60" s="333">
        <v>25.3</v>
      </c>
      <c r="AR60" s="334">
        <v>-11.1</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6458262</v>
      </c>
      <c r="AN61" s="337">
        <v>55869</v>
      </c>
      <c r="AO61" s="338">
        <v>5.2</v>
      </c>
      <c r="AP61" s="339">
        <v>50599</v>
      </c>
      <c r="AQ61" s="340">
        <v>-5</v>
      </c>
      <c r="AR61" s="326">
        <v>10.199999999999999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1245583</v>
      </c>
      <c r="AN62" s="330">
        <v>10776</v>
      </c>
      <c r="AO62" s="331">
        <v>17.3</v>
      </c>
      <c r="AP62" s="332">
        <v>25418</v>
      </c>
      <c r="AQ62" s="333">
        <v>-1.2</v>
      </c>
      <c r="AR62" s="334">
        <v>18.5</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FCPYe8aB1C9Wugo+gLpDNiWl9a51wuWX8mbQEvcU1ES7joRo8Q9SHHGsKkQ1cAnJvWRvt6kAsgXhUoOoHC3Qg==" saltValue="7rW6pQiTRMigkxRiJHNRG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2" zoomScaleNormal="100" zoomScaleSheetLayoutView="55" workbookViewId="0">
      <selection activeCell="BN10" sqref="BN10:BU10"/>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475</v>
      </c>
    </row>
    <row r="121" spans="125:125" ht="13.5" hidden="1" customHeight="1" x14ac:dyDescent="0.15">
      <c r="DU121" s="247"/>
    </row>
  </sheetData>
  <sheetProtection algorithmName="SHA-512" hashValue="5KzvtxAhaJV+4CGQo7BQX1k6Oq/Cf6bz0Imh9P7Au4rT5RTgd/nRI01nhdf5oXrplj51q3iVE+9BprKoEG0ouA==" saltValue="1C2OmJShVb+iX9Zfac1AY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election activeCell="AG41" sqref="AG41"/>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475</v>
      </c>
    </row>
  </sheetData>
  <sheetProtection algorithmName="SHA-512" hashValue="iW3bBqCpKHi5pq0BlG2fqNLmUGSn4KGwdtmG6qrQRWX1Sqxj29u4B23rqlwXlyTEzrN+KVqNLYZu/amocD3t0A==" saltValue="Qjrzaszof6W8+/RPyVtOh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7" zoomScaleSheetLayoutView="100" workbookViewId="0">
      <selection activeCell="BN10" sqref="BN10:BU10"/>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75" t="s">
        <v>3</v>
      </c>
      <c r="D47" s="1175"/>
      <c r="E47" s="1176"/>
      <c r="F47" s="11">
        <v>11.45</v>
      </c>
      <c r="G47" s="12">
        <v>13.52</v>
      </c>
      <c r="H47" s="12">
        <v>19.79</v>
      </c>
      <c r="I47" s="12">
        <v>11.06</v>
      </c>
      <c r="J47" s="13">
        <v>12.39</v>
      </c>
    </row>
    <row r="48" spans="2:10" ht="57.75" customHeight="1" x14ac:dyDescent="0.15">
      <c r="B48" s="14"/>
      <c r="C48" s="1177" t="s">
        <v>4</v>
      </c>
      <c r="D48" s="1177"/>
      <c r="E48" s="1178"/>
      <c r="F48" s="15">
        <v>5.3</v>
      </c>
      <c r="G48" s="16">
        <v>8.76</v>
      </c>
      <c r="H48" s="16">
        <v>4.16</v>
      </c>
      <c r="I48" s="16">
        <v>3.44</v>
      </c>
      <c r="J48" s="17">
        <v>4.45</v>
      </c>
    </row>
    <row r="49" spans="2:10" ht="57.75" customHeight="1" thickBot="1" x14ac:dyDescent="0.2">
      <c r="B49" s="18"/>
      <c r="C49" s="1179" t="s">
        <v>5</v>
      </c>
      <c r="D49" s="1179"/>
      <c r="E49" s="1180"/>
      <c r="F49" s="19">
        <v>3.72</v>
      </c>
      <c r="G49" s="20">
        <v>6.16</v>
      </c>
      <c r="H49" s="20">
        <v>1.65</v>
      </c>
      <c r="I49" s="20" t="s">
        <v>530</v>
      </c>
      <c r="J49" s="21">
        <v>2.79</v>
      </c>
    </row>
    <row r="50" spans="2:10" x14ac:dyDescent="0.15"/>
  </sheetData>
  <sheetProtection algorithmName="SHA-512" hashValue="6ZyY+AArWfVlpiJ/0km/zO074KVlQkuzFJiSfdfzoY8Ay+3nut/mUwMDJ9/CSN21sxmUnvHyZDU9P+Nuj83x5g==" saltValue="o4AUnD3cleuH0/5Up8MU9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大城 友来</cp:lastModifiedBy>
  <cp:lastPrinted>2026-08-19T07:33:35Z</cp:lastPrinted>
  <dcterms:created xsi:type="dcterms:W3CDTF">2026-02-23T10:04:42Z</dcterms:created>
  <dcterms:modified xsi:type="dcterms:W3CDTF">2026-08-20T01:37:07Z</dcterms:modified>
  <cp:category/>
</cp:coreProperties>
</file>