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u1525\Desktop\"/>
    </mc:Choice>
  </mc:AlternateContent>
  <xr:revisionPtr revIDLastSave="0" documentId="13_ncr:1_{A6712D6B-AE90-4CF6-AF0B-26D44F75B779}" xr6:coauthVersionLast="47" xr6:coauthVersionMax="47" xr10:uidLastSave="{00000000-0000-0000-0000-000000000000}"/>
  <bookViews>
    <workbookView xWindow="-120" yWindow="-120" windowWidth="29040" windowHeight="15720" tabRatio="77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O34" i="10"/>
  <c r="CO35"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<sst xmlns="http://schemas.openxmlformats.org/spreadsheetml/2006/main" count="1122" uniqueCount="567">
  <si>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</si>
  <si>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</si>
  <si>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</si>
  <si>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</si>
  <si>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</si>
  <si>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</si>
  <si>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</si>
  <si>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</si>
  <si>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</si>
  <si>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</si>
  <si>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</si>
  <si>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</si>
  <si>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</si>
  <si>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</si>
  <si>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</si>
  <si>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</si>
  <si>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</si>
  <si>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</si>
  <si>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</si>
  <si>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</si>
  <si>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</si>
  <si>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</si>
  <si>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</si>
  <si>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</si>
  <si>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</si>
  <si>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</si>
  <si>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</si>
  <si>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</si>
  <si>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</si>
  <si>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</si>
  <si>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</si>
  <si>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</si>
  <si>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</si>
  <si>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</si>
  <si>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</si>
  <si>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</si>
  <si>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</si>
  <si>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</si>
  <si>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</si>
  <si>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</si>
  <si>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</si>
  <si>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</si>
  <si>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</si>
  <si>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</si>
  <si>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</si>
  <si>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</si>
  <si>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</si>
  <si>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</si>
  <si>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</si>
  <si>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</si>
  <si>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</si>
  <si>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</si>
  <si>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</si>
  <si>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</si>
  <si>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</si>
  <si>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</si>
  <si>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</si>
  <si>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</si>
  <si>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</si>
  <si>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</si>
  <si>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</si>
  <si>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</si>
  <si>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</si>
  <si>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</si>
  <si>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</si>
  <si>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</si>
  <si>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</si>
  <si>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</si>
  <si>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</si>
  <si>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</si>
  <si>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</si>
  <si>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</si>
  <si>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</si>
  <si>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</si>
  <si>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</si>
  <si>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</si>
  <si>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</si>
  <si>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</si>
  <si>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</si>
  <si>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</si>
  <si>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</si>
  <si>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</si>
  <si>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</si>
  <si>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</si>
  <si>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</si>
  <si>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</si>
  <si>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</si>
  <si>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</si>
  <si>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</si>
  <si>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</si>
  <si>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</si>
  <si>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</si>
  <si>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</si>
  <si>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</si>
  <si>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浦添市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</si>
  <si>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</si>
  <si>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</si>
  <si>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</si>
  <si>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</si>
  <si>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</si>
  <si>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</si>
  <si>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</si>
  <si>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</si>
  <si>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</si>
  <si>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</si>
  <si>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</si>
  <si>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</si>
  <si>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</si>
  <si>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</si>
  <si>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</si>
  <si>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</si>
  <si>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</si>
  <si>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</si>
  <si>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</si>
  <si>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</si>
  <si>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</si>
  <si>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</si>
  <si>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</si>
  <si>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</si>
  <si>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</si>
  <si>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</si>
  <si>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</si>
  <si>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</si>
  <si>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</si>
  <si>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</si>
  <si>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</si>
  <si>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</si>
  <si>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</si>
  <si>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</si>
  <si>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</si>
  <si>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</si>
  <si>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</si>
  <si>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</si>
  <si>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</si>
  <si>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</si>
  <si>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</si>
  <si>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</si>
  <si>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</si>
  <si>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</si>
  <si>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</si>
  <si>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</si>
  <si>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</si>
  <si>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</si>
  <si>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</si>
  <si>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</si>
  <si>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</si>
  <si>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</si>
  <si>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</si>
  <si>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</si>
  <si>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</si>
  <si>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</si>
  <si>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</si>
  <si>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</si>
  <si>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</si>
  <si>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</si>
  <si>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</si>
  <si>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</si>
  <si>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</si>
  <si>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</si>
  <si>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</si>
  <si>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</si>
  <si>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</si>
  <si>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</si>
  <si>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</si>
  <si>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</si>
  <si>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</si>
  <si>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</si>
  <si>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</si>
  <si>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</si>
  <si>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</si>
  <si>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</si>
  <si>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</si>
  <si>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</si>
  <si>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</si>
  <si>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</si>
  <si>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</si>
  <si>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</si>
  <si>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</si>
  <si>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</si>
  <si>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</si>
  <si>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</si>
  <si>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</si>
  <si>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</si>
  <si>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</si>
  <si>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</si>
  <si>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</si>
  <si>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</si>
  <si>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</si>
  <si>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</si>
  <si>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</si>
  <si>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</si>
  <si>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</si>
  <si>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</si>
  <si>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</si>
  <si>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</si>
  <si>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</si>
  <si>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</si>
  <si>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</si>
  <si>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</si>
  <si>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</si>
  <si>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</si>
  <si>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</si>
  <si>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</si>
  <si>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沖縄県浦添市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</si>
  <si>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</si>
  <si>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</si>
  <si>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</si>
  <si>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</si>
  <si>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</si>
  <si>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</si>
  <si>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</si>
  <si>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</si>
  <si>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</si>
  <si>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</si>
  <si>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</si>
  <si>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</si>
  <si>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</si>
  <si>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</si>
  <si>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</si>
  <si>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</si>
  <si>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</si>
  <si>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</si>
  <si>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</si>
  <si>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</si>
  <si>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</si>
  <si>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</si>
  <si>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</si>
  <si>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</si>
  <si>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</si>
  <si>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</si>
  <si>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</si>
  <si>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</si>
  <si>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</si>
  <si>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</si>
  <si>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</si>
  <si>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</si>
  <si>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</si>
  <si>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</si>
  <si>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</si>
  <si>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</si>
  <si>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</si>
  <si>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</si>
  <si>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</si>
  <si>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</si>
  <si>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</si>
  <si>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</si>
  <si>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</si>
  <si>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</si>
  <si>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</si>
  <si>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</si>
  <si>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</si>
  <si>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</si>
  <si>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</si>
  <si>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</si>
  <si>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</si>
  <si>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</si>
  <si>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</si>
  <si>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</si>
  <si>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</si>
  <si>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</si>
  <si>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</si>
  <si>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</si>
  <si>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</si>
  <si>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</si>
  <si>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</si>
  <si>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</si>
  <si>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</si>
  <si>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</si>
  <si>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</si>
  <si>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</si>
  <si>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</si>
  <si>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</si>
  <si>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</si>
  <si>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</si>
  <si>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</si>
  <si>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</si>
  <si>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</si>
  <si>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</si>
  <si>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</si>
  <si>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</si>
  <si>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</si>
  <si>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</si>
  <si>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</si>
  <si>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</si>
  <si>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</si>
  <si>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</si>
  <si>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</si>
  <si>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</si>
  <si>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</si>
  <si>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</si>
  <si>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</si>
  <si>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</si>
  <si>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</si>
  <si>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</si>
  <si>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</si>
  <si>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</si>
  <si>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</si>
  <si>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</si>
  <si>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</si>
  <si>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</si>
  <si>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</si>
  <si>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</si>
  <si>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</si>
  <si>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</si>
  <si>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</si>
  <si>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</si>
  <si>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</si>
  <si>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</si>
  <si>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</si>
  <si>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</si>
  <si>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</si>
  <si>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</si>
  <si>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</si>
  <si>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</si>
  <si>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</si>
  <si>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</si>
  <si>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</si>
  <si>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</si>
  <si>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</si>
  <si>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</si>
  <si>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</si>
  <si>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</si>
  <si>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</si>
  <si>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</si>
  <si>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</si>
  <si>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</si>
  <si>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</si>
  <si>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</si>
  <si>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</si>
  <si>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</si>
  <si>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</si>
  <si>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</si>
  <si>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</si>
  <si>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</si>
  <si>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</si>
  <si>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</si>
  <si>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</si>
  <si>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</si>
  <si>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</si>
  <si>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</si>
  <si>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</si>
  <si>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</si>
  <si>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</si>
  <si>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</si>
  <si>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</si>
  <si>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</si>
  <si>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</si>
  <si>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</si>
  <si>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</si>
  <si>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</si>
  <si>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</si>
  <si>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</si>
  <si>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</si>
  <si>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</si>
  <si>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沖縄県浦添市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</si>
  <si>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</si>
  <si>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</si>
  <si>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</si>
  <si>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</si>
  <si>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</si>
  <si>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</si>
  <si>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</si>
  <si>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</si>
  <si>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</si>
  <si>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</si>
  <si>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</si>
  <si>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</si>
  <si>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</si>
  <si>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</si>
  <si>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</si>
  <si>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</si>
  <si>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</si>
  <si>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</si>
  <si>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</si>
  <si>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</si>
  <si>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</si>
  <si>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</si>
  <si>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</si>
  <si>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</si>
  <si>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</si>
  <si>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</si>
  <si>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</si>
  <si>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</si>
  <si>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</si>
  <si>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</si>
  <si>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</si>
  <si>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</si>
  <si>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</si>
  <si>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</si>
  <si>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</si>
  <si>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</si>
  <si>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</si>
  <si>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</si>
  <si>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</si>
  <si>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</si>
  <si>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</si>
  <si>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</si>
  <si>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</si>
  <si>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</si>
  <si>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</si>
  <si>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</si>
  <si>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</si>
  <si>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</si>
  <si>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</si>
  <si>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</si>
  <si>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</si>
  <si>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</si>
  <si>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</si>
  <si>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</si>
  <si>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</si>
  <si>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</si>
  <si>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</si>
  <si>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</si>
  <si>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</si>
  <si>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</si>
  <si>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</si>
  <si>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</si>
  <si>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</si>
  <si>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</si>
  <si>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</si>
  <si>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</si>
  <si>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</si>
  <si>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</si>
  <si>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</si>
  <si>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</si>
  <si>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</si>
  <si>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</si>
  <si>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</si>
  <si>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</si>
  <si>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</si>
  <si>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</si>
  <si>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</si>
  <si>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</si>
  <si>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</si>
  <si>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</si>
  <si>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</si>
  <si>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</si>
  <si>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</si>
  <si>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</si>
  <si>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</si>
  <si>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</si>
  <si>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</si>
  <si>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</si>
  <si>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</si>
  <si>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</si>
  <si>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</si>
  <si>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</si>
  <si>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</si>
  <si>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</si>
  <si>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</si>
  <si>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</si>
  <si>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</si>
  <si>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</si>
  <si>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</si>
  <si>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</si>
  <si>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</si>
  <si>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</si>
  <si>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</si>
  <si>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</si>
  <si>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</si>
  <si>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</si>
  <si>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</si>
  <si>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</si>
  <si>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</si>
  <si>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</si>
  <si>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</si>
  <si>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</si>
  <si>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</si>
  <si>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</si>
  <si>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</si>
  <si>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</si>
  <si>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</si>
  <si>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</si>
  <si>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</si>
  <si>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</si>
  <si>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</si>
  <si>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</si>
  <si>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</si>
  <si>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</si>
  <si>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</si>
  <si>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</si>
  <si>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</si>
  <si>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</si>
  <si>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</si>
  <si>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</si>
  <si>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</si>
  <si>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</si>
  <si>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</si>
  <si>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</si>
  <si>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</si>
  <si>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</si>
  <si>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</si>
  <si>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</si>
  <si>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</si>
  <si>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</si>
  <si>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</si>
  <si>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</si>
  <si>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</si>
  <si>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</si>
  <si>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</si>
  <si>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</si>
  <si>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</si>
  <si>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</si>
  <si>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</si>
  <si>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</si>
  <si>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</si>
  <si>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</si>
  <si>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</si>
  <si>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</si>
  <si>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</si>
  <si>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</si>
  <si>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</si>
  <si>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</si>
  <si>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</si>
  <si>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</si>
  <si>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</si>
  <si>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</si>
  <si>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</si>
  <si>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</si>
  <si>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</si>
  <si>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</si>
  <si>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</si>
  <si>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</si>
  <si>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</si>
  <si>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</si>
  <si>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</si>
  <si>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</si>
  <si>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</si>
  <si>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</si>
  <si>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</si>
  <si>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8.83</t>
  </si>
  <si>
    <t>水道事業会計</t>
  </si>
  <si>
    <t>一般会計</t>
  </si>
  <si>
    <t>下水道事業会計</t>
  </si>
  <si>
    <t>介護保険特別会計</t>
  </si>
  <si>
    <t>土地区画整理事業特別会計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</si>
  <si>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</si>
  <si>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</si>
  <si>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</si>
  <si>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</si>
  <si>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</si>
  <si>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</si>
  <si>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</si>
  <si>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</si>
  <si>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</si>
  <si>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</si>
  <si>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那覇港管理組合一般会計</t>
    <rPh sb="0" eb="7">
      <t>ナハコウカンリクミアイ</t>
    </rPh>
    <rPh sb="7" eb="11">
      <t>イッパンカイケイ</t>
    </rPh>
    <phoneticPr fontId="10"/>
  </si>
  <si>
    <t>那覇港管理組合特別会計</t>
    <rPh sb="0" eb="2">
      <t>ナハ</t>
    </rPh>
    <rPh sb="2" eb="3">
      <t>コウ</t>
    </rPh>
    <rPh sb="3" eb="5">
      <t>カンリ</t>
    </rPh>
    <rPh sb="5" eb="7">
      <t>クミアイ</t>
    </rPh>
    <rPh sb="7" eb="9">
      <t>トクベツ</t>
    </rPh>
    <rPh sb="9" eb="11">
      <t>カイケイ</t>
    </rPh>
    <phoneticPr fontId="10"/>
  </si>
  <si>
    <t>南部広域市町村圏事務組合一般会計</t>
    <rPh sb="0" eb="2">
      <t>ナンブ</t>
    </rPh>
    <rPh sb="2" eb="4">
      <t>コウイキ</t>
    </rPh>
    <rPh sb="4" eb="7">
      <t>シチョウソン</t>
    </rPh>
    <rPh sb="7" eb="8">
      <t>ケン</t>
    </rPh>
    <rPh sb="8" eb="10">
      <t>ジム</t>
    </rPh>
    <rPh sb="10" eb="12">
      <t>クミアイ</t>
    </rPh>
    <rPh sb="12" eb="14">
      <t>イッパン</t>
    </rPh>
    <rPh sb="14" eb="16">
      <t>カイケイ</t>
    </rPh>
    <phoneticPr fontId="10"/>
  </si>
  <si>
    <t>南部広域市町村圏事務組合いなんせ斎苑特別会計</t>
  </si>
  <si>
    <t>南部広域市町村圏事務組合南斎場特別会計</t>
    <rPh sb="0" eb="2">
      <t>ナンブ</t>
    </rPh>
    <rPh sb="2" eb="4">
      <t>コウイキ</t>
    </rPh>
    <rPh sb="4" eb="7">
      <t>シチョウソン</t>
    </rPh>
    <rPh sb="7" eb="8">
      <t>ケン</t>
    </rPh>
    <rPh sb="8" eb="10">
      <t>ジム</t>
    </rPh>
    <rPh sb="10" eb="12">
      <t>クミアイ</t>
    </rPh>
    <rPh sb="12" eb="13">
      <t>ミナミ</t>
    </rPh>
    <rPh sb="13" eb="15">
      <t>サイジョウ</t>
    </rPh>
    <rPh sb="15" eb="17">
      <t>トクベツ</t>
    </rPh>
    <rPh sb="17" eb="19">
      <t>カイケイ</t>
    </rPh>
    <phoneticPr fontId="10"/>
  </si>
  <si>
    <t>沖縄県後期高齢者医療広域連合一般会計</t>
    <rPh sb="0" eb="2">
      <t>オキナワ</t>
    </rPh>
    <rPh sb="2" eb="3">
      <t>ケン</t>
    </rPh>
    <rPh sb="3" eb="5">
      <t>コウキ</t>
    </rPh>
    <rPh sb="5" eb="8">
      <t>コウレイシャ</t>
    </rPh>
    <rPh sb="8" eb="10">
      <t>イリョウ</t>
    </rPh>
    <rPh sb="10" eb="12">
      <t>コウイキ</t>
    </rPh>
    <rPh sb="12" eb="14">
      <t>レンゴウ</t>
    </rPh>
    <rPh sb="14" eb="16">
      <t>イッパン</t>
    </rPh>
    <rPh sb="16" eb="18">
      <t>カイケイ</t>
    </rPh>
    <phoneticPr fontId="10"/>
  </si>
  <si>
    <t>沖縄県後期高齢者医療広域連合特別会計</t>
  </si>
  <si>
    <t>沖縄県市町村自治会館管理組合一般会計</t>
  </si>
  <si>
    <t>沖縄県市町村総合事務組合一般会計</t>
    <rPh sb="0" eb="2">
      <t>オキナワ</t>
    </rPh>
    <rPh sb="2" eb="3">
      <t>ケン</t>
    </rPh>
    <rPh sb="3" eb="6">
      <t>シチョウソン</t>
    </rPh>
    <rPh sb="6" eb="8">
      <t>ソウゴウ</t>
    </rPh>
    <rPh sb="8" eb="10">
      <t>ジム</t>
    </rPh>
    <rPh sb="10" eb="12">
      <t>クミアイ</t>
    </rPh>
    <rPh sb="12" eb="14">
      <t>イッパン</t>
    </rPh>
    <rPh sb="14" eb="16">
      <t>カイケイ</t>
    </rPh>
    <phoneticPr fontId="10"/>
  </si>
  <si>
    <t>沖縄県市町村総合事務組合公務災害補償特別会計</t>
    <rPh sb="0" eb="2">
      <t>オキナワ</t>
    </rPh>
    <rPh sb="2" eb="3">
      <t>ケン</t>
    </rPh>
    <rPh sb="3" eb="6">
      <t>シチョウソン</t>
    </rPh>
    <rPh sb="6" eb="8">
      <t>ソウゴウ</t>
    </rPh>
    <rPh sb="8" eb="10">
      <t>ジム</t>
    </rPh>
    <rPh sb="10" eb="12">
      <t>クミアイ</t>
    </rPh>
    <rPh sb="12" eb="14">
      <t>コウム</t>
    </rPh>
    <rPh sb="14" eb="16">
      <t>サイガイ</t>
    </rPh>
    <rPh sb="16" eb="18">
      <t>ホショウ</t>
    </rPh>
    <rPh sb="18" eb="20">
      <t>トクベツ</t>
    </rPh>
    <rPh sb="20" eb="22">
      <t>カイケイ</t>
    </rPh>
    <phoneticPr fontId="10"/>
  </si>
  <si>
    <t>沖縄県市町村総合事務組合消防補償特別会計</t>
    <rPh sb="0" eb="2">
      <t>オキナワ</t>
    </rPh>
    <rPh sb="2" eb="3">
      <t>ケン</t>
    </rPh>
    <rPh sb="3" eb="6">
      <t>シチョウソン</t>
    </rPh>
    <rPh sb="6" eb="8">
      <t>ソウゴウ</t>
    </rPh>
    <rPh sb="8" eb="10">
      <t>ジム</t>
    </rPh>
    <rPh sb="10" eb="12">
      <t>クミアイ</t>
    </rPh>
    <rPh sb="12" eb="14">
      <t>ショウボウ</t>
    </rPh>
    <rPh sb="14" eb="16">
      <t>ホショウ</t>
    </rPh>
    <rPh sb="16" eb="18">
      <t>トクベツ</t>
    </rPh>
    <rPh sb="18" eb="20">
      <t>カイケイ</t>
    </rPh>
    <phoneticPr fontId="10"/>
  </si>
  <si>
    <t>沖縄県市町村総合事務組合災害弔慰金特別会計</t>
    <rPh sb="12" eb="14">
      <t>サイガイ</t>
    </rPh>
    <rPh sb="14" eb="17">
      <t>チョウイキン</t>
    </rPh>
    <rPh sb="17" eb="19">
      <t>トクベツ</t>
    </rPh>
    <phoneticPr fontId="10"/>
  </si>
  <si>
    <t>沖縄県市町村総合事務組合交通災害共済特別会計</t>
    <rPh sb="0" eb="2">
      <t>オキナワ</t>
    </rPh>
    <rPh sb="2" eb="3">
      <t>ケン</t>
    </rPh>
    <rPh sb="3" eb="6">
      <t>シチョウソン</t>
    </rPh>
    <rPh sb="6" eb="8">
      <t>ソウゴウ</t>
    </rPh>
    <rPh sb="8" eb="10">
      <t>ジム</t>
    </rPh>
    <rPh sb="10" eb="12">
      <t>クミアイ</t>
    </rPh>
    <rPh sb="12" eb="14">
      <t>コウツウ</t>
    </rPh>
    <rPh sb="14" eb="16">
      <t>サイガイ</t>
    </rPh>
    <rPh sb="16" eb="18">
      <t>キョウサイ</t>
    </rPh>
    <rPh sb="18" eb="20">
      <t>トクベツ</t>
    </rPh>
    <rPh sb="20" eb="22">
      <t>カイケイ</t>
    </rPh>
    <phoneticPr fontId="10"/>
  </si>
  <si>
    <t>四捨五入により、歳入-歳出が形式収支と一致しない。</t>
    <rPh sb="0" eb="4">
      <t>シシャゴニュウ</t>
    </rPh>
    <rPh sb="8" eb="10">
      <t>サイニュウ</t>
    </rPh>
    <rPh sb="11" eb="13">
      <t>サイシュツ</t>
    </rPh>
    <rPh sb="14" eb="16">
      <t>ケイシキ</t>
    </rPh>
    <rPh sb="16" eb="18">
      <t>シュウシ</t>
    </rPh>
    <rPh sb="19" eb="21">
      <t>イッチ</t>
    </rPh>
    <phoneticPr fontId="2"/>
  </si>
  <si>
    <t>浦添市土地開発公社</t>
    <rPh sb="0" eb="3">
      <t>ウラソエシ</t>
    </rPh>
    <rPh sb="3" eb="9">
      <t>トチカイハツコウシャ</t>
    </rPh>
    <phoneticPr fontId="2"/>
  </si>
  <si>
    <t>浦添スマートシティ基盤整備株式会社</t>
    <rPh sb="0" eb="2">
      <t>ウラソエ</t>
    </rPh>
    <rPh sb="9" eb="17">
      <t>キバンセイビカブシキカイシャ</t>
    </rPh>
    <phoneticPr fontId="2"/>
  </si>
  <si>
    <t>一般廃棄物処理施設建設基金</t>
  </si>
  <si>
    <t>浦添市特定駐留軍用地内土地取得事業基金</t>
  </si>
  <si>
    <t>ふるさとてだこの都市応援基金</t>
  </si>
  <si>
    <t>浦添市公共施設等総合管理基金</t>
  </si>
  <si>
    <t>都市モノレール事業基金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</si>
</sst>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43955</c:v>
                </c:pt>
                <c:pt idx="2">
                  <c:v>41921</c:v>
                </c:pt>
                <c:pt idx="3">
                  <c:v>44585</c:v>
                </c:pt>
                <c:pt idx="4">
                  <c:v>49779</c:v>
                </c:pt>
              </c:numCache>
            </c:numRef>
          </c:val>
          <c:smooth val="0"/>
          <c:extLst>
            <c:ext xmlns:c16="http://schemas.microsoft.com/office/drawing/2014/chart" uri="{C3380CC4-5D6E-409C-BE32-E72D297353CC}">
              <c16:uniqueId val="{00000000-3F86-4063-BB06-ECB8614287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53708</c:v>
                </c:pt>
                <c:pt idx="1">
                  <c:v>63602</c:v>
                </c:pt>
                <c:pt idx="2">
                  <c:v>35485</c:v>
                </c:pt>
                <c:pt idx="3">
                  <c:v>58887</c:v>
                </c:pt>
                <c:pt idx="4">
                  <c:v>67663</c:v>
                </c:pt>
              </c:numCache>
            </c:numRef>
          </c:val>
          <c:smooth val="0"/>
          <c:extLst>
            <c:ext xmlns:c16="http://schemas.microsoft.com/office/drawing/2014/chart" uri="{C3380CC4-5D6E-409C-BE32-E72D297353CC}">
              <c16:uniqueId val="{00000001-3F86-4063-BB06-ECB8614287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c:v>
                </c:pt>
                <c:pt idx="1">
                  <c:v>8.76</c:v>
                </c:pt>
                <c:pt idx="2">
                  <c:v>4.16</c:v>
                </c:pt>
                <c:pt idx="3">
                  <c:v>3.44</c:v>
                </c:pt>
                <c:pt idx="4">
                  <c:v>4.45</c:v>
                </c:pt>
              </c:numCache>
            </c:numRef>
          </c:val>
          <c:extLst>
            <c:ext xmlns:c16="http://schemas.microsoft.com/office/drawing/2014/chart" uri="{C3380CC4-5D6E-409C-BE32-E72D297353CC}">
              <c16:uniqueId val="{00000000-4CEF-4A06-91C6-5A20D46204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11.45</c:v>
                </c:pt>
                <c:pt idx="1">
                  <c:v>13.52</c:v>
                </c:pt>
                <c:pt idx="2">
                  <c:v>19.79</c:v>
                </c:pt>
                <c:pt idx="3">
                  <c:v>11.06</c:v>
                </c:pt>
                <c:pt idx="4">
                  <c:v>12.39</c:v>
                </c:pt>
              </c:numCache>
            </c:numRef>
          </c:val>
          <c:extLst>
            <c:ext xmlns:c16="http://schemas.microsoft.com/office/drawing/2014/chart" uri="{C3380CC4-5D6E-409C-BE32-E72D297353CC}">
              <c16:uniqueId val="{00000001-4CEF-4A06-91C6-5A20D46204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3.72</c:v>
                </c:pt>
                <c:pt idx="1">
                  <c:v>6.16</c:v>
                </c:pt>
                <c:pt idx="2">
                  <c:v>1.65</c:v>
                </c:pt>
                <c:pt idx="3">
                  <c:v>-8.83</c:v>
                </c:pt>
                <c:pt idx="4">
                  <c:v>2.79</c:v>
                </c:pt>
              </c:numCache>
            </c:numRef>
          </c:val>
          <c:smooth val="0"/>
          <c:extLst>
            <c:ext xmlns:c16="http://schemas.microsoft.com/office/drawing/2014/chart" uri="{C3380CC4-5D6E-409C-BE32-E72D297353CC}">
              <c16:uniqueId val="{00000002-4CEF-4A06-91C6-5A20D46204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425-4C08-96EF-054B966811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25-4C08-96EF-054B966811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425-4C08-96EF-054B966811B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0.02</c:v>
                </c:pt>
                <c:pt idx="4">
                  <c:v>#N/A</c:v>
                </c:pt>
                <c:pt idx="5">
                  <c:v>0.1</c:v>
                </c:pt>
                <c:pt idx="6">
                  <c:v>#N/A</c:v>
                </c:pt>
                <c:pt idx="7">
                  <c:v>0.04</c:v>
                </c:pt>
                <c:pt idx="8">
                  <c:v>#N/A</c:v>
                </c:pt>
                <c:pt idx="9">
                  <c:v>0.02</c:v>
                </c:pt>
              </c:numCache>
            </c:numRef>
          </c:val>
          <c:extLst>
            <c:ext xmlns:c16="http://schemas.microsoft.com/office/drawing/2014/chart" uri="{C3380CC4-5D6E-409C-BE32-E72D297353CC}">
              <c16:uniqueId val="{00000003-F425-4C08-96EF-054B966811B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0.48</c:v>
                </c:pt>
                <c:pt idx="4">
                  <c:v>#N/A</c:v>
                </c:pt>
                <c:pt idx="5">
                  <c:v>0.08</c:v>
                </c:pt>
                <c:pt idx="6">
                  <c:v>#N/A</c:v>
                </c:pt>
                <c:pt idx="7">
                  <c:v>0.04</c:v>
                </c:pt>
                <c:pt idx="8">
                  <c:v>#N/A</c:v>
                </c:pt>
                <c:pt idx="9">
                  <c:v>0.11</c:v>
                </c:pt>
              </c:numCache>
            </c:numRef>
          </c:val>
          <c:extLst>
            <c:ext xmlns:c16="http://schemas.microsoft.com/office/drawing/2014/chart" uri="{C3380CC4-5D6E-409C-BE32-E72D297353CC}">
              <c16:uniqueId val="{00000004-F425-4C08-96EF-054B966811B6}"/>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0.25</c:v>
                </c:pt>
                <c:pt idx="4">
                  <c:v>#N/A</c:v>
                </c:pt>
                <c:pt idx="5">
                  <c:v>0.09</c:v>
                </c:pt>
                <c:pt idx="6">
                  <c:v>#N/A</c:v>
                </c:pt>
                <c:pt idx="7">
                  <c:v>0.08</c:v>
                </c:pt>
                <c:pt idx="8">
                  <c:v>#N/A</c:v>
                </c:pt>
                <c:pt idx="9">
                  <c:v>0.27</c:v>
                </c:pt>
              </c:numCache>
            </c:numRef>
          </c:val>
          <c:extLst>
            <c:ext xmlns:c16="http://schemas.microsoft.com/office/drawing/2014/chart" uri="{C3380CC4-5D6E-409C-BE32-E72D297353CC}">
              <c16:uniqueId val="{00000005-F425-4C08-96EF-054B966811B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0.65</c:v>
                </c:pt>
                <c:pt idx="4">
                  <c:v>#N/A</c:v>
                </c:pt>
                <c:pt idx="5">
                  <c:v>1.1200000000000001</c:v>
                </c:pt>
                <c:pt idx="6">
                  <c:v>#N/A</c:v>
                </c:pt>
                <c:pt idx="7">
                  <c:v>0.96</c:v>
                </c:pt>
                <c:pt idx="8">
                  <c:v>#N/A</c:v>
                </c:pt>
                <c:pt idx="9">
                  <c:v>0.85</c:v>
                </c:pt>
              </c:numCache>
            </c:numRef>
          </c:val>
          <c:extLst>
            <c:ext xmlns:c16="http://schemas.microsoft.com/office/drawing/2014/chart" uri="{C3380CC4-5D6E-409C-BE32-E72D297353CC}">
              <c16:uniqueId val="{00000006-F425-4C08-96EF-054B966811B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1.21</c:v>
                </c:pt>
                <c:pt idx="2">
                  <c:v>#N/A</c:v>
                </c:pt>
                <c:pt idx="3">
                  <c:v>1.5</c:v>
                </c:pt>
                <c:pt idx="4">
                  <c:v>#N/A</c:v>
                </c:pt>
                <c:pt idx="5">
                  <c:v>1.73</c:v>
                </c:pt>
                <c:pt idx="6">
                  <c:v>#N/A</c:v>
                </c:pt>
                <c:pt idx="7">
                  <c:v>1.64</c:v>
                </c:pt>
                <c:pt idx="8">
                  <c:v>#N/A</c:v>
                </c:pt>
                <c:pt idx="9">
                  <c:v>1.92</c:v>
                </c:pt>
              </c:numCache>
            </c:numRef>
          </c:val>
          <c:extLst>
            <c:ext xmlns:c16="http://schemas.microsoft.com/office/drawing/2014/chart" uri="{C3380CC4-5D6E-409C-BE32-E72D297353CC}">
              <c16:uniqueId val="{00000007-F425-4C08-96EF-054B966811B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5.18</c:v>
                </c:pt>
                <c:pt idx="2">
                  <c:v>#N/A</c:v>
                </c:pt>
                <c:pt idx="3">
                  <c:v>8.76</c:v>
                </c:pt>
                <c:pt idx="4">
                  <c:v>#N/A</c:v>
                </c:pt>
                <c:pt idx="5">
                  <c:v>4.1500000000000004</c:v>
                </c:pt>
                <c:pt idx="6">
                  <c:v>#N/A</c:v>
                </c:pt>
                <c:pt idx="7">
                  <c:v>3.43</c:v>
                </c:pt>
                <c:pt idx="8">
                  <c:v>#N/A</c:v>
                </c:pt>
                <c:pt idx="9">
                  <c:v>4.4400000000000004</c:v>
                </c:pt>
              </c:numCache>
            </c:numRef>
          </c:val>
          <c:extLst>
            <c:ext xmlns:c16="http://schemas.microsoft.com/office/drawing/2014/chart" uri="{C3380CC4-5D6E-409C-BE32-E72D297353CC}">
              <c16:uniqueId val="{00000008-F425-4C08-96EF-054B966811B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10.34</c:v>
                </c:pt>
                <c:pt idx="2">
                  <c:v>#N/A</c:v>
                </c:pt>
                <c:pt idx="3">
                  <c:v>11.72</c:v>
                </c:pt>
                <c:pt idx="4">
                  <c:v>#N/A</c:v>
                </c:pt>
                <c:pt idx="5">
                  <c:v>12.88</c:v>
                </c:pt>
                <c:pt idx="6">
                  <c:v>#N/A</c:v>
                </c:pt>
                <c:pt idx="7">
                  <c:v>13.73</c:v>
                </c:pt>
                <c:pt idx="8">
                  <c:v>#N/A</c:v>
                </c:pt>
                <c:pt idx="9">
                  <c:v>12.25</c:v>
                </c:pt>
              </c:numCache>
            </c:numRef>
          </c:val>
          <c:extLst>
            <c:ext xmlns:c16="http://schemas.microsoft.com/office/drawing/2014/chart" uri="{C3380CC4-5D6E-409C-BE32-E72D297353CC}">
              <c16:uniqueId val="{00000009-F425-4C08-96EF-054B966811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2240</c:v>
                </c:pt>
                <c:pt idx="5">
                  <c:v>2275</c:v>
                </c:pt>
                <c:pt idx="8">
                  <c:v>2244</c:v>
                </c:pt>
                <c:pt idx="11">
                  <c:v>2187</c:v>
                </c:pt>
                <c:pt idx="14">
                  <c:v>2166</c:v>
                </c:pt>
              </c:numCache>
            </c:numRef>
          </c:val>
          <c:extLst>
            <c:ext xmlns:c16="http://schemas.microsoft.com/office/drawing/2014/chart" uri="{C3380CC4-5D6E-409C-BE32-E72D297353CC}">
              <c16:uniqueId val="{00000000-99D9-41CE-91BA-D6CA326AAC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D9-41CE-91BA-D6CA326AAC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9D9-41CE-91BA-D6CA326AAC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71</c:v>
                </c:pt>
                <c:pt idx="3">
                  <c:v>74</c:v>
                </c:pt>
                <c:pt idx="6">
                  <c:v>72</c:v>
                </c:pt>
                <c:pt idx="9">
                  <c:v>57</c:v>
                </c:pt>
                <c:pt idx="12">
                  <c:v>57</c:v>
                </c:pt>
              </c:numCache>
            </c:numRef>
          </c:val>
          <c:extLst>
            <c:ext xmlns:c16="http://schemas.microsoft.com/office/drawing/2014/chart" uri="{C3380CC4-5D6E-409C-BE32-E72D297353CC}">
              <c16:uniqueId val="{00000003-99D9-41CE-91BA-D6CA326AAC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109</c:v>
                </c:pt>
                <c:pt idx="3">
                  <c:v>132</c:v>
                </c:pt>
                <c:pt idx="6">
                  <c:v>134</c:v>
                </c:pt>
                <c:pt idx="9">
                  <c:v>143</c:v>
                </c:pt>
                <c:pt idx="12">
                  <c:v>130</c:v>
                </c:pt>
              </c:numCache>
            </c:numRef>
          </c:val>
          <c:extLst>
            <c:ext xmlns:c16="http://schemas.microsoft.com/office/drawing/2014/chart" uri="{C3380CC4-5D6E-409C-BE32-E72D297353CC}">
              <c16:uniqueId val="{00000004-99D9-41CE-91BA-D6CA326AAC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D9-41CE-91BA-D6CA326AAC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D9-41CE-91BA-D6CA326AAC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3127</c:v>
                </c:pt>
                <c:pt idx="3">
                  <c:v>3585</c:v>
                </c:pt>
                <c:pt idx="6">
                  <c:v>3309</c:v>
                </c:pt>
                <c:pt idx="9">
                  <c:v>3122</c:v>
                </c:pt>
                <c:pt idx="12">
                  <c:v>3147</c:v>
                </c:pt>
              </c:numCache>
            </c:numRef>
          </c:val>
          <c:extLst>
            <c:ext xmlns:c16="http://schemas.microsoft.com/office/drawing/2014/chart" uri="{C3380CC4-5D6E-409C-BE32-E72D297353CC}">
              <c16:uniqueId val="{00000007-99D9-41CE-91BA-D6CA326AAC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1067</c:v>
                </c:pt>
                <c:pt idx="2">
                  <c:v>#N/A</c:v>
                </c:pt>
                <c:pt idx="3">
                  <c:v>#N/A</c:v>
                </c:pt>
                <c:pt idx="4">
                  <c:v>1516</c:v>
                </c:pt>
                <c:pt idx="5">
                  <c:v>#N/A</c:v>
                </c:pt>
                <c:pt idx="6">
                  <c:v>#N/A</c:v>
                </c:pt>
                <c:pt idx="7">
                  <c:v>1271</c:v>
                </c:pt>
                <c:pt idx="8">
                  <c:v>#N/A</c:v>
                </c:pt>
                <c:pt idx="9">
                  <c:v>#N/A</c:v>
                </c:pt>
                <c:pt idx="10">
                  <c:v>1135</c:v>
                </c:pt>
                <c:pt idx="11">
                  <c:v>#N/A</c:v>
                </c:pt>
                <c:pt idx="12">
                  <c:v>#N/A</c:v>
                </c:pt>
                <c:pt idx="13">
                  <c:v>1168</c:v>
                </c:pt>
                <c:pt idx="14">
                  <c:v>#N/A</c:v>
                </c:pt>
              </c:numCache>
            </c:numRef>
          </c:val>
          <c:smooth val="0"/>
          <c:extLst>
            <c:ext xmlns:c16="http://schemas.microsoft.com/office/drawing/2014/chart" uri="{C3380CC4-5D6E-409C-BE32-E72D297353CC}">
              <c16:uniqueId val="{00000008-99D9-41CE-91BA-D6CA326AAC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27662</c:v>
                </c:pt>
                <c:pt idx="5">
                  <c:v>27252</c:v>
                </c:pt>
                <c:pt idx="8">
                  <c:v>25994</c:v>
                </c:pt>
                <c:pt idx="11">
                  <c:v>24435</c:v>
                </c:pt>
                <c:pt idx="14">
                  <c:v>23260</c:v>
                </c:pt>
              </c:numCache>
            </c:numRef>
          </c:val>
          <c:extLst>
            <c:ext xmlns:c16="http://schemas.microsoft.com/office/drawing/2014/chart" uri="{C3380CC4-5D6E-409C-BE32-E72D297353CC}">
              <c16:uniqueId val="{00000000-16F5-4DAA-AA23-B56F676426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162</c:v>
                </c:pt>
                <c:pt idx="5">
                  <c:v>125</c:v>
                </c:pt>
                <c:pt idx="8">
                  <c:v>80</c:v>
                </c:pt>
                <c:pt idx="11">
                  <c:v>44</c:v>
                </c:pt>
                <c:pt idx="14">
                  <c:v>15</c:v>
                </c:pt>
              </c:numCache>
            </c:numRef>
          </c:val>
          <c:extLst>
            <c:ext xmlns:c16="http://schemas.microsoft.com/office/drawing/2014/chart" uri="{C3380CC4-5D6E-409C-BE32-E72D297353CC}">
              <c16:uniqueId val="{00000001-16F5-4DAA-AA23-B56F676426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7339</c:v>
                </c:pt>
                <c:pt idx="5">
                  <c:v>9284</c:v>
                </c:pt>
                <c:pt idx="8">
                  <c:v>12253</c:v>
                </c:pt>
                <c:pt idx="11">
                  <c:v>10132</c:v>
                </c:pt>
                <c:pt idx="14">
                  <c:v>8678</c:v>
                </c:pt>
              </c:numCache>
            </c:numRef>
          </c:val>
          <c:extLst>
            <c:ext xmlns:c16="http://schemas.microsoft.com/office/drawing/2014/chart" uri="{C3380CC4-5D6E-409C-BE32-E72D297353CC}">
              <c16:uniqueId val="{00000002-16F5-4DAA-AA23-B56F676426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F5-4DAA-AA23-B56F676426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F5-4DAA-AA23-B56F676426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F5-4DAA-AA23-B56F676426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1450</c:v>
                </c:pt>
                <c:pt idx="3">
                  <c:v>1194</c:v>
                </c:pt>
                <c:pt idx="6">
                  <c:v>1091</c:v>
                </c:pt>
                <c:pt idx="9">
                  <c:v>784</c:v>
                </c:pt>
                <c:pt idx="12">
                  <c:v>720</c:v>
                </c:pt>
              </c:numCache>
            </c:numRef>
          </c:val>
          <c:extLst>
            <c:ext xmlns:c16="http://schemas.microsoft.com/office/drawing/2014/chart" uri="{C3380CC4-5D6E-409C-BE32-E72D297353CC}">
              <c16:uniqueId val="{00000006-16F5-4DAA-AA23-B56F676426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569</c:v>
                </c:pt>
                <c:pt idx="3">
                  <c:v>545</c:v>
                </c:pt>
                <c:pt idx="6">
                  <c:v>472</c:v>
                </c:pt>
                <c:pt idx="9">
                  <c:v>462</c:v>
                </c:pt>
                <c:pt idx="12">
                  <c:v>470</c:v>
                </c:pt>
              </c:numCache>
            </c:numRef>
          </c:val>
          <c:extLst>
            <c:ext xmlns:c16="http://schemas.microsoft.com/office/drawing/2014/chart" uri="{C3380CC4-5D6E-409C-BE32-E72D297353CC}">
              <c16:uniqueId val="{00000007-16F5-4DAA-AA23-B56F676426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1686</c:v>
                </c:pt>
                <c:pt idx="3">
                  <c:v>1630</c:v>
                </c:pt>
                <c:pt idx="6">
                  <c:v>1661</c:v>
                </c:pt>
                <c:pt idx="9">
                  <c:v>1899</c:v>
                </c:pt>
                <c:pt idx="12">
                  <c:v>2097</c:v>
                </c:pt>
              </c:numCache>
            </c:numRef>
          </c:val>
          <c:extLst>
            <c:ext xmlns:c16="http://schemas.microsoft.com/office/drawing/2014/chart" uri="{C3380CC4-5D6E-409C-BE32-E72D297353CC}">
              <c16:uniqueId val="{00000008-16F5-4DAA-AA23-B56F676426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c:v>
                </c:pt>
                <c:pt idx="3">
                  <c:v>28</c:v>
                </c:pt>
                <c:pt idx="6">
                  <c:v>5</c:v>
                </c:pt>
                <c:pt idx="9">
                  <c:v>6</c:v>
                </c:pt>
                <c:pt idx="12">
                  <c:v>3848</c:v>
                </c:pt>
              </c:numCache>
            </c:numRef>
          </c:val>
          <c:extLst>
            <c:ext xmlns:c16="http://schemas.microsoft.com/office/drawing/2014/chart" uri="{C3380CC4-5D6E-409C-BE32-E72D297353CC}">
              <c16:uniqueId val="{00000009-16F5-4DAA-AA23-B56F676426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37293</c:v>
                </c:pt>
                <c:pt idx="3">
                  <c:v>36897</c:v>
                </c:pt>
                <c:pt idx="6">
                  <c:v>35082</c:v>
                </c:pt>
                <c:pt idx="9">
                  <c:v>33416</c:v>
                </c:pt>
                <c:pt idx="12">
                  <c:v>32039</c:v>
                </c:pt>
              </c:numCache>
            </c:numRef>
          </c:val>
          <c:extLst>
            <c:ext xmlns:c16="http://schemas.microsoft.com/office/drawing/2014/chart" uri="{C3380CC4-5D6E-409C-BE32-E72D297353CC}">
              <c16:uniqueId val="{0000000A-16F5-4DAA-AA23-B56F676426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5863</c:v>
                </c:pt>
                <c:pt idx="2">
                  <c:v>#N/A</c:v>
                </c:pt>
                <c:pt idx="3">
                  <c:v>#N/A</c:v>
                </c:pt>
                <c:pt idx="4">
                  <c:v>3631</c:v>
                </c:pt>
                <c:pt idx="5">
                  <c:v>#N/A</c:v>
                </c:pt>
                <c:pt idx="6">
                  <c:v>#N/A</c:v>
                </c:pt>
                <c:pt idx="7">
                  <c:v>0</c:v>
                </c:pt>
                <c:pt idx="8">
                  <c:v>#N/A</c:v>
                </c:pt>
                <c:pt idx="9">
                  <c:v>#N/A</c:v>
                </c:pt>
                <c:pt idx="10">
                  <c:v>1956</c:v>
                </c:pt>
                <c:pt idx="11">
                  <c:v>#N/A</c:v>
                </c:pt>
                <c:pt idx="12">
                  <c:v>#N/A</c:v>
                </c:pt>
                <c:pt idx="13">
                  <c:v>7220</c:v>
                </c:pt>
                <c:pt idx="14">
                  <c:v>#N/A</c:v>
                </c:pt>
              </c:numCache>
            </c:numRef>
          </c:val>
          <c:smooth val="0"/>
          <c:extLst>
            <c:ext xmlns:c16="http://schemas.microsoft.com/office/drawing/2014/chart" uri="{C3380CC4-5D6E-409C-BE32-E72D297353CC}">
              <c16:uniqueId val="{0000000B-16F5-4DAA-AA23-B56F676426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4961</c:v>
                </c:pt>
                <c:pt idx="1">
                  <c:v>2846</c:v>
                </c:pt>
                <c:pt idx="2">
                  <c:v>3290</c:v>
                </c:pt>
              </c:numCache>
            </c:numRef>
          </c:val>
          <c:extLst>
            <c:ext xmlns:c16="http://schemas.microsoft.com/office/drawing/2014/chart" uri="{C3380CC4-5D6E-409C-BE32-E72D297353CC}">
              <c16:uniqueId val="{00000000-2F0C-4319-89E7-579F102056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2642</c:v>
                </c:pt>
                <c:pt idx="1">
                  <c:v>2742</c:v>
                </c:pt>
                <c:pt idx="2">
                  <c:v>718</c:v>
                </c:pt>
              </c:numCache>
            </c:numRef>
          </c:val>
          <c:extLst>
            <c:ext xmlns:c16="http://schemas.microsoft.com/office/drawing/2014/chart" uri="{C3380CC4-5D6E-409C-BE32-E72D297353CC}">
              <c16:uniqueId val="{00000001-2F0C-4319-89E7-579F102056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5999</c:v>
                </c:pt>
                <c:pt idx="1">
                  <c:v>5611</c:v>
                </c:pt>
                <c:pt idx="2">
                  <c:v>5187</c:v>
                </c:pt>
              </c:numCache>
            </c:numRef>
          </c:val>
          <c:extLst>
            <c:ext xmlns:c16="http://schemas.microsoft.com/office/drawing/2014/chart" uri="{C3380CC4-5D6E-409C-BE32-E72D297353CC}">
              <c16:uniqueId val="{00000002-2F0C-4319-89E7-579F102056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当年度の元利償還金等は一般会計における長期債の元金償還額の増等により前年度から微増し、算入公債費等は臨時財政対策債償還費等の交付税算入額の減により減少している。その結果、実質公債費比率の分子は前年度から増加している。しかしながら、分母である標準財政規模等の増加がそれを吸収したことで単年度の実質公債費比率は横ばい（</a:t>
          </a:r>
          <a:r>
            <a:rPr kumimoji="1" lang="en-US" altLang="ja-JP" sz="1200">
              <a:latin typeface="ＭＳ ゴシック" pitchFamily="49" charset="-128"/>
              <a:ea typeface="ＭＳ ゴシック" pitchFamily="49" charset="-128"/>
            </a:rPr>
            <a:t>4.8</a:t>
          </a:r>
          <a:r>
            <a:rPr kumimoji="1" lang="ja-JP" altLang="en-US" sz="1200">
              <a:latin typeface="ＭＳ ゴシック" pitchFamily="49" charset="-128"/>
              <a:ea typeface="ＭＳ ゴシック" pitchFamily="49" charset="-128"/>
            </a:rPr>
            <a:t>％）を保ち、３か年平均の比率としては過去の高い年度が算定から外れたことで低下（改善）となっている。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今後、大型建設事業に伴う地方債の発行が見込まれるため、引き続き事業の緊急性・必要性を精査し、後年度負担に留意した計画的な市債の発行及び管理に努める。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一般会計等に係る地方債現在高は減少したものの、「当山小学校分離新設校用地先行取得造成事業」に伴う債務負担行為に基づく支出予定額が増加したことで将来負担額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が増加している。加えて、減債基金の大幅な取崩しによる充当可能基金の減少や、臨時財政対策債償還費等の減に伴う基準財政需要額算入見込額の減少により充当可能財源等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が減少していることにより、将来負担比率の分子が増加している。</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今後、大型建設事業に伴う地方債の発行による将来負担比率の増が見込まれるため、引き続き地方債発行抑制や充当可能基金の積み増しに努める。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沖縄県浦添市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当年度末の基金全体残高は約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億円減少している。財政調整基金は増加したものの、地方債の償還財源として減債基金を大きく取り崩したことが主な要因である。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事業の見直しや必要経費の適正化を行い、歳出削減に努め、年々増大する扶助費や大型建設事業に備えて、財政調整基金、減債基金、一般廃棄物処理施設建設基金等の積み増しを行う。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・一般廃棄物処理施設建設基金：一般廃棄物処理施設の建設並びに改修及び修繕</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・浦添市特定駐留軍用地内土地取得事業基金：特定駐留軍用地の返還後の公有地の先行取得事業の財源に充てる。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・ふるさとてだこの都市応援基金：ふるさと納税制度により寄付された基金を積み立て、寄附者の意向に沿った事業の財源に充てる。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・浦添市公共施設等総合管理基金：公共施設等の管理に関する施策に要する費用の財源に充てる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・都市モノレール事業基金：都市モノレール事業における整備事業又は整備事業を促進させるために必要な関連事業の費用等に充てる。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・一般廃棄物処理施設建設基金の増は、新たな一般廃棄物処理施設建設を予定しているため積み立てを行った。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・浦添市特定駐留軍用地内土地取得事業基金の減は、軍用地内における公有地の先行取得を行うため取り崩しを行った。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・ふるさとてだこの都市応援基金の減は、寄付額が減となったため。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・浦添市公共施設等総合管理基金の減は、公共施設等の老朽化に伴う修繕等のため取り崩しを行った。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・都市モノレール事業基金の減は、都市モノレール事業における整備等のため取り崩しを行った。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年度稼働予定である新たな一般廃棄物処理施設建設のため、それまでに必要とされる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億円程度までの積み立て増を目指す。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・浦添市特定駐留軍用地内土地取得事業基金は、軍用地内における公有地の先行取得を行うため、残り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億円程度の積み立を目指す。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・ふるさとてだこの都市応援基金は、寄付額を伸ばし積み立て増を目指す。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・浦添市公共施設等総合管理基金は、今後の公共施設等の老朽化に伴う修繕等が予定されるため積み立て増を目指す。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・都市モノレール事業基金は、今後の都市モノレール事業における整備等が予定されるため積み立て増を目指す。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財源不足を補うため６億円の取崩しを行った一方で、決算剰余金等による積立（約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億円）が上回った結果、残高は約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災害等の突発的な財政需要や経済変動による減収に備えるため、経常経費の削減等により財源を生み出し、決算剰余金を適切に積み立てることで、一定の残高の維持・確保に努める。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億円の積立を行ったものの、市町村たばこ税等の減に伴う一般財源不足を補うため、これまで一般財源から多く支出していた市債償還財源として同基金から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億円を取り崩した結果、残高が大幅に減少している。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今後、大型建設事業に伴う地方債の発行により公債費が増加していくことが見込まれるため、計画的に積み立てを行うよう努める。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115,486
113,615
19.44
64,406,314
62,162,236
1,180,485
26,544,631
32,038,800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ている。これは、固定資産税の増や地方特例交付金の増があったものの、定額減税による市町村民税所得割の減や、たばこ事業所の市外転出に伴う市町村たばこ税の大幅な減により基準財政収入額の伸びが微増に留まる中、こども子育て費の新設等により基準財政需要額の増加がそれを大きく上回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今後も市税等の自主財源の確保に努めるとともに、事務事業の見直し等を通じた歳出の抑制を図り、引き続き財政基盤の強化に努める。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ている。これは、給与改定等による人件費の増や施設修繕による維持補修費の増等により一般財源等充当経常経費（分子）が増加したものの、給与改定費等の財源措置の再算定による普通交付税の増や、定額減税に伴う地方特例交付金等の増により、経常一般財源収入（分母）の増加がそれを上回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人件費や高齢化等に伴う扶助費などの増加傾向は今後も続くと見込まれるため、引き続き自主財源の確保に努めるとともに、事務事業の見直し等を通じた経常的経費の削減と一般財源の確保に努める。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82394"/>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62</xdr:row>
      <xdr:rowOff>165100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73267"/>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61</xdr:row>
      <xdr:rowOff>14817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4001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146050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4001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18221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135467</xdr:rowOff>
    </xdr:from>
    <xdr:to>
      <xdr:col>15</xdr:col>
      <xdr:colOff>133350</xdr:colOff>
      <xdr:row>61</xdr:row>
      <xdr:rowOff>65617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75794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前年度から増加しているものの、類似団体・全国・沖縄県平均を下回る水準となっている。当年度は職員給与の改定等による人件費の増や、施設修繕に伴う維持補修費が増加の主な要因となっている。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今後も老朽化した施設の維持補修などの経費増が見込まれるため、公共施設等総合管理計画に基づき、計画的な事業執行による歳出の平準化や経費の縮減に努める。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4817</xdr:rowOff>
    </xdr:from>
    <xdr:to>
      <xdr:col>23</xdr:col>
      <xdr:colOff>133350</xdr:colOff>
      <xdr:row>83</xdr:row>
      <xdr:rowOff>148538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35167"/>
          <a:ext cx="838200" cy="14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4817</xdr:rowOff>
    </xdr:from>
    <xdr:to>
      <xdr:col>19</xdr:col>
      <xdr:colOff>133350</xdr:colOff>
      <xdr:row>83</xdr:row>
      <xdr:rowOff>71216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35167"/>
          <a:ext cx="889000" cy="6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71216</xdr:rowOff>
    </xdr:from>
    <xdr:to>
      <xdr:col>15</xdr:col>
      <xdr:colOff>82550</xdr:colOff>
      <xdr:row>83</xdr:row>
      <xdr:rowOff>94098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301566"/>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149952</xdr:rowOff>
    </xdr:from>
    <xdr:to>
      <xdr:col>11</xdr:col>
      <xdr:colOff>31750</xdr:colOff>
      <xdr:row>83</xdr:row>
      <xdr:rowOff>94098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8852"/>
          <a:ext cx="889000" cy="1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33493</xdr:rowOff>
    </xdr:from>
    <xdr:to>
      <xdr:col>7</xdr:col>
      <xdr:colOff>31750</xdr:colOff>
      <xdr:row>84</xdr:row>
      <xdr:rowOff>135093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119870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97738</xdr:rowOff>
    </xdr:from>
    <xdr:to>
      <xdr:col>23</xdr:col>
      <xdr:colOff>184150</xdr:colOff>
      <xdr:row>84</xdr:row>
      <xdr:rowOff>27888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2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114265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7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125467</xdr:rowOff>
    </xdr:from>
    <xdr:to>
      <xdr:col>19</xdr:col>
      <xdr:colOff>184150</xdr:colOff>
      <xdr:row>83</xdr:row>
      <xdr:rowOff>55617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65794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53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20416</xdr:rowOff>
    </xdr:from>
    <xdr:to>
      <xdr:col>15</xdr:col>
      <xdr:colOff>133350</xdr:colOff>
      <xdr:row>83</xdr:row>
      <xdr:rowOff>122016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5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132193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1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43298</xdr:rowOff>
    </xdr:from>
    <xdr:to>
      <xdr:col>11</xdr:col>
      <xdr:colOff>82550</xdr:colOff>
      <xdr:row>83</xdr:row>
      <xdr:rowOff>144898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129675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99152</xdr:rowOff>
    </xdr:from>
    <xdr:to>
      <xdr:col>7</xdr:col>
      <xdr:colOff>31750</xdr:colOff>
      <xdr:row>83</xdr:row>
      <xdr:rowOff>29302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39479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2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前年度に引き続き、類似団体の平均を下回っている。今後も国及び県の動向を注視し、給与の適正化を図っていく。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154516</xdr:rowOff>
    </xdr:from>
    <xdr:to>
      <xdr:col>81</xdr:col>
      <xdr:colOff>44450</xdr:colOff>
      <xdr:row>82</xdr:row>
      <xdr:rowOff>3175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0419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154516</xdr:rowOff>
    </xdr:from>
    <xdr:to>
      <xdr:col>77</xdr:col>
      <xdr:colOff>44450</xdr:colOff>
      <xdr:row>82</xdr:row>
      <xdr:rowOff>63500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419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43391</xdr:rowOff>
    </xdr:from>
    <xdr:to>
      <xdr:col>72</xdr:col>
      <xdr:colOff>203200</xdr:colOff>
      <xdr:row>82</xdr:row>
      <xdr:rowOff>63500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1022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43391</xdr:rowOff>
    </xdr:from>
    <xdr:to>
      <xdr:col>68</xdr:col>
      <xdr:colOff>152400</xdr:colOff>
      <xdr:row>82</xdr:row>
      <xdr:rowOff>83609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1022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123825</xdr:rowOff>
    </xdr:from>
    <xdr:to>
      <xdr:col>81</xdr:col>
      <xdr:colOff>95250</xdr:colOff>
      <xdr:row>82</xdr:row>
      <xdr:rowOff>53975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140352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5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103716</xdr:rowOff>
    </xdr:from>
    <xdr:to>
      <xdr:col>77</xdr:col>
      <xdr:colOff>95250</xdr:colOff>
      <xdr:row>82</xdr:row>
      <xdr:rowOff>33866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44043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6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164041</xdr:rowOff>
    </xdr:from>
    <xdr:to>
      <xdr:col>68</xdr:col>
      <xdr:colOff>203200</xdr:colOff>
      <xdr:row>82</xdr:row>
      <xdr:rowOff>94191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104368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32809</xdr:rowOff>
    </xdr:from>
    <xdr:to>
      <xdr:col>64</xdr:col>
      <xdr:colOff>152400</xdr:colOff>
      <xdr:row>82</xdr:row>
      <xdr:rowOff>134409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144586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微増したものの、類似団体平均と同等水準であり、全国平均及び沖縄県平均を下回っている。今後も、多様化・高度化する市民ニーズや新たな行政課題に適切に対応するため、定員適正化計画に基づく適正な人員配置を進めるとともに、事務事業の効率化や民間活力の活用等に取り組み、持続可能で効率的な行政運営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49954</xdr:rowOff>
    </xdr:from>
    <xdr:to>
      <xdr:col>81</xdr:col>
      <xdr:colOff>44450</xdr:colOff>
      <xdr:row>63</xdr:row>
      <xdr:rowOff>92181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51304"/>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27834</xdr:rowOff>
    </xdr:from>
    <xdr:to>
      <xdr:col>77</xdr:col>
      <xdr:colOff>44450</xdr:colOff>
      <xdr:row>63</xdr:row>
      <xdr:rowOff>49954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29184"/>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19791</xdr:rowOff>
    </xdr:from>
    <xdr:to>
      <xdr:col>72</xdr:col>
      <xdr:colOff>203200</xdr:colOff>
      <xdr:row>63</xdr:row>
      <xdr:rowOff>27834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2114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19791</xdr:rowOff>
    </xdr:from>
    <xdr:to>
      <xdr:col>68</xdr:col>
      <xdr:colOff>152400</xdr:colOff>
      <xdr:row>63</xdr:row>
      <xdr:rowOff>21802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2114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10689</xdr:rowOff>
    </xdr:from>
    <xdr:to>
      <xdr:col>64</xdr:col>
      <xdr:colOff>152400</xdr:colOff>
      <xdr:row>64</xdr:row>
      <xdr:rowOff>112289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97066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41381</xdr:rowOff>
    </xdr:from>
    <xdr:to>
      <xdr:col>81</xdr:col>
      <xdr:colOff>95250</xdr:colOff>
      <xdr:row>63</xdr:row>
      <xdr:rowOff>142981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13458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1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170604</xdr:rowOff>
    </xdr:from>
    <xdr:to>
      <xdr:col>77</xdr:col>
      <xdr:colOff>95250</xdr:colOff>
      <xdr:row>63</xdr:row>
      <xdr:rowOff>100754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85531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148484</xdr:rowOff>
    </xdr:from>
    <xdr:to>
      <xdr:col>73</xdr:col>
      <xdr:colOff>44450</xdr:colOff>
      <xdr:row>63</xdr:row>
      <xdr:rowOff>78634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63411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6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140441</xdr:rowOff>
    </xdr:from>
    <xdr:to>
      <xdr:col>68</xdr:col>
      <xdr:colOff>203200</xdr:colOff>
      <xdr:row>63</xdr:row>
      <xdr:rowOff>70591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7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55368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5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142452</xdr:rowOff>
    </xdr:from>
    <xdr:to>
      <xdr:col>64</xdr:col>
      <xdr:colOff>152400</xdr:colOff>
      <xdr:row>63</xdr:row>
      <xdr:rowOff>72602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82779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％から改善し、類似団体平均や全国平均を下回る水準となっている。これは、元利償還金が前年度からほぼ横ばいで推移する中で、分母である標準財政規模が増加したことが主な要因である。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しかしながら、今後、大型建設事業に伴う地方債の発行が見込まれるため、引き続き事業の緊急性・必要性を精査し、後年度負担に留意した計画的な市債の発行及び管理に努める。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13002</xdr:rowOff>
    </xdr:from>
    <xdr:to>
      <xdr:col>81</xdr:col>
      <xdr:colOff>44450</xdr:colOff>
      <xdr:row>41</xdr:row>
      <xdr:rowOff>81945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4245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81945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11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81945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58965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654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105729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ポイント増加している。前年度と比較して大きく増加し、全国平均及び県平均を上回る結果となった。これは、当山小学校分離新設校用地先行取得造成事業等に係る債務負担行為設定額の大幅な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今後も大型建設事業が控えており、将来負担の増加が懸念されることから、事業の優先順位を厳査するとともに、充当可能財源の確保や基金の適切な運用を図り、将来にわたる財政負担の平準化に努める。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55971</xdr:rowOff>
    </xdr:from>
    <xdr:to>
      <xdr:col>81</xdr:col>
      <xdr:colOff>44450</xdr:colOff>
      <xdr:row>16</xdr:row>
      <xdr:rowOff>80191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456271"/>
          <a:ext cx="838200" cy="36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xdr:rowOff>
    </xdr:from>
    <xdr:to>
      <xdr:col>68</xdr:col>
      <xdr:colOff>152400</xdr:colOff>
      <xdr:row>16</xdr:row>
      <xdr:rowOff>26761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83815"/>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156119</xdr:rowOff>
    </xdr:from>
    <xdr:to>
      <xdr:col>64</xdr:col>
      <xdr:colOff>152400</xdr:colOff>
      <xdr:row>18</xdr:row>
      <xdr:rowOff>86269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71046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1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29391</xdr:rowOff>
    </xdr:from>
    <xdr:to>
      <xdr:col>81</xdr:col>
      <xdr:colOff>95250</xdr:colOff>
      <xdr:row>16</xdr:row>
      <xdr:rowOff>130991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1468</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74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5171</xdr:rowOff>
    </xdr:from>
    <xdr:to>
      <xdr:col>77</xdr:col>
      <xdr:colOff>95250</xdr:colOff>
      <xdr:row>14</xdr:row>
      <xdr:rowOff>106771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0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91548</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49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132715</xdr:rowOff>
    </xdr:from>
    <xdr:to>
      <xdr:col>68</xdr:col>
      <xdr:colOff>203200</xdr:colOff>
      <xdr:row>15</xdr:row>
      <xdr:rowOff>62865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47642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147411</xdr:rowOff>
    </xdr:from>
    <xdr:to>
      <xdr:col>64</xdr:col>
      <xdr:colOff>152400</xdr:colOff>
      <xdr:row>16</xdr:row>
      <xdr:rowOff>77561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87738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4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115,486
113,615
19.44
64,406,314
62,162,236
1,180,485
26,544,631
32,038,800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ポイント増加している。これは、会計年度任用職員を含む職員給与の改定等により人件費総額が増加し、経常一般財源の伸びを上回ったことが主な要因である。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今後も定員適正化計画に基づく適正な定員管理や、事務事業の見直し等による行政運営の効率化を推進し、人件費の適正な管理に努める。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11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る水準で推移している。委託料等が物件費の多くを占めており、今後も物価高騰等に伴う委託料等の増が見込まれるため、各種委託契約等の内容精査や事務事業の効率化に努め、経費の節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113284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473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50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94996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65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17</xdr:row>
      <xdr:rowOff>33274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38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全国・沖縄県平均を大きく上回り、経常経費の大きな割合を占めている。当年度は「障害福祉サービス費等給付費」や「児童手当費」の増などにより決算額がさらに増加している。今後も少子高齢化等に伴う社会保障関係経費の自然増が見込まれるため、適正な制度運営と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134620</xdr:rowOff>
    </xdr:from>
    <xdr:to>
      <xdr:col>24</xdr:col>
      <xdr:colOff>25400</xdr:colOff>
      <xdr:row>60</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421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134620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223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59</xdr:row>
      <xdr:rowOff>100330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092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99060</xdr:rowOff>
    </xdr:from>
    <xdr:to>
      <xdr:col>24</xdr:col>
      <xdr:colOff>76200</xdr:colOff>
      <xdr:row>61</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71137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83820</xdr:rowOff>
    </xdr:from>
    <xdr:to>
      <xdr:col>20</xdr:col>
      <xdr:colOff>38100</xdr:colOff>
      <xdr:row>61</xdr:row>
      <xdr:rowOff>13970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170197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45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49530</xdr:rowOff>
    </xdr:from>
    <xdr:to>
      <xdr:col>6</xdr:col>
      <xdr:colOff>171450</xdr:colOff>
      <xdr:row>59</xdr:row>
      <xdr:rowOff>151130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135907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ポイント増加し、全国平均を上回っている。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特別会計への繰出金全体は前年度と同水準に留まったが、施設修繕に伴う維持補修費の増が主な要因である。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今後は、各特別会計の健全経営により繰り出し金を最小限に留めるとともに、維持補修費は公共施設等総合管理計画に基づき計画的かつ効率的な執行に努める。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154215</xdr:rowOff>
    </xdr:from>
    <xdr:to>
      <xdr:col>82</xdr:col>
      <xdr:colOff>107950</xdr:colOff>
      <xdr:row>57</xdr:row>
      <xdr:rowOff>48078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554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57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56</xdr:row>
      <xdr:rowOff>56243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506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140607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506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13805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ポイント減少し、類似団体・全国・沖縄県平均を大きく下回る水準となっている。これは、前年度に約</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億円支出されていた「市たばこ税県交付金」が、たばこ事業所の市外転出に伴う税収減の影響で当年度は皆減となったことが主な要因である。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今後も、各種団体等に対する補助金等について、その必要性や事業効果、公益性等を精査し、補助金等の適正化と経費の節減に努める。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5842</xdr:rowOff>
    </xdr:from>
    <xdr:to>
      <xdr:col>82</xdr:col>
      <xdr:colOff>107950</xdr:colOff>
      <xdr:row>34</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66369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35</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648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35</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928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163576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9014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126492</xdr:rowOff>
    </xdr:from>
    <xdr:to>
      <xdr:col>82</xdr:col>
      <xdr:colOff>158750</xdr:colOff>
      <xdr:row>33</xdr:row>
      <xdr:rowOff>56642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35069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ポイント減少し、類似団体・全国・沖縄県平均を下回っている。これは、長期債の元金償還金が微増したものの、分母である経常一般財源の増加がそれを上回ったことが主な要因である。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しかしながら、今後、大型建設事業に伴う地方債の発行が見込まれるため、引き続き事業の緊急性・必要性を精査し、後年度負担に留意した計画的な市債の発行及び管理に努める。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77</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709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25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ポイント減少したものの、類似団体・全国・沖縄県平均を上回っている。当年度は職員給与の改定等に伴う人件費や、施設修繕に伴う維持補修費が経常経費を押し上げる要因となっている。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今後も毎年増加傾向にある扶助費や、老朽化する公共施設の維持管理経費の増加が見込まれるため、自主財源確保の取り組みとあわせて、経常経費の抑制に努める。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78</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4391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78</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9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39370</xdr:rowOff>
    </xdr:from>
    <xdr:to>
      <xdr:col>73</xdr:col>
      <xdr:colOff>180975</xdr:colOff>
      <xdr:row>76</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981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39370</xdr:rowOff>
    </xdr:from>
    <xdr:to>
      <xdr:col>69</xdr:col>
      <xdr:colOff>92075</xdr:colOff>
      <xdr:row>76</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981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160020</xdr:rowOff>
    </xdr:from>
    <xdr:to>
      <xdr:col>69</xdr:col>
      <xdr:colOff>142875</xdr:colOff>
      <xdr:row>75</xdr:row>
      <xdr:rowOff>90170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100347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150565</xdr:rowOff>
    </xdr:from>
    <xdr:to>
      <xdr:col>29</xdr:col>
      <xdr:colOff>127000</xdr:colOff>
      <xdr:row>17</xdr:row>
      <xdr:rowOff>151917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1390"/>
          <a:ext cx="647700" cy="17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151917</xdr:rowOff>
    </xdr:from>
    <xdr:to>
      <xdr:col>26</xdr:col>
      <xdr:colOff>50800</xdr:colOff>
      <xdr:row>17</xdr:row>
      <xdr:rowOff>158966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4192"/>
          <a:ext cx="698500" cy="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158966</xdr:rowOff>
    </xdr:from>
    <xdr:to>
      <xdr:col>22</xdr:col>
      <xdr:colOff>114300</xdr:colOff>
      <xdr:row>17</xdr:row>
      <xdr:rowOff>167462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1241"/>
          <a:ext cx="698500" cy="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167462</xdr:rowOff>
    </xdr:from>
    <xdr:to>
      <xdr:col>18</xdr:col>
      <xdr:colOff>177800</xdr:colOff>
      <xdr:row>18</xdr:row>
      <xdr:rowOff>65907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29737"/>
          <a:ext cx="698500" cy="69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23355</xdr:rowOff>
    </xdr:from>
    <xdr:to>
      <xdr:col>15</xdr:col>
      <xdr:colOff>101600</xdr:colOff>
      <xdr:row>16</xdr:row>
      <xdr:rowOff>124955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135132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99765</xdr:rowOff>
    </xdr:from>
    <xdr:to>
      <xdr:col>29</xdr:col>
      <xdr:colOff>177800</xdr:colOff>
      <xdr:row>17</xdr:row>
      <xdr:rowOff>29915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0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71842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62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101117</xdr:rowOff>
    </xdr:from>
    <xdr:to>
      <xdr:col>26</xdr:col>
      <xdr:colOff>101600</xdr:colOff>
      <xdr:row>18</xdr:row>
      <xdr:rowOff>31267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3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16044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9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108166</xdr:rowOff>
    </xdr:from>
    <xdr:to>
      <xdr:col>22</xdr:col>
      <xdr:colOff>165100</xdr:colOff>
      <xdr:row>18</xdr:row>
      <xdr:rowOff>38316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23093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5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116662</xdr:rowOff>
    </xdr:from>
    <xdr:to>
      <xdr:col>19</xdr:col>
      <xdr:colOff>38100</xdr:colOff>
      <xdr:row>18</xdr:row>
      <xdr:rowOff>46812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8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31589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15107</xdr:rowOff>
    </xdr:from>
    <xdr:to>
      <xdr:col>15</xdr:col>
      <xdr:colOff>101600</xdr:colOff>
      <xdr:row>18</xdr:row>
      <xdr:rowOff>116707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8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101484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179845</xdr:rowOff>
    </xdr:from>
    <xdr:to>
      <xdr:col>29</xdr:col>
      <xdr:colOff>127000</xdr:colOff>
      <xdr:row>35</xdr:row>
      <xdr:rowOff>190894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0195"/>
          <a:ext cx="647700" cy="11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164622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74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146926</xdr:rowOff>
    </xdr:from>
    <xdr:to>
      <xdr:col>26</xdr:col>
      <xdr:colOff>50800</xdr:colOff>
      <xdr:row>35</xdr:row>
      <xdr:rowOff>190894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57276"/>
          <a:ext cx="698500" cy="4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65736</xdr:rowOff>
    </xdr:from>
    <xdr:to>
      <xdr:col>22</xdr:col>
      <xdr:colOff>114300</xdr:colOff>
      <xdr:row>35</xdr:row>
      <xdr:rowOff>146926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76086"/>
          <a:ext cx="698500" cy="81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65736</xdr:rowOff>
    </xdr:from>
    <xdr:to>
      <xdr:col>18</xdr:col>
      <xdr:colOff>177800</xdr:colOff>
      <xdr:row>35</xdr:row>
      <xdr:rowOff>213525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76086"/>
          <a:ext cx="698500" cy="147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129045</xdr:rowOff>
    </xdr:from>
    <xdr:to>
      <xdr:col>29</xdr:col>
      <xdr:colOff>177800</xdr:colOff>
      <xdr:row>35</xdr:row>
      <xdr:rowOff>230645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9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317022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8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140094</xdr:rowOff>
    </xdr:from>
    <xdr:to>
      <xdr:col>26</xdr:col>
      <xdr:colOff>101600</xdr:colOff>
      <xdr:row>35</xdr:row>
      <xdr:rowOff>241694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50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251871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96126</xdr:rowOff>
    </xdr:from>
    <xdr:to>
      <xdr:col>22</xdr:col>
      <xdr:colOff>165100</xdr:colOff>
      <xdr:row>35</xdr:row>
      <xdr:rowOff>197726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06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207903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7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14936</xdr:rowOff>
    </xdr:from>
    <xdr:to>
      <xdr:col>19</xdr:col>
      <xdr:colOff>38100</xdr:colOff>
      <xdr:row>35</xdr:row>
      <xdr:rowOff>116536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25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126712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9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162725</xdr:rowOff>
    </xdr:from>
    <xdr:to>
      <xdr:col>15</xdr:col>
      <xdr:colOff>101600</xdr:colOff>
      <xdr:row>35</xdr:row>
      <xdr:rowOff>264325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7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249102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5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115,486
113,615
19.44
64,406,314
62,162,236
1,180,485
26,544,631
32,038,800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18313</xdr:rowOff>
    </xdr:from>
    <xdr:to>
      <xdr:col>24</xdr:col>
      <xdr:colOff>63500</xdr:colOff>
      <xdr:row>35</xdr:row>
      <xdr:rowOff>130808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19063"/>
          <a:ext cx="838200" cy="11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130808</xdr:rowOff>
    </xdr:from>
    <xdr:to>
      <xdr:col>19</xdr:col>
      <xdr:colOff>177800</xdr:colOff>
      <xdr:row>36</xdr:row>
      <xdr:rowOff>10838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31558"/>
          <a:ext cx="8890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10838</xdr:rowOff>
    </xdr:from>
    <xdr:to>
      <xdr:col>15</xdr:col>
      <xdr:colOff>50800</xdr:colOff>
      <xdr:row>36</xdr:row>
      <xdr:rowOff>32761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83038"/>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32761</xdr:rowOff>
    </xdr:from>
    <xdr:to>
      <xdr:col>10</xdr:col>
      <xdr:colOff>114300</xdr:colOff>
      <xdr:row>36</xdr:row>
      <xdr:rowOff>67325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04961"/>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54596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138963</xdr:rowOff>
    </xdr:from>
    <xdr:to>
      <xdr:col>24</xdr:col>
      <xdr:colOff>114300</xdr:colOff>
      <xdr:row>35</xdr:row>
      <xdr:rowOff>69113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117390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4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80008</xdr:rowOff>
    </xdr:from>
    <xdr:to>
      <xdr:col>20</xdr:col>
      <xdr:colOff>38100</xdr:colOff>
      <xdr:row>36</xdr:row>
      <xdr:rowOff>10158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8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1285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17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131488</xdr:rowOff>
    </xdr:from>
    <xdr:to>
      <xdr:col>15</xdr:col>
      <xdr:colOff>101600</xdr:colOff>
      <xdr:row>36</xdr:row>
      <xdr:rowOff>61638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52765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153411</xdr:rowOff>
    </xdr:from>
    <xdr:to>
      <xdr:col>10</xdr:col>
      <xdr:colOff>165100</xdr:colOff>
      <xdr:row>36</xdr:row>
      <xdr:rowOff>83561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5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74688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4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16525</xdr:rowOff>
    </xdr:from>
    <xdr:to>
      <xdr:col>6</xdr:col>
      <xdr:colOff>38100</xdr:colOff>
      <xdr:row>36</xdr:row>
      <xdr:rowOff>118125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109252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8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108937</xdr:rowOff>
    </xdr:from>
    <xdr:to>
      <xdr:col>24</xdr:col>
      <xdr:colOff>63500</xdr:colOff>
      <xdr:row>57</xdr:row>
      <xdr:rowOff>168732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1587"/>
          <a:ext cx="838200" cy="5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53501</xdr:rowOff>
    </xdr:from>
    <xdr:to>
      <xdr:col>19</xdr:col>
      <xdr:colOff>177800</xdr:colOff>
      <xdr:row>57</xdr:row>
      <xdr:rowOff>168732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26151"/>
          <a:ext cx="889000" cy="1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2736</xdr:rowOff>
    </xdr:from>
    <xdr:to>
      <xdr:col>15</xdr:col>
      <xdr:colOff>50800</xdr:colOff>
      <xdr:row>57</xdr:row>
      <xdr:rowOff>53501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75386"/>
          <a:ext cx="889000" cy="5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2736</xdr:rowOff>
    </xdr:from>
    <xdr:to>
      <xdr:col>10</xdr:col>
      <xdr:colOff>114300</xdr:colOff>
      <xdr:row>57</xdr:row>
      <xdr:rowOff>135438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5386"/>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108576</xdr:rowOff>
    </xdr:from>
    <xdr:to>
      <xdr:col>6</xdr:col>
      <xdr:colOff>38100</xdr:colOff>
      <xdr:row>57</xdr:row>
      <xdr:rowOff>38726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55253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58137</xdr:rowOff>
    </xdr:from>
    <xdr:to>
      <xdr:col>24</xdr:col>
      <xdr:colOff>114300</xdr:colOff>
      <xdr:row>57</xdr:row>
      <xdr:rowOff>159737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36564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117932</xdr:rowOff>
    </xdr:from>
    <xdr:to>
      <xdr:col>20</xdr:col>
      <xdr:colOff>38100</xdr:colOff>
      <xdr:row>58</xdr:row>
      <xdr:rowOff>48082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39209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2701</xdr:rowOff>
    </xdr:from>
    <xdr:to>
      <xdr:col>15</xdr:col>
      <xdr:colOff>101600</xdr:colOff>
      <xdr:row>57</xdr:row>
      <xdr:rowOff>104301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95428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123386</xdr:rowOff>
    </xdr:from>
    <xdr:to>
      <xdr:col>10</xdr:col>
      <xdr:colOff>165100</xdr:colOff>
      <xdr:row>57</xdr:row>
      <xdr:rowOff>53536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70063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9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84638</xdr:rowOff>
    </xdr:from>
    <xdr:to>
      <xdr:col>6</xdr:col>
      <xdr:colOff>38100</xdr:colOff>
      <xdr:row>58</xdr:row>
      <xdr:rowOff>14788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25685</xdr:rowOff>
    </xdr:from>
    <xdr:to>
      <xdr:col>24</xdr:col>
      <xdr:colOff>63500</xdr:colOff>
      <xdr:row>76</xdr:row>
      <xdr:rowOff>42717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55885"/>
          <a:ext cx="8382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33573</xdr:rowOff>
    </xdr:from>
    <xdr:to>
      <xdr:col>19</xdr:col>
      <xdr:colOff>177800</xdr:colOff>
      <xdr:row>76</xdr:row>
      <xdr:rowOff>42717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6377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33573</xdr:rowOff>
    </xdr:from>
    <xdr:to>
      <xdr:col>15</xdr:col>
      <xdr:colOff>50800</xdr:colOff>
      <xdr:row>76</xdr:row>
      <xdr:rowOff>73464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63773"/>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19228</xdr:rowOff>
    </xdr:from>
    <xdr:to>
      <xdr:col>10</xdr:col>
      <xdr:colOff>114300</xdr:colOff>
      <xdr:row>76</xdr:row>
      <xdr:rowOff>73464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049428"/>
          <a:ext cx="889000" cy="5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109474</xdr:rowOff>
    </xdr:from>
    <xdr:to>
      <xdr:col>6</xdr:col>
      <xdr:colOff>38100</xdr:colOff>
      <xdr:row>76</xdr:row>
      <xdr:rowOff>39624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56151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146335</xdr:rowOff>
    </xdr:from>
    <xdr:to>
      <xdr:col>24</xdr:col>
      <xdr:colOff>114300</xdr:colOff>
      <xdr:row>76</xdr:row>
      <xdr:rowOff>76485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169213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163367</xdr:rowOff>
    </xdr:from>
    <xdr:to>
      <xdr:col>20</xdr:col>
      <xdr:colOff>38100</xdr:colOff>
      <xdr:row>76</xdr:row>
      <xdr:rowOff>93517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110044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9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154223</xdr:rowOff>
    </xdr:from>
    <xdr:to>
      <xdr:col>15</xdr:col>
      <xdr:colOff>101600</xdr:colOff>
      <xdr:row>76</xdr:row>
      <xdr:rowOff>84373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100899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78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22664</xdr:rowOff>
    </xdr:from>
    <xdr:to>
      <xdr:col>10</xdr:col>
      <xdr:colOff>165100</xdr:colOff>
      <xdr:row>76</xdr:row>
      <xdr:rowOff>124264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140790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2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139878</xdr:rowOff>
    </xdr:from>
    <xdr:to>
      <xdr:col>6</xdr:col>
      <xdr:colOff>38100</xdr:colOff>
      <xdr:row>76</xdr:row>
      <xdr:rowOff>70027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98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61155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148569</xdr:rowOff>
    </xdr:from>
    <xdr:to>
      <xdr:col>24</xdr:col>
      <xdr:colOff>63500</xdr:colOff>
      <xdr:row>93</xdr:row>
      <xdr:rowOff>97482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921969"/>
          <a:ext cx="838200" cy="12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97482</xdr:rowOff>
    </xdr:from>
    <xdr:to>
      <xdr:col>19</xdr:col>
      <xdr:colOff>177800</xdr:colOff>
      <xdr:row>93</xdr:row>
      <xdr:rowOff>169802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042332"/>
          <a:ext cx="889000" cy="7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158353</xdr:rowOff>
    </xdr:from>
    <xdr:to>
      <xdr:col>15</xdr:col>
      <xdr:colOff>50800</xdr:colOff>
      <xdr:row>93</xdr:row>
      <xdr:rowOff>169802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103203"/>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158353</xdr:rowOff>
    </xdr:from>
    <xdr:to>
      <xdr:col>10</xdr:col>
      <xdr:colOff>114300</xdr:colOff>
      <xdr:row>95</xdr:row>
      <xdr:rowOff>35796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103203"/>
          <a:ext cx="889000" cy="22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37931</xdr:rowOff>
    </xdr:from>
    <xdr:to>
      <xdr:col>6</xdr:col>
      <xdr:colOff>38100</xdr:colOff>
      <xdr:row>97</xdr:row>
      <xdr:rowOff>139531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130658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76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97769</xdr:rowOff>
    </xdr:from>
    <xdr:to>
      <xdr:col>24</xdr:col>
      <xdr:colOff>114300</xdr:colOff>
      <xdr:row>93</xdr:row>
      <xdr:rowOff>27919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87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120646</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72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46682</xdr:rowOff>
    </xdr:from>
    <xdr:to>
      <xdr:col>20</xdr:col>
      <xdr:colOff>38100</xdr:colOff>
      <xdr:row>93</xdr:row>
      <xdr:rowOff>148282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164809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76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119002</xdr:rowOff>
    </xdr:from>
    <xdr:to>
      <xdr:col>15</xdr:col>
      <xdr:colOff>101600</xdr:colOff>
      <xdr:row>94</xdr:row>
      <xdr:rowOff>49152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0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65679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83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107553</xdr:rowOff>
    </xdr:from>
    <xdr:to>
      <xdr:col>10</xdr:col>
      <xdr:colOff>165100</xdr:colOff>
      <xdr:row>94</xdr:row>
      <xdr:rowOff>37703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05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54230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82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156446</xdr:rowOff>
    </xdr:from>
    <xdr:to>
      <xdr:col>6</xdr:col>
      <xdr:colOff>38100</xdr:colOff>
      <xdr:row>95</xdr:row>
      <xdr:rowOff>86596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27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103123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04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170437</xdr:rowOff>
    </xdr:from>
    <xdr:to>
      <xdr:col>54</xdr:col>
      <xdr:colOff>189865</xdr:colOff>
      <xdr:row>38</xdr:row>
      <xdr:rowOff>125650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85387"/>
          <a:ext cx="1270" cy="115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129477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125650</xdr:rowOff>
    </xdr:from>
    <xdr:to>
      <xdr:col>55</xdr:col>
      <xdr:colOff>88900</xdr:colOff>
      <xdr:row>38</xdr:row>
      <xdr:rowOff>125650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117114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170437</xdr:rowOff>
    </xdr:from>
    <xdr:to>
      <xdr:col>55</xdr:col>
      <xdr:colOff>88900</xdr:colOff>
      <xdr:row>31</xdr:row>
      <xdr:rowOff>170437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96304</xdr:rowOff>
    </xdr:from>
    <xdr:to>
      <xdr:col>55</xdr:col>
      <xdr:colOff>0</xdr:colOff>
      <xdr:row>38</xdr:row>
      <xdr:rowOff>65081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39954"/>
          <a:ext cx="838200" cy="14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15051</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163624</xdr:rowOff>
    </xdr:from>
    <xdr:to>
      <xdr:col>55</xdr:col>
      <xdr:colOff>50800</xdr:colOff>
      <xdr:row>37</xdr:row>
      <xdr:rowOff>93774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96304</xdr:rowOff>
    </xdr:from>
    <xdr:to>
      <xdr:col>50</xdr:col>
      <xdr:colOff>114300</xdr:colOff>
      <xdr:row>37</xdr:row>
      <xdr:rowOff>112897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39954"/>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157728</xdr:rowOff>
    </xdr:from>
    <xdr:to>
      <xdr:col>50</xdr:col>
      <xdr:colOff>165100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104405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112897</xdr:rowOff>
    </xdr:from>
    <xdr:to>
      <xdr:col>45</xdr:col>
      <xdr:colOff>177800</xdr:colOff>
      <xdr:row>38</xdr:row>
      <xdr:rowOff>26781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56547"/>
          <a:ext cx="889000" cy="8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142287</xdr:rowOff>
    </xdr:from>
    <xdr:to>
      <xdr:col>46</xdr:col>
      <xdr:colOff>38100</xdr:colOff>
      <xdr:row>37</xdr:row>
      <xdr:rowOff>72437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88964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150082</xdr:rowOff>
    </xdr:from>
    <xdr:to>
      <xdr:col>41</xdr:col>
      <xdr:colOff>50800</xdr:colOff>
      <xdr:row>38</xdr:row>
      <xdr:rowOff>26781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636482"/>
          <a:ext cx="889000" cy="90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4175</xdr:rowOff>
    </xdr:from>
    <xdr:to>
      <xdr:col>41</xdr:col>
      <xdr:colOff>101600</xdr:colOff>
      <xdr:row>37</xdr:row>
      <xdr:rowOff>105775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122302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74927</xdr:rowOff>
    </xdr:from>
    <xdr:to>
      <xdr:col>36</xdr:col>
      <xdr:colOff>165100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14281</xdr:rowOff>
    </xdr:from>
    <xdr:to>
      <xdr:col>55</xdr:col>
      <xdr:colOff>50800</xdr:colOff>
      <xdr:row>38</xdr:row>
      <xdr:rowOff>115881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100658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4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45504</xdr:rowOff>
    </xdr:from>
    <xdr:to>
      <xdr:col>50</xdr:col>
      <xdr:colOff>165100</xdr:colOff>
      <xdr:row>37</xdr:row>
      <xdr:rowOff>147104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138231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8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62097</xdr:rowOff>
    </xdr:from>
    <xdr:to>
      <xdr:col>46</xdr:col>
      <xdr:colOff>38100</xdr:colOff>
      <xdr:row>37</xdr:row>
      <xdr:rowOff>163697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154824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9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147431</xdr:rowOff>
    </xdr:from>
    <xdr:to>
      <xdr:col>41</xdr:col>
      <xdr:colOff>101600</xdr:colOff>
      <xdr:row>38</xdr:row>
      <xdr:rowOff>77581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9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68708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99282</xdr:rowOff>
    </xdr:from>
    <xdr:to>
      <xdr:col>36</xdr:col>
      <xdr:colOff>165100</xdr:colOff>
      <xdr:row>33</xdr:row>
      <xdr:rowOff>29432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58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20559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7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48119</xdr:rowOff>
    </xdr:from>
    <xdr:to>
      <xdr:col>55</xdr:col>
      <xdr:colOff>0</xdr:colOff>
      <xdr:row>55</xdr:row>
      <xdr:rowOff>143652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77869"/>
          <a:ext cx="838200" cy="9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143652</xdr:rowOff>
    </xdr:from>
    <xdr:to>
      <xdr:col>50</xdr:col>
      <xdr:colOff>114300</xdr:colOff>
      <xdr:row>57</xdr:row>
      <xdr:rowOff>55499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73402"/>
          <a:ext cx="889000" cy="25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92325</xdr:rowOff>
    </xdr:from>
    <xdr:to>
      <xdr:col>45</xdr:col>
      <xdr:colOff>177800</xdr:colOff>
      <xdr:row>57</xdr:row>
      <xdr:rowOff>55499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22075"/>
          <a:ext cx="889000" cy="30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92325</xdr:rowOff>
    </xdr:from>
    <xdr:to>
      <xdr:col>41</xdr:col>
      <xdr:colOff>50800</xdr:colOff>
      <xdr:row>56</xdr:row>
      <xdr:rowOff>28579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22075"/>
          <a:ext cx="889000" cy="10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113327</xdr:rowOff>
    </xdr:from>
    <xdr:to>
      <xdr:col>36</xdr:col>
      <xdr:colOff>165100</xdr:colOff>
      <xdr:row>55</xdr:row>
      <xdr:rowOff>43477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60004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14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168769</xdr:rowOff>
    </xdr:from>
    <xdr:to>
      <xdr:col>55</xdr:col>
      <xdr:colOff>50800</xdr:colOff>
      <xdr:row>55</xdr:row>
      <xdr:rowOff>98919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2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20196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92852</xdr:rowOff>
    </xdr:from>
    <xdr:to>
      <xdr:col>50</xdr:col>
      <xdr:colOff>165100</xdr:colOff>
      <xdr:row>56</xdr:row>
      <xdr:rowOff>23002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39529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9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4699</xdr:rowOff>
    </xdr:from>
    <xdr:to>
      <xdr:col>46</xdr:col>
      <xdr:colOff>38100</xdr:colOff>
      <xdr:row>57</xdr:row>
      <xdr:rowOff>106299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97426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41525</xdr:rowOff>
    </xdr:from>
    <xdr:to>
      <xdr:col>41</xdr:col>
      <xdr:colOff>101600</xdr:colOff>
      <xdr:row>55</xdr:row>
      <xdr:rowOff>143125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7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159652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149229</xdr:rowOff>
    </xdr:from>
    <xdr:to>
      <xdr:col>36</xdr:col>
      <xdr:colOff>165100</xdr:colOff>
      <xdr:row>56</xdr:row>
      <xdr:rowOff>79379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7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70506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67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48008</xdr:rowOff>
    </xdr:from>
    <xdr:to>
      <xdr:col>55</xdr:col>
      <xdr:colOff>0</xdr:colOff>
      <xdr:row>77</xdr:row>
      <xdr:rowOff>135265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078208"/>
          <a:ext cx="838200" cy="25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125138</xdr:rowOff>
    </xdr:from>
    <xdr:to>
      <xdr:col>50</xdr:col>
      <xdr:colOff>114300</xdr:colOff>
      <xdr:row>77</xdr:row>
      <xdr:rowOff>135265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155338"/>
          <a:ext cx="889000" cy="18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125138</xdr:rowOff>
    </xdr:from>
    <xdr:to>
      <xdr:col>45</xdr:col>
      <xdr:colOff>177800</xdr:colOff>
      <xdr:row>77</xdr:row>
      <xdr:rowOff>61610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155338"/>
          <a:ext cx="889000" cy="10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104107</xdr:rowOff>
    </xdr:from>
    <xdr:to>
      <xdr:col>41</xdr:col>
      <xdr:colOff>50800</xdr:colOff>
      <xdr:row>77</xdr:row>
      <xdr:rowOff>61610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34307"/>
          <a:ext cx="889000" cy="12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162601</xdr:rowOff>
    </xdr:from>
    <xdr:to>
      <xdr:col>36</xdr:col>
      <xdr:colOff>165100</xdr:colOff>
      <xdr:row>76</xdr:row>
      <xdr:rowOff>92751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109278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168658</xdr:rowOff>
    </xdr:from>
    <xdr:to>
      <xdr:col>55</xdr:col>
      <xdr:colOff>50800</xdr:colOff>
      <xdr:row>76</xdr:row>
      <xdr:rowOff>98808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2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20086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87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84465</xdr:rowOff>
    </xdr:from>
    <xdr:to>
      <xdr:col>50</xdr:col>
      <xdr:colOff>165100</xdr:colOff>
      <xdr:row>78</xdr:row>
      <xdr:rowOff>14615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8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5742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7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74338</xdr:rowOff>
    </xdr:from>
    <xdr:to>
      <xdr:col>46</xdr:col>
      <xdr:colOff>38100</xdr:colOff>
      <xdr:row>77</xdr:row>
      <xdr:rowOff>4488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0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21015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87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10810</xdr:rowOff>
    </xdr:from>
    <xdr:to>
      <xdr:col>41</xdr:col>
      <xdr:colOff>101600</xdr:colOff>
      <xdr:row>77</xdr:row>
      <xdr:rowOff>112410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128937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8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53307</xdr:rowOff>
    </xdr:from>
    <xdr:to>
      <xdr:col>36</xdr:col>
      <xdr:colOff>165100</xdr:colOff>
      <xdr:row>76</xdr:row>
      <xdr:rowOff>154907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0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146034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126212</xdr:rowOff>
    </xdr:from>
    <xdr:to>
      <xdr:col>55</xdr:col>
      <xdr:colOff>0</xdr:colOff>
      <xdr:row>98</xdr:row>
      <xdr:rowOff>7432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756862"/>
          <a:ext cx="838200" cy="5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124247</xdr:rowOff>
    </xdr:from>
    <xdr:to>
      <xdr:col>50</xdr:col>
      <xdr:colOff>114300</xdr:colOff>
      <xdr:row>98</xdr:row>
      <xdr:rowOff>7432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754897"/>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124247</xdr:rowOff>
    </xdr:from>
    <xdr:to>
      <xdr:col>45</xdr:col>
      <xdr:colOff>177800</xdr:colOff>
      <xdr:row>97</xdr:row>
      <xdr:rowOff>126098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754897"/>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42636</xdr:rowOff>
    </xdr:from>
    <xdr:to>
      <xdr:col>41</xdr:col>
      <xdr:colOff>50800</xdr:colOff>
      <xdr:row>97</xdr:row>
      <xdr:rowOff>126098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501836"/>
          <a:ext cx="889000" cy="25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72417</xdr:rowOff>
    </xdr:from>
    <xdr:to>
      <xdr:col>36</xdr:col>
      <xdr:colOff>165100</xdr:colOff>
      <xdr:row>94</xdr:row>
      <xdr:rowOff>2567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19094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579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75412</xdr:rowOff>
    </xdr:from>
    <xdr:to>
      <xdr:col>55</xdr:col>
      <xdr:colOff>50800</xdr:colOff>
      <xdr:row>98</xdr:row>
      <xdr:rowOff>5562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161789</xdr:rowOff>
    </xdr:from>
    <xdr:ext cx="469744"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2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128082</xdr:rowOff>
    </xdr:from>
    <xdr:to>
      <xdr:col>50</xdr:col>
      <xdr:colOff>165100</xdr:colOff>
      <xdr:row>98</xdr:row>
      <xdr:rowOff>58232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5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49359</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85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73447</xdr:rowOff>
    </xdr:from>
    <xdr:to>
      <xdr:col>46</xdr:col>
      <xdr:colOff>38100</xdr:colOff>
      <xdr:row>98</xdr:row>
      <xdr:rowOff>3597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166174</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79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75298</xdr:rowOff>
    </xdr:from>
    <xdr:to>
      <xdr:col>41</xdr:col>
      <xdr:colOff>101600</xdr:colOff>
      <xdr:row>98</xdr:row>
      <xdr:rowOff>5448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168025</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7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163286</xdr:rowOff>
    </xdr:from>
    <xdr:to>
      <xdr:col>36</xdr:col>
      <xdr:colOff>165100</xdr:colOff>
      <xdr:row>96</xdr:row>
      <xdr:rowOff>93436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84563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4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70383</xdr:rowOff>
    </xdr:from>
    <xdr:to>
      <xdr:col>67</xdr:col>
      <xdr:colOff>101600</xdr:colOff>
      <xdr:row>37</xdr:row>
      <xdr:rowOff>533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17060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39763</xdr:rowOff>
    </xdr:from>
    <xdr:to>
      <xdr:col>85</xdr:col>
      <xdr:colOff>127000</xdr:colOff>
      <xdr:row>76</xdr:row>
      <xdr:rowOff>43898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069963"/>
          <a:ext cx="8382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9303</xdr:rowOff>
    </xdr:from>
    <xdr:to>
      <xdr:col>81</xdr:col>
      <xdr:colOff>50800</xdr:colOff>
      <xdr:row>76</xdr:row>
      <xdr:rowOff>43898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039503"/>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140157</xdr:rowOff>
    </xdr:from>
    <xdr:to>
      <xdr:col>76</xdr:col>
      <xdr:colOff>114300</xdr:colOff>
      <xdr:row>76</xdr:row>
      <xdr:rowOff>9303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998907"/>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140157</xdr:rowOff>
    </xdr:from>
    <xdr:to>
      <xdr:col>71</xdr:col>
      <xdr:colOff>177800</xdr:colOff>
      <xdr:row>76</xdr:row>
      <xdr:rowOff>43307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998907"/>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160413</xdr:rowOff>
    </xdr:from>
    <xdr:to>
      <xdr:col>85</xdr:col>
      <xdr:colOff>177800</xdr:colOff>
      <xdr:row>76</xdr:row>
      <xdr:rowOff>90563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138840</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9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164548</xdr:rowOff>
    </xdr:from>
    <xdr:to>
      <xdr:col>81</xdr:col>
      <xdr:colOff>101600</xdr:colOff>
      <xdr:row>76</xdr:row>
      <xdr:rowOff>94698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2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85825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1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129953</xdr:rowOff>
    </xdr:from>
    <xdr:to>
      <xdr:col>76</xdr:col>
      <xdr:colOff>165100</xdr:colOff>
      <xdr:row>76</xdr:row>
      <xdr:rowOff>60102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88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51230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08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89357</xdr:rowOff>
    </xdr:from>
    <xdr:to>
      <xdr:col>72</xdr:col>
      <xdr:colOff>38100</xdr:colOff>
      <xdr:row>76</xdr:row>
      <xdr:rowOff>19507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10634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163957</xdr:rowOff>
    </xdr:from>
    <xdr:to>
      <xdr:col>67</xdr:col>
      <xdr:colOff>101600</xdr:colOff>
      <xdr:row>76</xdr:row>
      <xdr:rowOff>94107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2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85234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160356</xdr:rowOff>
    </xdr:from>
    <xdr:to>
      <xdr:col>85</xdr:col>
      <xdr:colOff>127000</xdr:colOff>
      <xdr:row>97</xdr:row>
      <xdr:rowOff>170721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791006"/>
          <a:ext cx="83820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93687</xdr:rowOff>
    </xdr:from>
    <xdr:to>
      <xdr:col>81</xdr:col>
      <xdr:colOff>50800</xdr:colOff>
      <xdr:row>97</xdr:row>
      <xdr:rowOff>170721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724337"/>
          <a:ext cx="889000" cy="7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93687</xdr:rowOff>
    </xdr:from>
    <xdr:to>
      <xdr:col>76</xdr:col>
      <xdr:colOff>114300</xdr:colOff>
      <xdr:row>98</xdr:row>
      <xdr:rowOff>2879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24337"/>
          <a:ext cx="889000" cy="8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2879</xdr:rowOff>
    </xdr:from>
    <xdr:to>
      <xdr:col>71</xdr:col>
      <xdr:colOff>177800</xdr:colOff>
      <xdr:row>98</xdr:row>
      <xdr:rowOff>36601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04979"/>
          <a:ext cx="889000" cy="3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15858</xdr:rowOff>
    </xdr:from>
    <xdr:to>
      <xdr:col>67</xdr:col>
      <xdr:colOff>101600</xdr:colOff>
      <xdr:row>98</xdr:row>
      <xdr:rowOff>117458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108585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109556</xdr:rowOff>
    </xdr:from>
    <xdr:to>
      <xdr:col>85</xdr:col>
      <xdr:colOff>177800</xdr:colOff>
      <xdr:row>98</xdr:row>
      <xdr:rowOff>39706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4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132433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119921</xdr:rowOff>
    </xdr:from>
    <xdr:to>
      <xdr:col>81</xdr:col>
      <xdr:colOff>101600</xdr:colOff>
      <xdr:row>98</xdr:row>
      <xdr:rowOff>50071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66598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2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42887</xdr:rowOff>
    </xdr:from>
    <xdr:to>
      <xdr:col>76</xdr:col>
      <xdr:colOff>165100</xdr:colOff>
      <xdr:row>97</xdr:row>
      <xdr:rowOff>144487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161014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4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123529</xdr:rowOff>
    </xdr:from>
    <xdr:to>
      <xdr:col>72</xdr:col>
      <xdr:colOff>38100</xdr:colOff>
      <xdr:row>98</xdr:row>
      <xdr:rowOff>53679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70206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2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157251</xdr:rowOff>
    </xdr:from>
    <xdr:to>
      <xdr:col>67</xdr:col>
      <xdr:colOff>101600</xdr:colOff>
      <xdr:row>98</xdr:row>
      <xdr:rowOff>87401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8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103928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6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158750</xdr:rowOff>
    </xdr:from>
    <xdr:to>
      <xdr:col>116</xdr:col>
      <xdr:colOff>63500</xdr:colOff>
      <xdr:row>38</xdr:row>
      <xdr:rowOff>158750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73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158750</xdr:rowOff>
    </xdr:from>
    <xdr:to>
      <xdr:col>111</xdr:col>
      <xdr:colOff>177800</xdr:colOff>
      <xdr:row>38</xdr:row>
      <xdr:rowOff>158941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67385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158941</xdr:rowOff>
    </xdr:from>
    <xdr:to>
      <xdr:col>107</xdr:col>
      <xdr:colOff>50800</xdr:colOff>
      <xdr:row>38</xdr:row>
      <xdr:rowOff>158941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740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158750</xdr:rowOff>
    </xdr:from>
    <xdr:to>
      <xdr:col>102</xdr:col>
      <xdr:colOff>114300</xdr:colOff>
      <xdr:row>38</xdr:row>
      <xdr:rowOff>158941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7385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58991</xdr:rowOff>
    </xdr:from>
    <xdr:to>
      <xdr:col>98</xdr:col>
      <xdr:colOff>38100</xdr:colOff>
      <xdr:row>36</xdr:row>
      <xdr:rowOff>160591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107950</xdr:rowOff>
    </xdr:from>
    <xdr:to>
      <xdr:col>116</xdr:col>
      <xdr:colOff>114300</xdr:colOff>
      <xdr:row>39</xdr:row>
      <xdr:rowOff>38100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22877</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37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107950</xdr:rowOff>
    </xdr:from>
    <xdr:to>
      <xdr:col>112</xdr:col>
      <xdr:colOff>38100</xdr:colOff>
      <xdr:row>39</xdr:row>
      <xdr:rowOff>38100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29227</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108141</xdr:rowOff>
    </xdr:from>
    <xdr:to>
      <xdr:col>107</xdr:col>
      <xdr:colOff>101600</xdr:colOff>
      <xdr:row>39</xdr:row>
      <xdr:rowOff>38291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29418</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715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108141</xdr:rowOff>
    </xdr:from>
    <xdr:to>
      <xdr:col>102</xdr:col>
      <xdr:colOff>165100</xdr:colOff>
      <xdr:row>39</xdr:row>
      <xdr:rowOff>38291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29418</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715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107950</xdr:rowOff>
    </xdr:from>
    <xdr:to>
      <xdr:col>98</xdr:col>
      <xdr:colOff>38100</xdr:colOff>
      <xdr:row>39</xdr:row>
      <xdr:rowOff>38100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29227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44412</xdr:rowOff>
    </xdr:from>
    <xdr:to>
      <xdr:col>116</xdr:col>
      <xdr:colOff>63500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5996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44412</xdr:rowOff>
    </xdr:from>
    <xdr:to>
      <xdr:col>111</xdr:col>
      <xdr:colOff>177800</xdr:colOff>
      <xdr:row>59</xdr:row>
      <xdr:rowOff>44412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599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44412</xdr:rowOff>
    </xdr:from>
    <xdr:to>
      <xdr:col>107</xdr:col>
      <xdr:colOff>50800</xdr:colOff>
      <xdr:row>59</xdr:row>
      <xdr:rowOff>44431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59962"/>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44355</xdr:rowOff>
    </xdr:from>
    <xdr:to>
      <xdr:col>102</xdr:col>
      <xdr:colOff>114300</xdr:colOff>
      <xdr:row>59</xdr:row>
      <xdr:rowOff>44431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5990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49276</xdr:rowOff>
    </xdr:from>
    <xdr:to>
      <xdr:col>98</xdr:col>
      <xdr:colOff>38100</xdr:colOff>
      <xdr:row>58</xdr:row>
      <xdr:rowOff>150876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167403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165062</xdr:rowOff>
    </xdr:from>
    <xdr:to>
      <xdr:col>112</xdr:col>
      <xdr:colOff>38100</xdr:colOff>
      <xdr:row>59</xdr:row>
      <xdr:rowOff>95212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86339</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165062</xdr:rowOff>
    </xdr:from>
    <xdr:to>
      <xdr:col>107</xdr:col>
      <xdr:colOff>101600</xdr:colOff>
      <xdr:row>59</xdr:row>
      <xdr:rowOff>95212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86339</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165081</xdr:rowOff>
    </xdr:from>
    <xdr:to>
      <xdr:col>102</xdr:col>
      <xdr:colOff>165100</xdr:colOff>
      <xdr:row>59</xdr:row>
      <xdr:rowOff>95231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86358</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165005</xdr:rowOff>
    </xdr:from>
    <xdr:to>
      <xdr:col>98</xdr:col>
      <xdr:colOff>38100</xdr:colOff>
      <xdr:row>59</xdr:row>
      <xdr:rowOff>95155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86282</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20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8353</xdr:rowOff>
    </xdr:from>
    <xdr:to>
      <xdr:col>116</xdr:col>
      <xdr:colOff>63500</xdr:colOff>
      <xdr:row>76</xdr:row>
      <xdr:rowOff>34968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38553"/>
          <a:ext cx="8382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34968</xdr:rowOff>
    </xdr:from>
    <xdr:to>
      <xdr:col>111</xdr:col>
      <xdr:colOff>177800</xdr:colOff>
      <xdr:row>77</xdr:row>
      <xdr:rowOff>70434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65168"/>
          <a:ext cx="889000" cy="20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70434</xdr:rowOff>
    </xdr:from>
    <xdr:to>
      <xdr:col>107</xdr:col>
      <xdr:colOff>50800</xdr:colOff>
      <xdr:row>77</xdr:row>
      <xdr:rowOff>113607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72084"/>
          <a:ext cx="889000" cy="4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113607</xdr:rowOff>
    </xdr:from>
    <xdr:to>
      <xdr:col>102</xdr:col>
      <xdr:colOff>114300</xdr:colOff>
      <xdr:row>77</xdr:row>
      <xdr:rowOff>117297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15257"/>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23814</xdr:rowOff>
    </xdr:from>
    <xdr:to>
      <xdr:col>98</xdr:col>
      <xdr:colOff>38100</xdr:colOff>
      <xdr:row>76</xdr:row>
      <xdr:rowOff>125414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141941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129003</xdr:rowOff>
    </xdr:from>
    <xdr:to>
      <xdr:col>116</xdr:col>
      <xdr:colOff>114300</xdr:colOff>
      <xdr:row>76</xdr:row>
      <xdr:rowOff>59153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107430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6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155618</xdr:rowOff>
    </xdr:from>
    <xdr:to>
      <xdr:col>112</xdr:col>
      <xdr:colOff>38100</xdr:colOff>
      <xdr:row>76</xdr:row>
      <xdr:rowOff>85768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1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76895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0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19634</xdr:rowOff>
    </xdr:from>
    <xdr:to>
      <xdr:col>107</xdr:col>
      <xdr:colOff>101600</xdr:colOff>
      <xdr:row>77</xdr:row>
      <xdr:rowOff>121234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112361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31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62807</xdr:rowOff>
    </xdr:from>
    <xdr:to>
      <xdr:col>102</xdr:col>
      <xdr:colOff>165100</xdr:colOff>
      <xdr:row>77</xdr:row>
      <xdr:rowOff>164407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155534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66497</xdr:rowOff>
    </xdr:from>
    <xdr:to>
      <xdr:col>98</xdr:col>
      <xdr:colOff>38100</xdr:colOff>
      <xdr:row>77</xdr:row>
      <xdr:rowOff>168097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6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159224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6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住民一人当たりのコストを性質別に見ると、人件費や物件費、公債費に加えて補助費等も類似団体平均を下回るか同水準で推移している一方で、扶助費と普通建設事業費が類似団体平均を上回っている。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特に扶助費は類似団体内でも高い水準にあり、当年度は「障害福祉サービス費等給付費」や「児童手当費」の増などにより、前年度からさらにコストが増加している。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また、普通建設事業費も類似団体平均を上回っており、これは「多目的運動施設新築工事」の実施などが主な要因である。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なお、補助費等については、前年度に支出されていた「市たばこ税県交付金」の皆減等により前年度から大幅に減少した。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積立金は類似団体平均を上回っているものの、今後控える大型建設事業や公共施設老朽化に伴う施設整備に備え、基金積立を積極的に行う必要がある。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115,486
113,615
19.44
64,406,314
62,162,236
1,180,485
26,544,631
32,038,800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140843</xdr:rowOff>
    </xdr:from>
    <xdr:to>
      <xdr:col>24</xdr:col>
      <xdr:colOff>63500</xdr:colOff>
      <xdr:row>35</xdr:row>
      <xdr:rowOff>56261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5970143"/>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140843</xdr:rowOff>
    </xdr:from>
    <xdr:to>
      <xdr:col>19</xdr:col>
      <xdr:colOff>177800</xdr:colOff>
      <xdr:row>35</xdr:row>
      <xdr:rowOff>20828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970143"/>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20828</xdr:rowOff>
    </xdr:from>
    <xdr:to>
      <xdr:col>15</xdr:col>
      <xdr:colOff>50800</xdr:colOff>
      <xdr:row>35</xdr:row>
      <xdr:rowOff>45974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0215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45974</xdr:rowOff>
    </xdr:from>
    <xdr:to>
      <xdr:col>10</xdr:col>
      <xdr:colOff>114300</xdr:colOff>
      <xdr:row>35</xdr:row>
      <xdr:rowOff>134557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046724"/>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76898</xdr:rowOff>
    </xdr:from>
    <xdr:to>
      <xdr:col>6</xdr:col>
      <xdr:colOff>38100</xdr:colOff>
      <xdr:row>36</xdr:row>
      <xdr:rowOff>7048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07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23575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85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xdr:rowOff>
    </xdr:from>
    <xdr:to>
      <xdr:col>24</xdr:col>
      <xdr:colOff>114300</xdr:colOff>
      <xdr:row>35</xdr:row>
      <xdr:rowOff>107061</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0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28338</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90043</xdr:rowOff>
    </xdr:from>
    <xdr:to>
      <xdr:col>20</xdr:col>
      <xdr:colOff>38100</xdr:colOff>
      <xdr:row>35</xdr:row>
      <xdr:rowOff>20193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36720</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69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141478</xdr:rowOff>
    </xdr:from>
    <xdr:to>
      <xdr:col>15</xdr:col>
      <xdr:colOff>101600</xdr:colOff>
      <xdr:row>35</xdr:row>
      <xdr:rowOff>71628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88155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166624</xdr:rowOff>
    </xdr:from>
    <xdr:to>
      <xdr:col>10</xdr:col>
      <xdr:colOff>165100</xdr:colOff>
      <xdr:row>35</xdr:row>
      <xdr:rowOff>96774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113301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83757</xdr:rowOff>
    </xdr:from>
    <xdr:to>
      <xdr:col>6</xdr:col>
      <xdr:colOff>38100</xdr:colOff>
      <xdr:row>36</xdr:row>
      <xdr:rowOff>13907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0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17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61385</xdr:rowOff>
    </xdr:from>
    <xdr:to>
      <xdr:col>24</xdr:col>
      <xdr:colOff>63500</xdr:colOff>
      <xdr:row>57</xdr:row>
      <xdr:rowOff>76168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34035"/>
          <a:ext cx="8382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62052</xdr:rowOff>
    </xdr:from>
    <xdr:to>
      <xdr:col>19</xdr:col>
      <xdr:colOff>177800</xdr:colOff>
      <xdr:row>57</xdr:row>
      <xdr:rowOff>76168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34702"/>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32098</xdr:rowOff>
    </xdr:from>
    <xdr:to>
      <xdr:col>15</xdr:col>
      <xdr:colOff>50800</xdr:colOff>
      <xdr:row>57</xdr:row>
      <xdr:rowOff>62052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04748"/>
          <a:ext cx="889000" cy="2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138423</xdr:rowOff>
    </xdr:from>
    <xdr:to>
      <xdr:col>10</xdr:col>
      <xdr:colOff>114300</xdr:colOff>
      <xdr:row>57</xdr:row>
      <xdr:rowOff>32098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68173"/>
          <a:ext cx="889000" cy="2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51021</xdr:rowOff>
    </xdr:from>
    <xdr:to>
      <xdr:col>6</xdr:col>
      <xdr:colOff>38100</xdr:colOff>
      <xdr:row>55</xdr:row>
      <xdr:rowOff>152621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4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169148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2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10585</xdr:rowOff>
    </xdr:from>
    <xdr:to>
      <xdr:col>24</xdr:col>
      <xdr:colOff>114300</xdr:colOff>
      <xdr:row>57</xdr:row>
      <xdr:rowOff>112185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33462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25368</xdr:rowOff>
    </xdr:from>
    <xdr:to>
      <xdr:col>20</xdr:col>
      <xdr:colOff>38100</xdr:colOff>
      <xdr:row>57</xdr:row>
      <xdr:rowOff>126968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143495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5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11252</xdr:rowOff>
    </xdr:from>
    <xdr:to>
      <xdr:col>15</xdr:col>
      <xdr:colOff>101600</xdr:colOff>
      <xdr:row>57</xdr:row>
      <xdr:rowOff>112852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129379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5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152748</xdr:rowOff>
    </xdr:from>
    <xdr:to>
      <xdr:col>10</xdr:col>
      <xdr:colOff>165100</xdr:colOff>
      <xdr:row>57</xdr:row>
      <xdr:rowOff>82898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99425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2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87623</xdr:rowOff>
    </xdr:from>
    <xdr:to>
      <xdr:col>6</xdr:col>
      <xdr:colOff>38100</xdr:colOff>
      <xdr:row>56</xdr:row>
      <xdr:rowOff>17773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1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73970</xdr:rowOff>
    </xdr:from>
    <xdr:to>
      <xdr:col>24</xdr:col>
      <xdr:colOff>63500</xdr:colOff>
      <xdr:row>73</xdr:row>
      <xdr:rowOff>161981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589820"/>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161981</xdr:rowOff>
    </xdr:from>
    <xdr:to>
      <xdr:col>19</xdr:col>
      <xdr:colOff>177800</xdr:colOff>
      <xdr:row>74</xdr:row>
      <xdr:rowOff>78298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677831"/>
          <a:ext cx="889000" cy="8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78298</xdr:rowOff>
    </xdr:from>
    <xdr:to>
      <xdr:col>15</xdr:col>
      <xdr:colOff>50800</xdr:colOff>
      <xdr:row>74</xdr:row>
      <xdr:rowOff>140371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765598"/>
          <a:ext cx="889000" cy="6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140371</xdr:rowOff>
    </xdr:from>
    <xdr:to>
      <xdr:col>10</xdr:col>
      <xdr:colOff>114300</xdr:colOff>
      <xdr:row>75</xdr:row>
      <xdr:rowOff>153339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827671"/>
          <a:ext cx="889000" cy="18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34288</xdr:rowOff>
    </xdr:from>
    <xdr:to>
      <xdr:col>6</xdr:col>
      <xdr:colOff>38100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127015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23170</xdr:rowOff>
    </xdr:from>
    <xdr:to>
      <xdr:col>24</xdr:col>
      <xdr:colOff>114300</xdr:colOff>
      <xdr:row>73</xdr:row>
      <xdr:rowOff>124770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5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46047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39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111181</xdr:rowOff>
    </xdr:from>
    <xdr:to>
      <xdr:col>20</xdr:col>
      <xdr:colOff>38100</xdr:colOff>
      <xdr:row>74</xdr:row>
      <xdr:rowOff>41331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62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57858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40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27498</xdr:rowOff>
    </xdr:from>
    <xdr:to>
      <xdr:col>15</xdr:col>
      <xdr:colOff>101600</xdr:colOff>
      <xdr:row>74</xdr:row>
      <xdr:rowOff>129098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1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145625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89571</xdr:rowOff>
    </xdr:from>
    <xdr:to>
      <xdr:col>10</xdr:col>
      <xdr:colOff>165100</xdr:colOff>
      <xdr:row>75</xdr:row>
      <xdr:rowOff>19721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77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36248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55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102539</xdr:rowOff>
    </xdr:from>
    <xdr:to>
      <xdr:col>6</xdr:col>
      <xdr:colOff>38100</xdr:colOff>
      <xdr:row>76</xdr:row>
      <xdr:rowOff>32689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6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49216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3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15760</xdr:rowOff>
    </xdr:from>
    <xdr:to>
      <xdr:col>24</xdr:col>
      <xdr:colOff>63500</xdr:colOff>
      <xdr:row>98</xdr:row>
      <xdr:rowOff>34564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817860"/>
          <a:ext cx="838200" cy="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15760</xdr:rowOff>
    </xdr:from>
    <xdr:to>
      <xdr:col>19</xdr:col>
      <xdr:colOff>177800</xdr:colOff>
      <xdr:row>98</xdr:row>
      <xdr:rowOff>22352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817860"/>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8446</xdr:rowOff>
    </xdr:from>
    <xdr:to>
      <xdr:col>15</xdr:col>
      <xdr:colOff>50800</xdr:colOff>
      <xdr:row>98</xdr:row>
      <xdr:rowOff>22352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810546"/>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8446</xdr:rowOff>
    </xdr:from>
    <xdr:to>
      <xdr:col>10</xdr:col>
      <xdr:colOff>114300</xdr:colOff>
      <xdr:row>98</xdr:row>
      <xdr:rowOff>141967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10546"/>
          <a:ext cx="889000" cy="13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92100</xdr:rowOff>
    </xdr:from>
    <xdr:to>
      <xdr:col>6</xdr:col>
      <xdr:colOff>38100</xdr:colOff>
      <xdr:row>97</xdr:row>
      <xdr:rowOff>22250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38777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155214</xdr:rowOff>
    </xdr:from>
    <xdr:to>
      <xdr:col>24</xdr:col>
      <xdr:colOff>114300</xdr:colOff>
      <xdr:row>98</xdr:row>
      <xdr:rowOff>85364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8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133641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6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136410</xdr:rowOff>
    </xdr:from>
    <xdr:to>
      <xdr:col>20</xdr:col>
      <xdr:colOff>38100</xdr:colOff>
      <xdr:row>98</xdr:row>
      <xdr:rowOff>66560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57687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5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143002</xdr:rowOff>
    </xdr:from>
    <xdr:to>
      <xdr:col>15</xdr:col>
      <xdr:colOff>101600</xdr:colOff>
      <xdr:row>98</xdr:row>
      <xdr:rowOff>73152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64279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129096</xdr:rowOff>
    </xdr:from>
    <xdr:to>
      <xdr:col>10</xdr:col>
      <xdr:colOff>165100</xdr:colOff>
      <xdr:row>98</xdr:row>
      <xdr:rowOff>59246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50373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5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91167</xdr:rowOff>
    </xdr:from>
    <xdr:to>
      <xdr:col>6</xdr:col>
      <xdr:colOff>38100</xdr:colOff>
      <xdr:row>99</xdr:row>
      <xdr:rowOff>21317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12444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8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119507</xdr:rowOff>
    </xdr:from>
    <xdr:to>
      <xdr:col>55</xdr:col>
      <xdr:colOff>0</xdr:colOff>
      <xdr:row>38</xdr:row>
      <xdr:rowOff>125984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34607"/>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125984</xdr:rowOff>
    </xdr:from>
    <xdr:to>
      <xdr:col>50</xdr:col>
      <xdr:colOff>114300</xdr:colOff>
      <xdr:row>38</xdr:row>
      <xdr:rowOff>131699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4108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118364</xdr:rowOff>
    </xdr:from>
    <xdr:to>
      <xdr:col>45</xdr:col>
      <xdr:colOff>177800</xdr:colOff>
      <xdr:row>38</xdr:row>
      <xdr:rowOff>131699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3346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84455</xdr:rowOff>
    </xdr:from>
    <xdr:to>
      <xdr:col>41</xdr:col>
      <xdr:colOff>50800</xdr:colOff>
      <xdr:row>38</xdr:row>
      <xdr:rowOff>118364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99555"/>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155956</xdr:rowOff>
    </xdr:from>
    <xdr:to>
      <xdr:col>36</xdr:col>
      <xdr:colOff>165100</xdr:colOff>
      <xdr:row>36</xdr:row>
      <xdr:rowOff>86106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102633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68707</xdr:rowOff>
    </xdr:from>
    <xdr:to>
      <xdr:col>55</xdr:col>
      <xdr:colOff>50800</xdr:colOff>
      <xdr:row>38</xdr:row>
      <xdr:rowOff>170307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155084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98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75184</xdr:rowOff>
    </xdr:from>
    <xdr:to>
      <xdr:col>50</xdr:col>
      <xdr:colOff>165100</xdr:colOff>
      <xdr:row>39</xdr:row>
      <xdr:rowOff>5334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167911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80899</xdr:rowOff>
    </xdr:from>
    <xdr:to>
      <xdr:col>46</xdr:col>
      <xdr:colOff>38100</xdr:colOff>
      <xdr:row>39</xdr:row>
      <xdr:rowOff>11049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2176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67564</xdr:rowOff>
    </xdr:from>
    <xdr:to>
      <xdr:col>41</xdr:col>
      <xdr:colOff>101600</xdr:colOff>
      <xdr:row>38</xdr:row>
      <xdr:rowOff>169164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160291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7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33655</xdr:rowOff>
    </xdr:from>
    <xdr:to>
      <xdr:col>36</xdr:col>
      <xdr:colOff>165100</xdr:colOff>
      <xdr:row>38</xdr:row>
      <xdr:rowOff>135255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126382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13696</xdr:rowOff>
    </xdr:from>
    <xdr:to>
      <xdr:col>55</xdr:col>
      <xdr:colOff>0</xdr:colOff>
      <xdr:row>57</xdr:row>
      <xdr:rowOff>65497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786346"/>
          <a:ext cx="838200" cy="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65497</xdr:rowOff>
    </xdr:from>
    <xdr:to>
      <xdr:col>50</xdr:col>
      <xdr:colOff>114300</xdr:colOff>
      <xdr:row>57</xdr:row>
      <xdr:rowOff>161051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838147"/>
          <a:ext cx="8890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161051</xdr:rowOff>
    </xdr:from>
    <xdr:to>
      <xdr:col>45</xdr:col>
      <xdr:colOff>177800</xdr:colOff>
      <xdr:row>58</xdr:row>
      <xdr:rowOff>24485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33701"/>
          <a:ext cx="889000" cy="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24485</xdr:rowOff>
    </xdr:from>
    <xdr:to>
      <xdr:col>41</xdr:col>
      <xdr:colOff>50800</xdr:colOff>
      <xdr:row>58</xdr:row>
      <xdr:rowOff>25217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68585"/>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126847</xdr:rowOff>
    </xdr:from>
    <xdr:to>
      <xdr:col>36</xdr:col>
      <xdr:colOff>165100</xdr:colOff>
      <xdr:row>54</xdr:row>
      <xdr:rowOff>56997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73524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134346</xdr:rowOff>
    </xdr:from>
    <xdr:to>
      <xdr:col>55</xdr:col>
      <xdr:colOff>50800</xdr:colOff>
      <xdr:row>57</xdr:row>
      <xdr:rowOff>64496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7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157223</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5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14697</xdr:rowOff>
    </xdr:from>
    <xdr:to>
      <xdr:col>50</xdr:col>
      <xdr:colOff>165100</xdr:colOff>
      <xdr:row>57</xdr:row>
      <xdr:rowOff>116297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7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132824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56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110251</xdr:rowOff>
    </xdr:from>
    <xdr:to>
      <xdr:col>46</xdr:col>
      <xdr:colOff>38100</xdr:colOff>
      <xdr:row>58</xdr:row>
      <xdr:rowOff>40401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8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31528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7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145135</xdr:rowOff>
    </xdr:from>
    <xdr:to>
      <xdr:col>41</xdr:col>
      <xdr:colOff>101600</xdr:colOff>
      <xdr:row>58</xdr:row>
      <xdr:rowOff>75285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66412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1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145867</xdr:rowOff>
    </xdr:from>
    <xdr:to>
      <xdr:col>36</xdr:col>
      <xdr:colOff>165100</xdr:colOff>
      <xdr:row>58</xdr:row>
      <xdr:rowOff>76017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1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67144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1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145396</xdr:rowOff>
    </xdr:from>
    <xdr:to>
      <xdr:col>55</xdr:col>
      <xdr:colOff>0</xdr:colOff>
      <xdr:row>78</xdr:row>
      <xdr:rowOff>169227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18496"/>
          <a:ext cx="838200" cy="2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75692</xdr:rowOff>
    </xdr:from>
    <xdr:to>
      <xdr:col>50</xdr:col>
      <xdr:colOff>114300</xdr:colOff>
      <xdr:row>78</xdr:row>
      <xdr:rowOff>169227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48792"/>
          <a:ext cx="889000" cy="9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50127</xdr:rowOff>
    </xdr:from>
    <xdr:to>
      <xdr:col>45</xdr:col>
      <xdr:colOff>177800</xdr:colOff>
      <xdr:row>78</xdr:row>
      <xdr:rowOff>75692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423227"/>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50127</xdr:rowOff>
    </xdr:from>
    <xdr:to>
      <xdr:col>41</xdr:col>
      <xdr:colOff>50800</xdr:colOff>
      <xdr:row>78</xdr:row>
      <xdr:rowOff>98037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23227"/>
          <a:ext cx="889000" cy="4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45904</xdr:rowOff>
    </xdr:from>
    <xdr:to>
      <xdr:col>36</xdr:col>
      <xdr:colOff>165100</xdr:colOff>
      <xdr:row>76</xdr:row>
      <xdr:rowOff>147504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164031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94596</xdr:rowOff>
    </xdr:from>
    <xdr:to>
      <xdr:col>55</xdr:col>
      <xdr:colOff>50800</xdr:colOff>
      <xdr:row>79</xdr:row>
      <xdr:rowOff>24746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9523</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8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118427</xdr:rowOff>
    </xdr:from>
    <xdr:to>
      <xdr:col>50</xdr:col>
      <xdr:colOff>165100</xdr:colOff>
      <xdr:row>79</xdr:row>
      <xdr:rowOff>48577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39704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8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24892</xdr:rowOff>
    </xdr:from>
    <xdr:to>
      <xdr:col>46</xdr:col>
      <xdr:colOff>38100</xdr:colOff>
      <xdr:row>78</xdr:row>
      <xdr:rowOff>126492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117619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49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170777</xdr:rowOff>
    </xdr:from>
    <xdr:to>
      <xdr:col>41</xdr:col>
      <xdr:colOff>101600</xdr:colOff>
      <xdr:row>78</xdr:row>
      <xdr:rowOff>100927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92054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47237</xdr:rowOff>
    </xdr:from>
    <xdr:to>
      <xdr:col>36</xdr:col>
      <xdr:colOff>165100</xdr:colOff>
      <xdr:row>78</xdr:row>
      <xdr:rowOff>148837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139964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1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14790</xdr:rowOff>
    </xdr:from>
    <xdr:to>
      <xdr:col>55</xdr:col>
      <xdr:colOff>0</xdr:colOff>
      <xdr:row>97</xdr:row>
      <xdr:rowOff>84950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45440"/>
          <a:ext cx="838200" cy="7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14790</xdr:rowOff>
    </xdr:from>
    <xdr:to>
      <xdr:col>50</xdr:col>
      <xdr:colOff>114300</xdr:colOff>
      <xdr:row>97</xdr:row>
      <xdr:rowOff>73710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45440"/>
          <a:ext cx="889000" cy="5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51251</xdr:rowOff>
    </xdr:from>
    <xdr:to>
      <xdr:col>45</xdr:col>
      <xdr:colOff>177800</xdr:colOff>
      <xdr:row>97</xdr:row>
      <xdr:rowOff>73710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81901"/>
          <a:ext cx="8890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99961</xdr:rowOff>
    </xdr:from>
    <xdr:to>
      <xdr:col>41</xdr:col>
      <xdr:colOff>50800</xdr:colOff>
      <xdr:row>97</xdr:row>
      <xdr:rowOff>51251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59161"/>
          <a:ext cx="889000" cy="12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161404</xdr:rowOff>
    </xdr:from>
    <xdr:to>
      <xdr:col>36</xdr:col>
      <xdr:colOff>165100</xdr:colOff>
      <xdr:row>96</xdr:row>
      <xdr:rowOff>91554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108081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34150</xdr:rowOff>
    </xdr:from>
    <xdr:to>
      <xdr:col>55</xdr:col>
      <xdr:colOff>50800</xdr:colOff>
      <xdr:row>97</xdr:row>
      <xdr:rowOff>135750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12577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135440</xdr:rowOff>
    </xdr:from>
    <xdr:to>
      <xdr:col>50</xdr:col>
      <xdr:colOff>165100</xdr:colOff>
      <xdr:row>97</xdr:row>
      <xdr:rowOff>65590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56717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22910</xdr:rowOff>
    </xdr:from>
    <xdr:to>
      <xdr:col>46</xdr:col>
      <xdr:colOff>38100</xdr:colOff>
      <xdr:row>97</xdr:row>
      <xdr:rowOff>124510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115637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451</xdr:rowOff>
    </xdr:from>
    <xdr:to>
      <xdr:col>41</xdr:col>
      <xdr:colOff>101600</xdr:colOff>
      <xdr:row>97</xdr:row>
      <xdr:rowOff>102051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93178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2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49161</xdr:rowOff>
    </xdr:from>
    <xdr:to>
      <xdr:col>36</xdr:col>
      <xdr:colOff>165100</xdr:colOff>
      <xdr:row>96</xdr:row>
      <xdr:rowOff>150761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141888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42774</xdr:rowOff>
    </xdr:from>
    <xdr:to>
      <xdr:col>85</xdr:col>
      <xdr:colOff>126364</xdr:colOff>
      <xdr:row>37</xdr:row>
      <xdr:rowOff>25324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86274"/>
          <a:ext cx="1269" cy="11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29151</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3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25324</xdr:rowOff>
    </xdr:from>
    <xdr:to>
      <xdr:col>86</xdr:col>
      <xdr:colOff>25400</xdr:colOff>
      <xdr:row>37</xdr:row>
      <xdr:rowOff>25324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36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160901</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6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42774</xdr:rowOff>
    </xdr:from>
    <xdr:to>
      <xdr:col>86</xdr:col>
      <xdr:colOff>25400</xdr:colOff>
      <xdr:row>30</xdr:row>
      <xdr:rowOff>42774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8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11531</xdr:rowOff>
    </xdr:from>
    <xdr:to>
      <xdr:col>85</xdr:col>
      <xdr:colOff>127000</xdr:colOff>
      <xdr:row>37</xdr:row>
      <xdr:rowOff>117526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55181"/>
          <a:ext cx="838200" cy="10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64076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72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41199</xdr:rowOff>
    </xdr:from>
    <xdr:to>
      <xdr:col>85</xdr:col>
      <xdr:colOff>177800</xdr:colOff>
      <xdr:row>34</xdr:row>
      <xdr:rowOff>142799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587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117526</xdr:rowOff>
    </xdr:from>
    <xdr:to>
      <xdr:col>81</xdr:col>
      <xdr:colOff>50800</xdr:colOff>
      <xdr:row>37</xdr:row>
      <xdr:rowOff>167208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61176"/>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11709</xdr:rowOff>
    </xdr:from>
    <xdr:to>
      <xdr:col>81</xdr:col>
      <xdr:colOff>101600</xdr:colOff>
      <xdr:row>35</xdr:row>
      <xdr:rowOff>113309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01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129836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57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16104</xdr:rowOff>
    </xdr:from>
    <xdr:to>
      <xdr:col>76</xdr:col>
      <xdr:colOff>114300</xdr:colOff>
      <xdr:row>37</xdr:row>
      <xdr:rowOff>167208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59754"/>
          <a:ext cx="889000" cy="1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14757</xdr:rowOff>
    </xdr:from>
    <xdr:to>
      <xdr:col>76</xdr:col>
      <xdr:colOff>165100</xdr:colOff>
      <xdr:row>35</xdr:row>
      <xdr:rowOff>116357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01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132884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7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5969</xdr:rowOff>
    </xdr:from>
    <xdr:to>
      <xdr:col>71</xdr:col>
      <xdr:colOff>177800</xdr:colOff>
      <xdr:row>37</xdr:row>
      <xdr:rowOff>16104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49619"/>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12014</xdr:rowOff>
    </xdr:from>
    <xdr:to>
      <xdr:col>72</xdr:col>
      <xdr:colOff>38100</xdr:colOff>
      <xdr:row>35</xdr:row>
      <xdr:rowOff>113614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0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130141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7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144526</xdr:rowOff>
    </xdr:from>
    <xdr:to>
      <xdr:col>67</xdr:col>
      <xdr:colOff>101600</xdr:colOff>
      <xdr:row>34</xdr:row>
      <xdr:rowOff>74676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580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91203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5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132181</xdr:rowOff>
    </xdr:from>
    <xdr:to>
      <xdr:col>85</xdr:col>
      <xdr:colOff>177800</xdr:colOff>
      <xdr:row>37</xdr:row>
      <xdr:rowOff>62331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47108</xdr:rowOff>
    </xdr:from>
    <xdr:ext cx="469744"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1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66726</xdr:rowOff>
    </xdr:from>
    <xdr:to>
      <xdr:col>81</xdr:col>
      <xdr:colOff>101600</xdr:colOff>
      <xdr:row>37</xdr:row>
      <xdr:rowOff>168326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159453</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46428" y="650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116408</xdr:rowOff>
    </xdr:from>
    <xdr:to>
      <xdr:col>76</xdr:col>
      <xdr:colOff>165100</xdr:colOff>
      <xdr:row>38</xdr:row>
      <xdr:rowOff>46558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37685</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57428" y="655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136754</xdr:rowOff>
    </xdr:from>
    <xdr:to>
      <xdr:col>72</xdr:col>
      <xdr:colOff>38100</xdr:colOff>
      <xdr:row>37</xdr:row>
      <xdr:rowOff>66904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58031</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68428" y="64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126619</xdr:rowOff>
    </xdr:from>
    <xdr:to>
      <xdr:col>67</xdr:col>
      <xdr:colOff>101600</xdr:colOff>
      <xdr:row>37</xdr:row>
      <xdr:rowOff>56769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47896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123538</xdr:rowOff>
    </xdr:from>
    <xdr:to>
      <xdr:col>85</xdr:col>
      <xdr:colOff>127000</xdr:colOff>
      <xdr:row>58</xdr:row>
      <xdr:rowOff>70457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24738"/>
          <a:ext cx="838200" cy="28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70457</xdr:rowOff>
    </xdr:from>
    <xdr:to>
      <xdr:col>81</xdr:col>
      <xdr:colOff>50800</xdr:colOff>
      <xdr:row>59</xdr:row>
      <xdr:rowOff>28120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14557"/>
          <a:ext cx="889000" cy="1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28120</xdr:rowOff>
    </xdr:from>
    <xdr:to>
      <xdr:col>76</xdr:col>
      <xdr:colOff>114300</xdr:colOff>
      <xdr:row>59</xdr:row>
      <xdr:rowOff>42385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143670"/>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167155</xdr:rowOff>
    </xdr:from>
    <xdr:to>
      <xdr:col>71</xdr:col>
      <xdr:colOff>177800</xdr:colOff>
      <xdr:row>59</xdr:row>
      <xdr:rowOff>42385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39805"/>
          <a:ext cx="889000" cy="21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131269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3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72738</xdr:rowOff>
    </xdr:from>
    <xdr:to>
      <xdr:col>85</xdr:col>
      <xdr:colOff>177800</xdr:colOff>
      <xdr:row>57</xdr:row>
      <xdr:rowOff>2888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67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95615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52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19657</xdr:rowOff>
    </xdr:from>
    <xdr:to>
      <xdr:col>81</xdr:col>
      <xdr:colOff>101600</xdr:colOff>
      <xdr:row>58</xdr:row>
      <xdr:rowOff>121257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6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112384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5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148770</xdr:rowOff>
    </xdr:from>
    <xdr:to>
      <xdr:col>76</xdr:col>
      <xdr:colOff>165100</xdr:colOff>
      <xdr:row>59</xdr:row>
      <xdr:rowOff>78920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1009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70047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18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163035</xdr:rowOff>
    </xdr:from>
    <xdr:to>
      <xdr:col>72</xdr:col>
      <xdr:colOff>38100</xdr:colOff>
      <xdr:row>59</xdr:row>
      <xdr:rowOff>93185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1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84312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1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116355</xdr:rowOff>
    </xdr:from>
    <xdr:to>
      <xdr:col>67</xdr:col>
      <xdr:colOff>101600</xdr:colOff>
      <xdr:row>58</xdr:row>
      <xdr:rowOff>46505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8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37632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8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70383</xdr:rowOff>
    </xdr:from>
    <xdr:to>
      <xdr:col>67</xdr:col>
      <xdr:colOff>101600</xdr:colOff>
      <xdr:row>77</xdr:row>
      <xdr:rowOff>533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17060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39763</xdr:rowOff>
    </xdr:from>
    <xdr:to>
      <xdr:col>85</xdr:col>
      <xdr:colOff>127000</xdr:colOff>
      <xdr:row>96</xdr:row>
      <xdr:rowOff>43898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498963"/>
          <a:ext cx="8382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9303</xdr:rowOff>
    </xdr:from>
    <xdr:to>
      <xdr:col>81</xdr:col>
      <xdr:colOff>50800</xdr:colOff>
      <xdr:row>96</xdr:row>
      <xdr:rowOff>43898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468503"/>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140157</xdr:rowOff>
    </xdr:from>
    <xdr:to>
      <xdr:col>76</xdr:col>
      <xdr:colOff>114300</xdr:colOff>
      <xdr:row>96</xdr:row>
      <xdr:rowOff>9303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427907"/>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140157</xdr:rowOff>
    </xdr:from>
    <xdr:to>
      <xdr:col>71</xdr:col>
      <xdr:colOff>177800</xdr:colOff>
      <xdr:row>96</xdr:row>
      <xdr:rowOff>43307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427907"/>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160413</xdr:rowOff>
    </xdr:from>
    <xdr:to>
      <xdr:col>85</xdr:col>
      <xdr:colOff>177800</xdr:colOff>
      <xdr:row>96</xdr:row>
      <xdr:rowOff>90563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138840</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2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164548</xdr:rowOff>
    </xdr:from>
    <xdr:to>
      <xdr:col>81</xdr:col>
      <xdr:colOff>101600</xdr:colOff>
      <xdr:row>96</xdr:row>
      <xdr:rowOff>94698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85825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129953</xdr:rowOff>
    </xdr:from>
    <xdr:to>
      <xdr:col>76</xdr:col>
      <xdr:colOff>165100</xdr:colOff>
      <xdr:row>96</xdr:row>
      <xdr:rowOff>60103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41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51230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1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89357</xdr:rowOff>
    </xdr:from>
    <xdr:to>
      <xdr:col>72</xdr:col>
      <xdr:colOff>38100</xdr:colOff>
      <xdr:row>96</xdr:row>
      <xdr:rowOff>19507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3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163957</xdr:rowOff>
    </xdr:from>
    <xdr:to>
      <xdr:col>67</xdr:col>
      <xdr:colOff>101600</xdr:colOff>
      <xdr:row>96</xdr:row>
      <xdr:rowOff>94107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5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85234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4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11684</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498084"/>
          <a:ext cx="1269" cy="123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129811</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27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11684</xdr:rowOff>
    </xdr:from>
    <xdr:to>
      <xdr:col>116</xdr:col>
      <xdr:colOff>152400</xdr:colOff>
      <xdr:row>32</xdr:row>
      <xdr:rowOff>11684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49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82550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5226050"/>
          <a:ext cx="838200" cy="150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01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82550</xdr:rowOff>
    </xdr:from>
    <xdr:to>
      <xdr:col>111</xdr:col>
      <xdr:colOff>177800</xdr:colOff>
      <xdr:row>33</xdr:row>
      <xdr:rowOff>89598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0434300" y="5226050"/>
          <a:ext cx="889000" cy="5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132524</xdr:rowOff>
    </xdr:from>
    <xdr:to>
      <xdr:col>112</xdr:col>
      <xdr:colOff>38100</xdr:colOff>
      <xdr:row>39</xdr:row>
      <xdr:rowOff>62674</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53801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740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89598</xdr:rowOff>
    </xdr:from>
    <xdr:to>
      <xdr:col>107</xdr:col>
      <xdr:colOff>50800</xdr:colOff>
      <xdr:row>34</xdr:row>
      <xdr:rowOff>42735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545300" y="5747448"/>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130619</xdr:rowOff>
    </xdr:from>
    <xdr:to>
      <xdr:col>107</xdr:col>
      <xdr:colOff>101600</xdr:colOff>
      <xdr:row>39</xdr:row>
      <xdr:rowOff>60769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51896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738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121412</xdr:rowOff>
    </xdr:from>
    <xdr:to>
      <xdr:col>102</xdr:col>
      <xdr:colOff>114300</xdr:colOff>
      <xdr:row>34</xdr:row>
      <xdr:rowOff>42735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5779262"/>
          <a:ext cx="889000" cy="9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144907</xdr:rowOff>
    </xdr:from>
    <xdr:to>
      <xdr:col>102</xdr:col>
      <xdr:colOff>165100</xdr:colOff>
      <xdr:row>39</xdr:row>
      <xdr:rowOff>75057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66184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105093</xdr:rowOff>
    </xdr:from>
    <xdr:to>
      <xdr:col>98</xdr:col>
      <xdr:colOff>38100</xdr:colOff>
      <xdr:row>39</xdr:row>
      <xdr:rowOff>35243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2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26370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712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31750</xdr:rowOff>
    </xdr:from>
    <xdr:to>
      <xdr:col>112</xdr:col>
      <xdr:colOff>38100</xdr:colOff>
      <xdr:row>30</xdr:row>
      <xdr:rowOff>133350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51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149877</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88428" y="49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38798</xdr:rowOff>
    </xdr:from>
    <xdr:to>
      <xdr:col>107</xdr:col>
      <xdr:colOff>101600</xdr:colOff>
      <xdr:row>33</xdr:row>
      <xdr:rowOff>140398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569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156925</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547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163385</xdr:rowOff>
    </xdr:from>
    <xdr:to>
      <xdr:col>102</xdr:col>
      <xdr:colOff>165100</xdr:colOff>
      <xdr:row>34</xdr:row>
      <xdr:rowOff>93535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58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110062</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10428" y="559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70612</xdr:rowOff>
    </xdr:from>
    <xdr:to>
      <xdr:col>98</xdr:col>
      <xdr:colOff>38100</xdr:colOff>
      <xdr:row>34</xdr:row>
      <xdr:rowOff>762</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17289</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550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おいて、前年度から一人当たりコストが増加した主な項目は民生費、教育費、消防費、商工費である。教育費は多目的運動施設新築工事による増、消防費は沖縄県消防指令センター負担金による増、商工費は結の街機能強化工事による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特に「目的別歳出」の歳出全体の約５割を占める民生費は、当年度は「物価高騰対応重点支援事業」の増などにより前年度からさらに増加し、類似団体の中でも高い水準で推移している。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諸支出金については「市たばこ税県交付金」の皆減により皆減となっている。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今後も少子高齢化等に伴う民生費の構造的な増加が見込まれるため、引き続き事務事業の見直し等による経費の抑制に努める。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実質収支比率は、前年度から</a:t>
          </a:r>
          <a:r>
            <a:rPr kumimoji="1" lang="en-US" altLang="ja-JP" sz="1200">
              <a:latin typeface="ＭＳ ゴシック" pitchFamily="49" charset="-128"/>
              <a:ea typeface="ＭＳ ゴシック" pitchFamily="49" charset="-128"/>
            </a:rPr>
            <a:t>1.01</a:t>
          </a:r>
          <a:r>
            <a:rPr kumimoji="1" lang="ja-JP" altLang="en-US" sz="1200">
              <a:latin typeface="ＭＳ ゴシック" pitchFamily="49" charset="-128"/>
              <a:ea typeface="ＭＳ ゴシック" pitchFamily="49" charset="-128"/>
            </a:rPr>
            <a:t>ポイント上昇している。これは、分母である標準財政規模の増加に対し、分子である実質収支額の増加が上回ったためである。また、実質単年度収支は約</a:t>
          </a:r>
          <a:r>
            <a:rPr kumimoji="1" lang="en-US" altLang="ja-JP" sz="1200">
              <a:latin typeface="ＭＳ ゴシック" pitchFamily="49" charset="-128"/>
              <a:ea typeface="ＭＳ ゴシック" pitchFamily="49" charset="-128"/>
            </a:rPr>
            <a:t>7.4</a:t>
          </a:r>
          <a:r>
            <a:rPr kumimoji="1" lang="ja-JP" altLang="en-US" sz="1200">
              <a:latin typeface="ＭＳ ゴシック" pitchFamily="49" charset="-128"/>
              <a:ea typeface="ＭＳ ゴシック" pitchFamily="49" charset="-128"/>
            </a:rPr>
            <a:t>億円となり、前年度から大幅に改善している。これは、国庫支出金や地方交付税の増等により単年度収支が黒字転換したことに加え、前年度に多額（</a:t>
          </a:r>
          <a:r>
            <a:rPr kumimoji="1" lang="en-US" altLang="ja-JP" sz="1200">
              <a:latin typeface="ＭＳ ゴシック" pitchFamily="49" charset="-128"/>
              <a:ea typeface="ＭＳ ゴシック" pitchFamily="49" charset="-128"/>
            </a:rPr>
            <a:t>32.5</a:t>
          </a:r>
          <a:r>
            <a:rPr kumimoji="1" lang="ja-JP" altLang="en-US" sz="1200">
              <a:latin typeface="ＭＳ ゴシック" pitchFamily="49" charset="-128"/>
              <a:ea typeface="ＭＳ ゴシック" pitchFamily="49" charset="-128"/>
            </a:rPr>
            <a:t>億円）であった財政調整基金の取崩し額が当年度は</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億円へと大幅に減少したことが主な要因である。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今後も大型建設事業等の財政需要が見込まれるため、事務事業の見直し等による歳出削減を図り、健全な財政運営の維持に努める。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全ての会計において実質赤字は発生しておらず、黒字を保っている。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しかし、各特別会計は一般会計からの多額の繰出金によって収支の均衡が保たれている実態がある。特に、国民健康保険事業特別会計においては約</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億円の赤字補填財源の繰出が行われている。同会計への繰出金は前年度から減少したものの、後期高齢者医療事業や介護保険事業への繰出金が増加したことで、これら３会計への繰出金総額としては前年度を上回っている。</a:t>
          </a:r>
        </a:p>
        <a:p>
          <a:r>
            <a:rPr kumimoji="1" lang="ja-JP" altLang="en-US" sz="1400">
              <a:latin typeface="ＭＳ ゴシック" pitchFamily="49" charset="-128"/>
              <a:ea typeface="ＭＳ ゴシック" pitchFamily="49" charset="-128"/>
            </a:rPr>
            <a:t>　また、水道事業会計においては、資金剰余額は黒字であるものの、当年度の純損益は赤字（約</a:t>
          </a:r>
          <a:r>
            <a:rPr kumimoji="1" lang="en-US" altLang="ja-JP" sz="1400">
              <a:latin typeface="ＭＳ ゴシック" pitchFamily="49" charset="-128"/>
              <a:ea typeface="ＭＳ ゴシック" pitchFamily="49" charset="-128"/>
            </a:rPr>
            <a:t>4,100</a:t>
          </a:r>
          <a:r>
            <a:rPr kumimoji="1" lang="ja-JP" altLang="en-US" sz="1400">
              <a:latin typeface="ＭＳ ゴシック" pitchFamily="49" charset="-128"/>
              <a:ea typeface="ＭＳ ゴシック" pitchFamily="49" charset="-128"/>
            </a:rPr>
            <a:t>万円）となっている。これは、県企業局による受水費の値上げ、委託料及び修繕費の増、給水量の減少に伴う給水収益の減が主な要因となっている。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独立採算の原則を踏まえ、各特別会計において保険料等の適正化や給付費の適正化等を図り一般会計からの繰出金を必要最小限に留め、安定的な財政運営に取り組んでいく。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BN10" sqref="BN10:BU10"/>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64406314</v>
      </c>
      <c r="BO4" s="449"/>
      <c r="BP4" s="449"/>
      <c r="BQ4" s="449"/>
      <c r="BR4" s="449"/>
      <c r="BS4" s="449"/>
      <c r="BT4" s="449"/>
      <c r="BU4" s="450"/>
      <c r="BV4" s="448">
        <v>61435779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4.4000000000000004</v>
      </c>
      <c r="CU4" s="589"/>
      <c r="CV4" s="589"/>
      <c r="CW4" s="589"/>
      <c r="CX4" s="589"/>
      <c r="CY4" s="589"/>
      <c r="CZ4" s="589"/>
      <c r="DA4" s="590"/>
      <c r="DB4" s="588">
        <v>3.4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62162236</v>
      </c>
      <c r="BO5" s="420"/>
      <c r="BP5" s="420"/>
      <c r="BQ5" s="420"/>
      <c r="BR5" s="420"/>
      <c r="BS5" s="420"/>
      <c r="BT5" s="420"/>
      <c r="BU5" s="421"/>
      <c r="BV5" s="419">
        <v>59952914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93.6</v>
      </c>
      <c r="CU5" s="417"/>
      <c r="CV5" s="417"/>
      <c r="CW5" s="417"/>
      <c r="CX5" s="417"/>
      <c r="CY5" s="417"/>
      <c r="CZ5" s="417"/>
      <c r="DA5" s="418"/>
      <c r="DB5" s="416">
        <v>95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2244078</v>
      </c>
      <c r="BO6" s="420"/>
      <c r="BP6" s="420"/>
      <c r="BQ6" s="420"/>
      <c r="BR6" s="420"/>
      <c r="BS6" s="420"/>
      <c r="BT6" s="420"/>
      <c r="BU6" s="421"/>
      <c r="BV6" s="419">
        <v>1482865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94.2</v>
      </c>
      <c r="CU6" s="563"/>
      <c r="CV6" s="563"/>
      <c r="CW6" s="563"/>
      <c r="CX6" s="563"/>
      <c r="CY6" s="563"/>
      <c r="CZ6" s="563"/>
      <c r="DA6" s="564"/>
      <c r="DB6" s="562">
        <v>96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1063593</v>
      </c>
      <c r="BO7" s="420"/>
      <c r="BP7" s="420"/>
      <c r="BQ7" s="420"/>
      <c r="BR7" s="420"/>
      <c r="BS7" s="420"/>
      <c r="BT7" s="420"/>
      <c r="BU7" s="421"/>
      <c r="BV7" s="419">
        <v>598559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26544631</v>
      </c>
      <c r="CU7" s="420"/>
      <c r="CV7" s="420"/>
      <c r="CW7" s="420"/>
      <c r="CX7" s="420"/>
      <c r="CY7" s="420"/>
      <c r="CZ7" s="420"/>
      <c r="DA7" s="421"/>
      <c r="DB7" s="419">
        <v>25730191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1180485</v>
      </c>
      <c r="BO8" s="420"/>
      <c r="BP8" s="420"/>
      <c r="BQ8" s="420"/>
      <c r="BR8" s="420"/>
      <c r="BS8" s="420"/>
      <c r="BT8" s="420"/>
      <c r="BU8" s="421"/>
      <c r="BV8" s="419">
        <v>884306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0.75</v>
      </c>
      <c r="CU8" s="523"/>
      <c r="CV8" s="523"/>
      <c r="CW8" s="523"/>
      <c r="CX8" s="523"/>
      <c r="CY8" s="523"/>
      <c r="CZ8" s="523"/>
      <c r="DA8" s="524"/>
      <c r="DB8" s="522">
        <v>0.76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115690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296179</v>
      </c>
      <c r="BO9" s="420"/>
      <c r="BP9" s="420"/>
      <c r="BQ9" s="420"/>
      <c r="BR9" s="420"/>
      <c r="BS9" s="420"/>
      <c r="BT9" s="420"/>
      <c r="BU9" s="421"/>
      <c r="BV9" s="419">
        <v>-158351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v>
      </c>
      <c r="CU9" s="417"/>
      <c r="CV9" s="417"/>
      <c r="CW9" s="417"/>
      <c r="CX9" s="417"/>
      <c r="CY9" s="417"/>
      <c r="CZ9" s="417"/>
      <c r="DA9" s="418"/>
      <c r="DB9" s="416">
        <v>9.3000000000000007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114232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1043770</v>
      </c>
      <c r="BO10" s="420"/>
      <c r="BP10" s="420"/>
      <c r="BQ10" s="420"/>
      <c r="BR10" s="420"/>
      <c r="BS10" s="420"/>
      <c r="BT10" s="420"/>
      <c r="BU10" s="421"/>
      <c r="BV10" s="419">
        <v>1134656</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700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115486</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600000</v>
      </c>
      <c r="BO12" s="420"/>
      <c r="BP12" s="420"/>
      <c r="BQ12" s="420"/>
      <c r="BR12" s="420"/>
      <c r="BS12" s="420"/>
      <c r="BT12" s="420"/>
      <c r="BU12" s="421"/>
      <c r="BV12" s="419">
        <v>3250000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113615</v>
      </c>
      <c r="S13" s="507"/>
      <c r="T13" s="507"/>
      <c r="U13" s="507"/>
      <c r="V13" s="508"/>
      <c r="W13" s="509" t="s">
        <v>130</v>
      </c>
      <c r="X13" s="405"/>
      <c r="Y13" s="405"/>
      <c r="Z13" s="405"/>
      <c r="AA13" s="405"/>
      <c r="AB13" s="406"/>
      <c r="AC13" s="372">
        <v>172</v>
      </c>
      <c r="AD13" s="373"/>
      <c r="AE13" s="373"/>
      <c r="AF13" s="373"/>
      <c r="AG13" s="374"/>
      <c r="AH13" s="372">
        <v>190</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739949</v>
      </c>
      <c r="BO13" s="420"/>
      <c r="BP13" s="420"/>
      <c r="BQ13" s="420"/>
      <c r="BR13" s="420"/>
      <c r="BS13" s="420"/>
      <c r="BT13" s="420"/>
      <c r="BU13" s="421"/>
      <c r="BV13" s="419">
        <v>-2272995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v>
      </c>
      <c r="CU13" s="417"/>
      <c r="CV13" s="417"/>
      <c r="CW13" s="417"/>
      <c r="CX13" s="417"/>
      <c r="CY13" s="417"/>
      <c r="CZ13" s="417"/>
      <c r="DA13" s="418"/>
      <c r="DB13" s="416">
        <v>5.6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115545</v>
      </c>
      <c r="S14" s="507"/>
      <c r="T14" s="507"/>
      <c r="U14" s="507"/>
      <c r="V14" s="508"/>
      <c r="W14" s="510"/>
      <c r="X14" s="408"/>
      <c r="Y14" s="408"/>
      <c r="Z14" s="408"/>
      <c r="AA14" s="408"/>
      <c r="AB14" s="409"/>
      <c r="AC14" s="499">
        <v>0.4</v>
      </c>
      <c r="AD14" s="500"/>
      <c r="AE14" s="500"/>
      <c r="AF14" s="500"/>
      <c r="AG14" s="501"/>
      <c r="AH14" s="499">
        <v>0.5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29.6</v>
      </c>
      <c r="CU14" s="517"/>
      <c r="CV14" s="517"/>
      <c r="CW14" s="517"/>
      <c r="CX14" s="517"/>
      <c r="CY14" s="517"/>
      <c r="CZ14" s="517"/>
      <c r="DA14" s="518"/>
      <c r="DB14" s="516">
        <v>8.3000000000000007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113886</v>
      </c>
      <c r="S15" s="507"/>
      <c r="T15" s="507"/>
      <c r="U15" s="507"/>
      <c r="V15" s="508"/>
      <c r="W15" s="509" t="s">
        <v>137</v>
      </c>
      <c r="X15" s="405"/>
      <c r="Y15" s="405"/>
      <c r="Z15" s="405"/>
      <c r="AA15" s="405"/>
      <c r="AB15" s="406"/>
      <c r="AC15" s="372">
        <v>5781</v>
      </c>
      <c r="AD15" s="373"/>
      <c r="AE15" s="373"/>
      <c r="AF15" s="373"/>
      <c r="AG15" s="374"/>
      <c r="AH15" s="372">
        <v>6059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15984461</v>
      </c>
      <c r="BO15" s="449"/>
      <c r="BP15" s="449"/>
      <c r="BQ15" s="449"/>
      <c r="BR15" s="449"/>
      <c r="BS15" s="449"/>
      <c r="BT15" s="449"/>
      <c r="BU15" s="450"/>
      <c r="BV15" s="448">
        <v>16040975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13.5</v>
      </c>
      <c r="AD16" s="500"/>
      <c r="AE16" s="500"/>
      <c r="AF16" s="500"/>
      <c r="AG16" s="501"/>
      <c r="AH16" s="499">
        <v>14.7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21961471</v>
      </c>
      <c r="BO16" s="420"/>
      <c r="BP16" s="420"/>
      <c r="BQ16" s="420"/>
      <c r="BR16" s="420"/>
      <c r="BS16" s="420"/>
      <c r="BT16" s="420"/>
      <c r="BU16" s="421"/>
      <c r="BV16" s="419">
        <v>20918442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36730</v>
      </c>
      <c r="AD17" s="373"/>
      <c r="AE17" s="373"/>
      <c r="AF17" s="373"/>
      <c r="AG17" s="374"/>
      <c r="AH17" s="372">
        <v>34896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20409411</v>
      </c>
      <c r="BO17" s="420"/>
      <c r="BP17" s="420"/>
      <c r="BQ17" s="420"/>
      <c r="BR17" s="420"/>
      <c r="BS17" s="420"/>
      <c r="BT17" s="420"/>
      <c r="BU17" s="421"/>
      <c r="BV17" s="419">
        <v>20520006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19.440000000000001</v>
      </c>
      <c r="M18" s="472"/>
      <c r="N18" s="472"/>
      <c r="O18" s="472"/>
      <c r="P18" s="472"/>
      <c r="Q18" s="472"/>
      <c r="R18" s="473"/>
      <c r="S18" s="473"/>
      <c r="T18" s="473"/>
      <c r="U18" s="473"/>
      <c r="V18" s="474"/>
      <c r="W18" s="490"/>
      <c r="X18" s="491"/>
      <c r="Y18" s="491"/>
      <c r="Z18" s="491"/>
      <c r="AA18" s="491"/>
      <c r="AB18" s="515"/>
      <c r="AC18" s="389">
        <v>86.1</v>
      </c>
      <c r="AD18" s="390"/>
      <c r="AE18" s="390"/>
      <c r="AF18" s="390"/>
      <c r="AG18" s="475"/>
      <c r="AH18" s="389">
        <v>84.8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25746581</v>
      </c>
      <c r="BO18" s="420"/>
      <c r="BP18" s="420"/>
      <c r="BQ18" s="420"/>
      <c r="BR18" s="420"/>
      <c r="BS18" s="420"/>
      <c r="BT18" s="420"/>
      <c r="BU18" s="421"/>
      <c r="BV18" s="419">
        <v>24674856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5951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34794346</v>
      </c>
      <c r="BO19" s="420"/>
      <c r="BP19" s="420"/>
      <c r="BQ19" s="420"/>
      <c r="BR19" s="420"/>
      <c r="BS19" s="420"/>
      <c r="BT19" s="420"/>
      <c r="BU19" s="421"/>
      <c r="BV19" s="419">
        <v>33481719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47331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32038800</v>
      </c>
      <c r="BO22" s="449"/>
      <c r="BP22" s="449"/>
      <c r="BQ22" s="449"/>
      <c r="BR22" s="449"/>
      <c r="BS22" s="449"/>
      <c r="BT22" s="449"/>
      <c r="BU22" s="450"/>
      <c r="BV22" s="448">
        <v>33415774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30385614</v>
      </c>
      <c r="BO23" s="420"/>
      <c r="BP23" s="420"/>
      <c r="BQ23" s="420"/>
      <c r="BR23" s="420"/>
      <c r="BS23" s="420"/>
      <c r="BT23" s="420"/>
      <c r="BU23" s="421"/>
      <c r="BV23" s="419">
        <v>31824825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9040</v>
      </c>
      <c r="R24" s="373"/>
      <c r="S24" s="373"/>
      <c r="T24" s="373"/>
      <c r="U24" s="373"/>
      <c r="V24" s="374"/>
      <c r="W24" s="462"/>
      <c r="X24" s="399"/>
      <c r="Y24" s="400"/>
      <c r="Z24" s="375" t="s">
        <v>162</v>
      </c>
      <c r="AA24" s="376"/>
      <c r="AB24" s="376"/>
      <c r="AC24" s="376"/>
      <c r="AD24" s="376"/>
      <c r="AE24" s="376"/>
      <c r="AF24" s="376"/>
      <c r="AG24" s="377"/>
      <c r="AH24" s="372">
        <v>739</v>
      </c>
      <c r="AI24" s="373"/>
      <c r="AJ24" s="373"/>
      <c r="AK24" s="373"/>
      <c r="AL24" s="374"/>
      <c r="AM24" s="372">
        <v>2229563</v>
      </c>
      <c r="AN24" s="373"/>
      <c r="AO24" s="373"/>
      <c r="AP24" s="373"/>
      <c r="AQ24" s="373"/>
      <c r="AR24" s="374"/>
      <c r="AS24" s="372">
        <v>3017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17083334</v>
      </c>
      <c r="BO24" s="420"/>
      <c r="BP24" s="420"/>
      <c r="BQ24" s="420"/>
      <c r="BR24" s="420"/>
      <c r="BS24" s="420"/>
      <c r="BT24" s="420"/>
      <c r="BU24" s="421"/>
      <c r="BV24" s="419">
        <v>17110392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7490</v>
      </c>
      <c r="R25" s="373"/>
      <c r="S25" s="373"/>
      <c r="T25" s="373"/>
      <c r="U25" s="373"/>
      <c r="V25" s="374"/>
      <c r="W25" s="462"/>
      <c r="X25" s="399"/>
      <c r="Y25" s="400"/>
      <c r="Z25" s="375" t="s">
        <v>165</v>
      </c>
      <c r="AA25" s="376"/>
      <c r="AB25" s="376"/>
      <c r="AC25" s="376"/>
      <c r="AD25" s="376"/>
      <c r="AE25" s="376"/>
      <c r="AF25" s="376"/>
      <c r="AG25" s="377"/>
      <c r="AH25" s="372">
        <v>103</v>
      </c>
      <c r="AI25" s="373"/>
      <c r="AJ25" s="373"/>
      <c r="AK25" s="373"/>
      <c r="AL25" s="374"/>
      <c r="AM25" s="372">
        <v>317446</v>
      </c>
      <c r="AN25" s="373"/>
      <c r="AO25" s="373"/>
      <c r="AP25" s="373"/>
      <c r="AQ25" s="373"/>
      <c r="AR25" s="374"/>
      <c r="AS25" s="372">
        <v>3082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53447156</v>
      </c>
      <c r="BO25" s="449"/>
      <c r="BP25" s="449"/>
      <c r="BQ25" s="449"/>
      <c r="BR25" s="449"/>
      <c r="BS25" s="449"/>
      <c r="BT25" s="449"/>
      <c r="BU25" s="450"/>
      <c r="BV25" s="448">
        <v>11976260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6750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5360</v>
      </c>
      <c r="R27" s="373"/>
      <c r="S27" s="373"/>
      <c r="T27" s="373"/>
      <c r="U27" s="373"/>
      <c r="V27" s="374"/>
      <c r="W27" s="462"/>
      <c r="X27" s="399"/>
      <c r="Y27" s="400"/>
      <c r="Z27" s="375" t="s">
        <v>171</v>
      </c>
      <c r="AA27" s="376"/>
      <c r="AB27" s="376"/>
      <c r="AC27" s="376"/>
      <c r="AD27" s="376"/>
      <c r="AE27" s="376"/>
      <c r="AF27" s="376"/>
      <c r="AG27" s="377"/>
      <c r="AH27" s="372">
        <v>10</v>
      </c>
      <c r="AI27" s="373"/>
      <c r="AJ27" s="373"/>
      <c r="AK27" s="373"/>
      <c r="AL27" s="374"/>
      <c r="AM27" s="372">
        <v>42340</v>
      </c>
      <c r="AN27" s="373"/>
      <c r="AO27" s="373"/>
      <c r="AP27" s="373"/>
      <c r="AQ27" s="373"/>
      <c r="AR27" s="374"/>
      <c r="AS27" s="372">
        <v>4234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381758</v>
      </c>
      <c r="BO27" s="454"/>
      <c r="BP27" s="454"/>
      <c r="BQ27" s="454"/>
      <c r="BR27" s="454"/>
      <c r="BS27" s="454"/>
      <c r="BT27" s="454"/>
      <c r="BU27" s="455"/>
      <c r="BV27" s="453">
        <v>381538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4790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3289864</v>
      </c>
      <c r="BO28" s="449"/>
      <c r="BP28" s="449"/>
      <c r="BQ28" s="449"/>
      <c r="BR28" s="449"/>
      <c r="BS28" s="449"/>
      <c r="BT28" s="449"/>
      <c r="BU28" s="450"/>
      <c r="BV28" s="448">
        <v>2846094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25</v>
      </c>
      <c r="M29" s="373"/>
      <c r="N29" s="373"/>
      <c r="O29" s="373"/>
      <c r="P29" s="374"/>
      <c r="Q29" s="372">
        <v>4520</v>
      </c>
      <c r="R29" s="373"/>
      <c r="S29" s="373"/>
      <c r="T29" s="373"/>
      <c r="U29" s="373"/>
      <c r="V29" s="374"/>
      <c r="W29" s="463"/>
      <c r="X29" s="464"/>
      <c r="Y29" s="465"/>
      <c r="Z29" s="375" t="s">
        <v>177</v>
      </c>
      <c r="AA29" s="376"/>
      <c r="AB29" s="376"/>
      <c r="AC29" s="376"/>
      <c r="AD29" s="376"/>
      <c r="AE29" s="376"/>
      <c r="AF29" s="376"/>
      <c r="AG29" s="377"/>
      <c r="AH29" s="372">
        <v>749</v>
      </c>
      <c r="AI29" s="373"/>
      <c r="AJ29" s="373"/>
      <c r="AK29" s="373"/>
      <c r="AL29" s="374"/>
      <c r="AM29" s="372">
        <v>2271903</v>
      </c>
      <c r="AN29" s="373"/>
      <c r="AO29" s="373"/>
      <c r="AP29" s="373"/>
      <c r="AQ29" s="373"/>
      <c r="AR29" s="374"/>
      <c r="AS29" s="372">
        <v>3033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718150</v>
      </c>
      <c r="BO29" s="420"/>
      <c r="BP29" s="420"/>
      <c r="BQ29" s="420"/>
      <c r="BR29" s="420"/>
      <c r="BS29" s="420"/>
      <c r="BT29" s="420"/>
      <c r="BU29" s="421"/>
      <c r="BV29" s="419">
        <v>2742011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5187430</v>
      </c>
      <c r="BO30" s="454"/>
      <c r="BP30" s="454"/>
      <c r="BQ30" s="454"/>
      <c r="BR30" s="454"/>
      <c r="BS30" s="454"/>
      <c r="BT30" s="454"/>
      <c r="BU30" s="455"/>
      <c r="BV30" s="453">
        <v>5610531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那覇港管理組合一般会計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浦添市土地開発公社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土地区画整理事業特別会計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那覇港管理組合特別会計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浦添スマートシティ基盤整備株式会社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南部広域市町村圏事務組合一般会計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南部広域市町村圏事務組合いなんせ斎苑特別会計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南部広域市町村圏事務組合南斎場特別会計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沖縄県後期高齢者医療広域連合一般会計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沖縄県後期高齢者医療広域連合特別会計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沖縄県市町村自治会館管理組合一般会計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沖縄県市町村総合事務組合一般会計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沖縄県市町村総合事務組合公務災害補償特別会計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GELY7VVlIIxvsWMgTPqxZdfoYWGVfabOgvfGQab+kBYVYB7Zc5kj7pJxzn6HKHOFmUMnrpKewVM4BjWEj2zyQ==" saltValue="YXN3jCj0AJ7WS20JKlFf3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O32" sqref="O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10.34</v>
      </c>
      <c r="G34" s="33">
        <v>11.72</v>
      </c>
      <c r="H34" s="33">
        <v>12.88</v>
      </c>
      <c r="I34" s="33">
        <v>13.73</v>
      </c>
      <c r="J34" s="34">
        <v>12.25</v>
      </c>
      <c r="K34" s="22"/>
      <c r="L34" s="22"/>
      <c r="M34" s="22"/>
      <c r="N34" s="22"/>
      <c r="O34" s="22"/>
      <c r="P34" s="22"/>
    </row>
    <row r="35" spans="1:16" ht="39" customHeight="1" x14ac:dyDescent="0.15">
      <c r="A35" s="22"/>
      <c r="B35" s="35"/>
      <c r="C35" s="1145" t="s">
        <v>532</v>
      </c>
      <c r="D35" s="1146"/>
      <c r="E35" s="1147"/>
      <c r="F35" s="36">
        <v>5.18</v>
      </c>
      <c r="G35" s="37">
        <v>8.76</v>
      </c>
      <c r="H35" s="37">
        <v>4.1500000000000004</v>
      </c>
      <c r="I35" s="37">
        <v>3.43</v>
      </c>
      <c r="J35" s="38">
        <v>4.4400000000000004</v>
      </c>
      <c r="K35" s="22"/>
      <c r="L35" s="22"/>
      <c r="M35" s="22"/>
      <c r="N35" s="22"/>
      <c r="O35" s="22"/>
      <c r="P35" s="22"/>
    </row>
    <row r="36" spans="1:16" ht="39" customHeight="1" x14ac:dyDescent="0.15">
      <c r="A36" s="22"/>
      <c r="B36" s="35"/>
      <c r="C36" s="1145" t="s">
        <v>533</v>
      </c>
      <c r="D36" s="1146"/>
      <c r="E36" s="1147"/>
      <c r="F36" s="36">
        <v>1.21</v>
      </c>
      <c r="G36" s="37">
        <v>1.5</v>
      </c>
      <c r="H36" s="37">
        <v>1.73</v>
      </c>
      <c r="I36" s="37">
        <v>1.64</v>
      </c>
      <c r="J36" s="38">
        <v>1.92</v>
      </c>
      <c r="K36" s="22"/>
      <c r="L36" s="22"/>
      <c r="M36" s="22"/>
      <c r="N36" s="22"/>
      <c r="O36" s="22"/>
      <c r="P36" s="22"/>
    </row>
    <row r="37" spans="1:16" ht="39" customHeight="1" x14ac:dyDescent="0.15">
      <c r="A37" s="22"/>
      <c r="B37" s="35"/>
      <c r="C37" s="1145" t="s">
        <v>534</v>
      </c>
      <c r="D37" s="1146"/>
      <c r="E37" s="1147"/>
      <c r="F37" s="36">
        <v>0.97</v>
      </c>
      <c r="G37" s="37">
        <v>0.65</v>
      </c>
      <c r="H37" s="37">
        <v>1.1200000000000001</v>
      </c>
      <c r="I37" s="37">
        <v>0.96</v>
      </c>
      <c r="J37" s="38">
        <v>0.85</v>
      </c>
      <c r="K37" s="22"/>
      <c r="L37" s="22"/>
      <c r="M37" s="22"/>
      <c r="N37" s="22"/>
      <c r="O37" s="22"/>
      <c r="P37" s="22"/>
    </row>
    <row r="38" spans="1:16" ht="39" customHeight="1" x14ac:dyDescent="0.15">
      <c r="A38" s="22"/>
      <c r="B38" s="35"/>
      <c r="C38" s="1145" t="s">
        <v>535</v>
      </c>
      <c r="D38" s="1146"/>
      <c r="E38" s="1147"/>
      <c r="F38" s="36">
        <v>0</v>
      </c>
      <c r="G38" s="37">
        <v>0.25</v>
      </c>
      <c r="H38" s="37">
        <v>0.09</v>
      </c>
      <c r="I38" s="37">
        <v>0.08</v>
      </c>
      <c r="J38" s="38">
        <v>0.27</v>
      </c>
      <c r="K38" s="22"/>
      <c r="L38" s="22"/>
      <c r="M38" s="22"/>
      <c r="N38" s="22"/>
      <c r="O38" s="22"/>
      <c r="P38" s="22"/>
    </row>
    <row r="39" spans="1:16" ht="39" customHeight="1" x14ac:dyDescent="0.15">
      <c r="A39" s="22"/>
      <c r="B39" s="35"/>
      <c r="C39" s="1145" t="s">
        <v>536</v>
      </c>
      <c r="D39" s="1146"/>
      <c r="E39" s="1147"/>
      <c r="F39" s="36">
        <v>0.09</v>
      </c>
      <c r="G39" s="37">
        <v>0.48</v>
      </c>
      <c r="H39" s="37">
        <v>0.08</v>
      </c>
      <c r="I39" s="37">
        <v>0.04</v>
      </c>
      <c r="J39" s="38">
        <v>0.11</v>
      </c>
      <c r="K39" s="22"/>
      <c r="L39" s="22"/>
      <c r="M39" s="22"/>
      <c r="N39" s="22"/>
      <c r="O39" s="22"/>
      <c r="P39" s="22"/>
    </row>
    <row r="40" spans="1:16" ht="39" customHeight="1" x14ac:dyDescent="0.15">
      <c r="A40" s="22"/>
      <c r="B40" s="35"/>
      <c r="C40" s="1145" t="s">
        <v>537</v>
      </c>
      <c r="D40" s="1146"/>
      <c r="E40" s="1147"/>
      <c r="F40" s="36">
        <v>0.12</v>
      </c>
      <c r="G40" s="37">
        <v>0.02</v>
      </c>
      <c r="H40" s="37">
        <v>0.1</v>
      </c>
      <c r="I40" s="37">
        <v>0.04</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U4L7RJVdQ9uZ6x4KWE7jYzUb4GLvapdAGpx5NLZsvEk8jaJW4ALdqBWCY2WgS/0mWWRoIhGTisM6X/Og42lEw==" saltValue="iRAA++xfcv2qQYeau38X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BN10" sqref="BN10:BU1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3127</v>
      </c>
      <c r="L45" s="60">
        <v>3585</v>
      </c>
      <c r="M45" s="60">
        <v>3309</v>
      </c>
      <c r="N45" s="60">
        <v>3122</v>
      </c>
      <c r="O45" s="61">
        <v>3147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109</v>
      </c>
      <c r="L48" s="64">
        <v>132</v>
      </c>
      <c r="M48" s="64">
        <v>134</v>
      </c>
      <c r="N48" s="64">
        <v>143</v>
      </c>
      <c r="O48" s="65">
        <v>130</v>
      </c>
      <c r="P48" s="48"/>
      <c r="Q48" s="48"/>
      <c r="R48" s="48"/>
      <c r="S48" s="48"/>
      <c r="T48" s="48"/>
      <c r="U48" s="48"/>
    </row>
    <row r="49" spans="1:21" ht="30.75" customHeight="1" x14ac:dyDescent="0.15">
      <c r="A49" s="48"/>
      <c r="B49" s="1178"/>
      <c r="C49" s="1179"/>
      <c r="D49" s="62"/>
      <c r="E49" s="1155" t="s">
        <v>14</v>
      </c>
      <c r="F49" s="1155"/>
      <c r="G49" s="1155"/>
      <c r="H49" s="1155"/>
      <c r="I49" s="1155"/>
      <c r="J49" s="1156"/>
      <c r="K49" s="63">
        <v>71</v>
      </c>
      <c r="L49" s="64">
        <v>74</v>
      </c>
      <c r="M49" s="64">
        <v>72</v>
      </c>
      <c r="N49" s="64">
        <v>57</v>
      </c>
      <c r="O49" s="65">
        <v>57</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t="s">
        <v>487</v>
      </c>
      <c r="M51" s="64" t="s">
        <v>487</v>
      </c>
      <c r="N51" s="64">
        <v>0</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2240</v>
      </c>
      <c r="L52" s="64">
        <v>2275</v>
      </c>
      <c r="M52" s="64">
        <v>2244</v>
      </c>
      <c r="N52" s="64">
        <v>2187</v>
      </c>
      <c r="O52" s="65">
        <v>2166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1067</v>
      </c>
      <c r="L53" s="69">
        <v>1516</v>
      </c>
      <c r="M53" s="69">
        <v>1271</v>
      </c>
      <c r="N53" s="69">
        <v>1135</v>
      </c>
      <c r="O53" s="70">
        <v>1168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hI14uLznIhgO9p/r0xXMsTV/6+W4QeNbwCAMlUzxDO8rHIqSCQ88eAPF8DGkt8TVuru2pSXWdCU5sPtTIw2tQ==" saltValue="x6UhhqAscuckcIEVL1wc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L53" sqref="L5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37293</v>
      </c>
      <c r="J41" s="344">
        <v>36897</v>
      </c>
      <c r="K41" s="344">
        <v>35082</v>
      </c>
      <c r="L41" s="344">
        <v>33416</v>
      </c>
      <c r="M41" s="345">
        <v>32039</v>
      </c>
    </row>
    <row r="42" spans="2:13" ht="27.75" customHeight="1" x14ac:dyDescent="0.15">
      <c r="B42" s="1186"/>
      <c r="C42" s="1187"/>
      <c r="D42" s="106"/>
      <c r="E42" s="1190" t="s">
        <v>32</v>
      </c>
      <c r="F42" s="1190"/>
      <c r="G42" s="1190"/>
      <c r="H42" s="1191"/>
      <c r="I42" s="346">
        <v>28</v>
      </c>
      <c r="J42" s="347">
        <v>28</v>
      </c>
      <c r="K42" s="347">
        <v>5</v>
      </c>
      <c r="L42" s="347">
        <v>6</v>
      </c>
      <c r="M42" s="348">
        <v>3848</v>
      </c>
    </row>
    <row r="43" spans="2:13" ht="27.75" customHeight="1" x14ac:dyDescent="0.15">
      <c r="B43" s="1186"/>
      <c r="C43" s="1187"/>
      <c r="D43" s="106"/>
      <c r="E43" s="1190" t="s">
        <v>33</v>
      </c>
      <c r="F43" s="1190"/>
      <c r="G43" s="1190"/>
      <c r="H43" s="1191"/>
      <c r="I43" s="346">
        <v>1686</v>
      </c>
      <c r="J43" s="347">
        <v>1630</v>
      </c>
      <c r="K43" s="347">
        <v>1661</v>
      </c>
      <c r="L43" s="347">
        <v>1899</v>
      </c>
      <c r="M43" s="348">
        <v>2097</v>
      </c>
    </row>
    <row r="44" spans="2:13" ht="27.75" customHeight="1" x14ac:dyDescent="0.15">
      <c r="B44" s="1186"/>
      <c r="C44" s="1187"/>
      <c r="D44" s="106"/>
      <c r="E44" s="1190" t="s">
        <v>34</v>
      </c>
      <c r="F44" s="1190"/>
      <c r="G44" s="1190"/>
      <c r="H44" s="1191"/>
      <c r="I44" s="346">
        <v>569</v>
      </c>
      <c r="J44" s="347">
        <v>545</v>
      </c>
      <c r="K44" s="347">
        <v>472</v>
      </c>
      <c r="L44" s="347">
        <v>462</v>
      </c>
      <c r="M44" s="348">
        <v>470</v>
      </c>
    </row>
    <row r="45" spans="2:13" ht="27.75" customHeight="1" x14ac:dyDescent="0.15">
      <c r="B45" s="1186"/>
      <c r="C45" s="1187"/>
      <c r="D45" s="106"/>
      <c r="E45" s="1190" t="s">
        <v>35</v>
      </c>
      <c r="F45" s="1190"/>
      <c r="G45" s="1190"/>
      <c r="H45" s="1191"/>
      <c r="I45" s="346">
        <v>1450</v>
      </c>
      <c r="J45" s="347">
        <v>1194</v>
      </c>
      <c r="K45" s="347">
        <v>1091</v>
      </c>
      <c r="L45" s="347">
        <v>784</v>
      </c>
      <c r="M45" s="348">
        <v>720</v>
      </c>
    </row>
    <row r="46" spans="2:13" ht="27.75" customHeight="1" x14ac:dyDescent="0.15">
      <c r="B46" s="1186"/>
      <c r="C46" s="1187"/>
      <c r="D46" s="107"/>
      <c r="E46" s="1190" t="s">
        <v>36</v>
      </c>
      <c r="F46" s="1190"/>
      <c r="G46" s="1190"/>
      <c r="H46" s="1191"/>
      <c r="I46" s="346">
        <v>0</v>
      </c>
      <c r="J46" s="347">
        <v>0</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7339</v>
      </c>
      <c r="J50" s="347">
        <v>9284</v>
      </c>
      <c r="K50" s="347">
        <v>12253</v>
      </c>
      <c r="L50" s="347">
        <v>10132</v>
      </c>
      <c r="M50" s="348">
        <v>8678</v>
      </c>
    </row>
    <row r="51" spans="2:13" ht="27.75" customHeight="1" x14ac:dyDescent="0.15">
      <c r="B51" s="1186"/>
      <c r="C51" s="1187"/>
      <c r="D51" s="106"/>
      <c r="E51" s="1190" t="s">
        <v>42</v>
      </c>
      <c r="F51" s="1190"/>
      <c r="G51" s="1190"/>
      <c r="H51" s="1191"/>
      <c r="I51" s="346">
        <v>162</v>
      </c>
      <c r="J51" s="347">
        <v>125</v>
      </c>
      <c r="K51" s="347">
        <v>80</v>
      </c>
      <c r="L51" s="347">
        <v>44</v>
      </c>
      <c r="M51" s="348">
        <v>15</v>
      </c>
    </row>
    <row r="52" spans="2:13" ht="27.75" customHeight="1" x14ac:dyDescent="0.15">
      <c r="B52" s="1188"/>
      <c r="C52" s="1189"/>
      <c r="D52" s="106"/>
      <c r="E52" s="1190" t="s">
        <v>43</v>
      </c>
      <c r="F52" s="1190"/>
      <c r="G52" s="1190"/>
      <c r="H52" s="1191"/>
      <c r="I52" s="346">
        <v>27662</v>
      </c>
      <c r="J52" s="347">
        <v>27252</v>
      </c>
      <c r="K52" s="347">
        <v>25994</v>
      </c>
      <c r="L52" s="347">
        <v>24435</v>
      </c>
      <c r="M52" s="348">
        <v>23260</v>
      </c>
    </row>
    <row r="53" spans="2:13" ht="27.75" customHeight="1" thickBot="1" x14ac:dyDescent="0.2">
      <c r="B53" s="1192" t="s">
        <v>19</v>
      </c>
      <c r="C53" s="1193"/>
      <c r="D53" s="110"/>
      <c r="E53" s="1194" t="s">
        <v>44</v>
      </c>
      <c r="F53" s="1194"/>
      <c r="G53" s="1194"/>
      <c r="H53" s="1195"/>
      <c r="I53" s="349">
        <v>5863</v>
      </c>
      <c r="J53" s="350">
        <v>3631</v>
      </c>
      <c r="K53" s="350">
        <v>-15</v>
      </c>
      <c r="L53" s="350">
        <v>1956</v>
      </c>
      <c r="M53" s="351">
        <v>7220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vgvIx5Dqk985D78mLHgBpSm5pZoE3i4wMUVP2emCeghDevdNUzzyo8jTsvoxBl+FKTiEZhjPPMS9Yt90ejsaQ==" saltValue="J6QET9J+WxffTwrmVppm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BN10" sqref="BN10:BU1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4961</v>
      </c>
      <c r="G55" s="352">
        <v>2846</v>
      </c>
      <c r="H55" s="353">
        <v>3290</v>
      </c>
    </row>
    <row r="56" spans="2:8" ht="52.5" customHeight="1" x14ac:dyDescent="0.15">
      <c r="B56" s="122"/>
      <c r="C56" s="1213" t="s">
        <v>47</v>
      </c>
      <c r="D56" s="1213"/>
      <c r="E56" s="1214"/>
      <c r="F56" s="354">
        <v>2642</v>
      </c>
      <c r="G56" s="354">
        <v>2742</v>
      </c>
      <c r="H56" s="355">
        <v>718</v>
      </c>
    </row>
    <row r="57" spans="2:8" ht="53.25" customHeight="1" x14ac:dyDescent="0.15">
      <c r="B57" s="122"/>
      <c r="C57" s="1215" t="s">
        <v>48</v>
      </c>
      <c r="D57" s="1215"/>
      <c r="E57" s="1216"/>
      <c r="F57" s="356">
        <v>5999</v>
      </c>
      <c r="G57" s="356">
        <v>5611</v>
      </c>
      <c r="H57" s="357">
        <v>5187</v>
      </c>
    </row>
    <row r="58" spans="2:8" ht="45.75" customHeight="1" x14ac:dyDescent="0.15">
      <c r="B58" s="123"/>
      <c r="C58" s="1203" t="s">
        <v>562</v>
      </c>
      <c r="D58" s="1204"/>
      <c r="E58" s="1205"/>
      <c r="F58" s="358">
        <v>1769</v>
      </c>
      <c r="G58" s="358">
        <v>1969</v>
      </c>
      <c r="H58" s="359">
        <v>2409</v>
      </c>
    </row>
    <row r="59" spans="2:8" ht="45.75" customHeight="1" x14ac:dyDescent="0.15">
      <c r="B59" s="123"/>
      <c r="C59" s="1203" t="s">
        <v>563</v>
      </c>
      <c r="D59" s="1204"/>
      <c r="E59" s="1205"/>
      <c r="F59" s="358">
        <v>1648</v>
      </c>
      <c r="G59" s="358">
        <v>1280</v>
      </c>
      <c r="H59" s="359">
        <v>571</v>
      </c>
    </row>
    <row r="60" spans="2:8" ht="45.75" customHeight="1" x14ac:dyDescent="0.15">
      <c r="B60" s="123"/>
      <c r="C60" s="1203" t="s">
        <v>564</v>
      </c>
      <c r="D60" s="1204"/>
      <c r="E60" s="1205"/>
      <c r="F60" s="358">
        <v>1124</v>
      </c>
      <c r="G60" s="358">
        <v>1055</v>
      </c>
      <c r="H60" s="359">
        <v>974</v>
      </c>
    </row>
    <row r="61" spans="2:8" ht="45.75" customHeight="1" x14ac:dyDescent="0.15">
      <c r="B61" s="123"/>
      <c r="C61" s="1203" t="s">
        <v>565</v>
      </c>
      <c r="D61" s="1204"/>
      <c r="E61" s="1205"/>
      <c r="F61" s="358">
        <v>954</v>
      </c>
      <c r="G61" s="358">
        <v>732</v>
      </c>
      <c r="H61" s="359">
        <v>652</v>
      </c>
    </row>
    <row r="62" spans="2:8" ht="45.75" customHeight="1" thickBot="1" x14ac:dyDescent="0.2">
      <c r="B62" s="124"/>
      <c r="C62" s="1206" t="s">
        <v>566</v>
      </c>
      <c r="D62" s="1207"/>
      <c r="E62" s="1208"/>
      <c r="F62" s="360">
        <v>310</v>
      </c>
      <c r="G62" s="360">
        <v>360</v>
      </c>
      <c r="H62" s="361">
        <v>325</v>
      </c>
    </row>
    <row r="63" spans="2:8" ht="52.5" customHeight="1" thickBot="1" x14ac:dyDescent="0.2">
      <c r="B63" s="125"/>
      <c r="C63" s="1209" t="s">
        <v>49</v>
      </c>
      <c r="D63" s="1209"/>
      <c r="E63" s="1210"/>
      <c r="F63" s="362">
        <v>13602</v>
      </c>
      <c r="G63" s="362">
        <v>11199</v>
      </c>
      <c r="H63" s="363">
        <v>9195</v>
      </c>
    </row>
    <row r="64" spans="2:8" x14ac:dyDescent="0.15"/>
  </sheetData>
  <sheetProtection algorithmName="SHA-512" hashValue="Seu5ppckcRL6DIOcaE1lEWmR0FRZxjd1nPNfgUokKqrNW4JT0RsXxvd1FS7stxwJtT3ajULrN2+z9c4qbbNLxA==" saltValue="slo1gDrdnry/Eea2RX2R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53708</v>
      </c>
      <c r="E3" s="144"/>
      <c r="F3" s="145">
        <v>72756</v>
      </c>
      <c r="G3" s="146"/>
      <c r="H3" s="147"/>
    </row>
    <row r="4" spans="1:8" x14ac:dyDescent="0.15">
      <c r="A4" s="148"/>
      <c r="B4" s="149"/>
      <c r="C4" s="150"/>
      <c r="D4" s="151">
        <v>7685</v>
      </c>
      <c r="E4" s="152"/>
      <c r="F4" s="153">
        <v>32117</v>
      </c>
      <c r="G4" s="154"/>
      <c r="H4" s="155"/>
    </row>
    <row r="5" spans="1:8" x14ac:dyDescent="0.15">
      <c r="A5" s="136" t="s">
        <v>519</v>
      </c>
      <c r="B5" s="141"/>
      <c r="C5" s="142"/>
      <c r="D5" s="143">
        <v>63602</v>
      </c>
      <c r="E5" s="144"/>
      <c r="F5" s="145">
        <v>43955</v>
      </c>
      <c r="G5" s="146"/>
      <c r="H5" s="147"/>
    </row>
    <row r="6" spans="1:8" x14ac:dyDescent="0.15">
      <c r="A6" s="148"/>
      <c r="B6" s="149"/>
      <c r="C6" s="150"/>
      <c r="D6" s="151">
        <v>6682</v>
      </c>
      <c r="E6" s="152"/>
      <c r="F6" s="153">
        <v>21318</v>
      </c>
      <c r="G6" s="154"/>
      <c r="H6" s="155"/>
    </row>
    <row r="7" spans="1:8" x14ac:dyDescent="0.15">
      <c r="A7" s="136" t="s">
        <v>520</v>
      </c>
      <c r="B7" s="141"/>
      <c r="C7" s="142"/>
      <c r="D7" s="143">
        <v>35485</v>
      </c>
      <c r="E7" s="144"/>
      <c r="F7" s="145">
        <v>41921</v>
      </c>
      <c r="G7" s="146"/>
      <c r="H7" s="147"/>
    </row>
    <row r="8" spans="1:8" x14ac:dyDescent="0.15">
      <c r="A8" s="148"/>
      <c r="B8" s="149"/>
      <c r="C8" s="150"/>
      <c r="D8" s="151">
        <v>10114</v>
      </c>
      <c r="E8" s="152"/>
      <c r="F8" s="153">
        <v>21655</v>
      </c>
      <c r="G8" s="154"/>
      <c r="H8" s="155"/>
    </row>
    <row r="9" spans="1:8" x14ac:dyDescent="0.15">
      <c r="A9" s="136" t="s">
        <v>521</v>
      </c>
      <c r="B9" s="141"/>
      <c r="C9" s="142"/>
      <c r="D9" s="143">
        <v>58887</v>
      </c>
      <c r="E9" s="144"/>
      <c r="F9" s="145">
        <v>44585</v>
      </c>
      <c r="G9" s="146"/>
      <c r="H9" s="147"/>
    </row>
    <row r="10" spans="1:8" x14ac:dyDescent="0.15">
      <c r="A10" s="148"/>
      <c r="B10" s="149"/>
      <c r="C10" s="150"/>
      <c r="D10" s="151">
        <v>13727</v>
      </c>
      <c r="E10" s="152"/>
      <c r="F10" s="153">
        <v>23077</v>
      </c>
      <c r="G10" s="154"/>
      <c r="H10" s="155"/>
    </row>
    <row r="11" spans="1:8" x14ac:dyDescent="0.15">
      <c r="A11" s="136" t="s">
        <v>522</v>
      </c>
      <c r="B11" s="141"/>
      <c r="C11" s="142"/>
      <c r="D11" s="143">
        <v>67663</v>
      </c>
      <c r="E11" s="144"/>
      <c r="F11" s="145">
        <v>49779</v>
      </c>
      <c r="G11" s="146"/>
      <c r="H11" s="147"/>
    </row>
    <row r="12" spans="1:8" x14ac:dyDescent="0.15">
      <c r="A12" s="148"/>
      <c r="B12" s="149"/>
      <c r="C12" s="156"/>
      <c r="D12" s="151">
        <v>15674</v>
      </c>
      <c r="E12" s="152"/>
      <c r="F12" s="153">
        <v>28921</v>
      </c>
      <c r="G12" s="154"/>
      <c r="H12" s="155"/>
    </row>
    <row r="13" spans="1:8" x14ac:dyDescent="0.15">
      <c r="A13" s="136"/>
      <c r="B13" s="141"/>
      <c r="C13" s="157"/>
      <c r="D13" s="158">
        <v>55869</v>
      </c>
      <c r="E13" s="159"/>
      <c r="F13" s="160">
        <v>50599</v>
      </c>
      <c r="G13" s="161"/>
      <c r="H13" s="147"/>
    </row>
    <row r="14" spans="1:8" x14ac:dyDescent="0.15">
      <c r="A14" s="148"/>
      <c r="B14" s="149"/>
      <c r="C14" s="150"/>
      <c r="D14" s="151">
        <v>10776</v>
      </c>
      <c r="E14" s="152"/>
      <c r="F14" s="153">
        <v>25418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5.3</v>
      </c>
      <c r="C19" s="162">
        <f>ROUND(VALUE(SUBSTITUTE(実質収支比率等に係る経年分析!G$48,"▲","-")),2)</f>
        <v>8.76</v>
      </c>
      <c r="D19" s="162">
        <f>ROUND(VALUE(SUBSTITUTE(実質収支比率等に係る経年分析!H$48,"▲","-")),2)</f>
        <v>4.16</v>
      </c>
      <c r="E19" s="162">
        <f>ROUND(VALUE(SUBSTITUTE(実質収支比率等に係る経年分析!I$48,"▲","-")),2)</f>
        <v>3.44</v>
      </c>
      <c r="F19" s="162">
        <f>ROUND(VALUE(SUBSTITUTE(実質収支比率等に係る経年分析!J$48,"▲","-")),2)</f>
        <v>4.45</v>
      </c>
    </row>
    <row r="20" spans="1:11" x14ac:dyDescent="0.15">
      <c r="A20" s="162" t="s">
        <v>53</v>
      </c>
      <c r="B20" s="162">
        <f>ROUND(VALUE(SUBSTITUTE(実質収支比率等に係る経年分析!F$47,"▲","-")),2)</f>
        <v>11.45</v>
      </c>
      <c r="C20" s="162">
        <f>ROUND(VALUE(SUBSTITUTE(実質収支比率等に係る経年分析!G$47,"▲","-")),2)</f>
        <v>13.52</v>
      </c>
      <c r="D20" s="162">
        <f>ROUND(VALUE(SUBSTITUTE(実質収支比率等に係る経年分析!H$47,"▲","-")),2)</f>
        <v>19.79</v>
      </c>
      <c r="E20" s="162">
        <f>ROUND(VALUE(SUBSTITUTE(実質収支比率等に係る経年分析!I$47,"▲","-")),2)</f>
        <v>11.06</v>
      </c>
      <c r="F20" s="162">
        <f>ROUND(VALUE(SUBSTITUTE(実質収支比率等に係る経年分析!J$47,"▲","-")),2)</f>
        <v>12.39</v>
      </c>
    </row>
    <row r="21" spans="1:11" x14ac:dyDescent="0.15">
      <c r="A21" s="162" t="s">
        <v>54</v>
      </c>
      <c r="B21" s="162">
        <f>IF(ISNUMBER(VALUE(SUBSTITUTE(実質収支比率等に係る経年分析!F$49,"▲","-"))),ROUND(VALUE(SUBSTITUTE(実質収支比率等に係る経年分析!F$49,"▲","-")),2),NA())</f>
        <v>3.72</v>
      </c>
      <c r="C21" s="162">
        <f>IF(ISNUMBER(VALUE(SUBSTITUTE(実質収支比率等に係る経年分析!G$49,"▲","-"))),ROUND(VALUE(SUBSTITUTE(実質収支比率等に係る経年分析!G$49,"▲","-")),2),NA())</f>
        <v>6.16</v>
      </c>
      <c r="D21" s="162">
        <f>IF(ISNUMBER(VALUE(SUBSTITUTE(実質収支比率等に係る経年分析!H$49,"▲","-"))),ROUND(VALUE(SUBSTITUTE(実質収支比率等に係る経年分析!H$49,"▲","-")),2),NA())</f>
        <v>1.65</v>
      </c>
      <c r="E21" s="162">
        <f>IF(ISNUMBER(VALUE(SUBSTITUTE(実質収支比率等に係る経年分析!I$49,"▲","-"))),ROUND(VALUE(SUBSTITUTE(実質収支比率等に係る経年分析!I$49,"▲","-")),2),NA())</f>
        <v>-8.83</v>
      </c>
      <c r="F21" s="162">
        <f>IF(ISNUMBER(VALUE(SUBSTITUTE(実質収支比率等に係る経年分析!J$49,"▲","-"))),ROUND(VALUE(SUBSTITUTE(実質収支比率等に係る経年分析!J$49,"▲","-")),2),NA())</f>
        <v>2.79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土地区画整理事業特別会計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0.27</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1.1200000000000001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0.85</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8.76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4.1500000000000004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4.4400000000000004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11.72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12.88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13.73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12.25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2240</v>
      </c>
      <c r="E42" s="164"/>
      <c r="F42" s="164"/>
      <c r="G42" s="164">
        <f>'実質公債費比率（分子）の構造'!L$52</f>
        <v>2275</v>
      </c>
      <c r="H42" s="164"/>
      <c r="I42" s="164"/>
      <c r="J42" s="164">
        <f>'実質公債費比率（分子）の構造'!M$52</f>
        <v>2244</v>
      </c>
      <c r="K42" s="164"/>
      <c r="L42" s="164"/>
      <c r="M42" s="164">
        <f>'実質公債費比率（分子）の構造'!N$52</f>
        <v>2187</v>
      </c>
      <c r="N42" s="164"/>
      <c r="O42" s="164"/>
      <c r="P42" s="164">
        <f>'実質公債費比率（分子）の構造'!O$52</f>
        <v>2166</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71</v>
      </c>
      <c r="C45" s="164"/>
      <c r="D45" s="164"/>
      <c r="E45" s="164">
        <f>'実質公債費比率（分子）の構造'!L$49</f>
        <v>74</v>
      </c>
      <c r="F45" s="164"/>
      <c r="G45" s="164"/>
      <c r="H45" s="164">
        <f>'実質公債費比率（分子）の構造'!M$49</f>
        <v>72</v>
      </c>
      <c r="I45" s="164"/>
      <c r="J45" s="164"/>
      <c r="K45" s="164">
        <f>'実質公債費比率（分子）の構造'!N$49</f>
        <v>57</v>
      </c>
      <c r="L45" s="164"/>
      <c r="M45" s="164"/>
      <c r="N45" s="164">
        <f>'実質公債費比率（分子）の構造'!O$49</f>
        <v>57</v>
      </c>
      <c r="O45" s="164"/>
      <c r="P45" s="164"/>
    </row>
    <row r="46" spans="1:16" x14ac:dyDescent="0.15">
      <c r="A46" s="164" t="s">
        <v>64</v>
      </c>
      <c r="B46" s="164">
        <f>'実質公債費比率（分子）の構造'!K$48</f>
        <v>109</v>
      </c>
      <c r="C46" s="164"/>
      <c r="D46" s="164"/>
      <c r="E46" s="164">
        <f>'実質公債費比率（分子）の構造'!L$48</f>
        <v>132</v>
      </c>
      <c r="F46" s="164"/>
      <c r="G46" s="164"/>
      <c r="H46" s="164">
        <f>'実質公債費比率（分子）の構造'!M$48</f>
        <v>134</v>
      </c>
      <c r="I46" s="164"/>
      <c r="J46" s="164"/>
      <c r="K46" s="164">
        <f>'実質公債費比率（分子）の構造'!N$48</f>
        <v>143</v>
      </c>
      <c r="L46" s="164"/>
      <c r="M46" s="164"/>
      <c r="N46" s="164">
        <f>'実質公債費比率（分子）の構造'!O$48</f>
        <v>130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3127</v>
      </c>
      <c r="C49" s="164"/>
      <c r="D49" s="164"/>
      <c r="E49" s="164">
        <f>'実質公債費比率（分子）の構造'!L$45</f>
        <v>3585</v>
      </c>
      <c r="F49" s="164"/>
      <c r="G49" s="164"/>
      <c r="H49" s="164">
        <f>'実質公債費比率（分子）の構造'!M$45</f>
        <v>3309</v>
      </c>
      <c r="I49" s="164"/>
      <c r="J49" s="164"/>
      <c r="K49" s="164">
        <f>'実質公債費比率（分子）の構造'!N$45</f>
        <v>3122</v>
      </c>
      <c r="L49" s="164"/>
      <c r="M49" s="164"/>
      <c r="N49" s="164">
        <f>'実質公債費比率（分子）の構造'!O$45</f>
        <v>3147</v>
      </c>
      <c r="O49" s="164"/>
      <c r="P49" s="164"/>
    </row>
    <row r="50" spans="1:16" x14ac:dyDescent="0.15">
      <c r="A50" s="164" t="s">
        <v>67</v>
      </c>
      <c r="B50" s="164" t="e">
        <f>NA()</f>
        <v>#N/A</v>
      </c>
      <c r="C50" s="164">
        <f>IF(ISNUMBER('実質公債費比率（分子）の構造'!K$53),'実質公債費比率（分子）の構造'!K$53,NA())</f>
        <v>1067</v>
      </c>
      <c r="D50" s="164" t="e">
        <f>NA()</f>
        <v>#N/A</v>
      </c>
      <c r="E50" s="164" t="e">
        <f>NA()</f>
        <v>#N/A</v>
      </c>
      <c r="F50" s="164">
        <f>IF(ISNUMBER('実質公債費比率（分子）の構造'!L$53),'実質公債費比率（分子）の構造'!L$53,NA())</f>
        <v>1516</v>
      </c>
      <c r="G50" s="164" t="e">
        <f>NA()</f>
        <v>#N/A</v>
      </c>
      <c r="H50" s="164" t="e">
        <f>NA()</f>
        <v>#N/A</v>
      </c>
      <c r="I50" s="164">
        <f>IF(ISNUMBER('実質公債費比率（分子）の構造'!M$53),'実質公債費比率（分子）の構造'!M$53,NA())</f>
        <v>1271</v>
      </c>
      <c r="J50" s="164" t="e">
        <f>NA()</f>
        <v>#N/A</v>
      </c>
      <c r="K50" s="164" t="e">
        <f>NA()</f>
        <v>#N/A</v>
      </c>
      <c r="L50" s="164">
        <f>IF(ISNUMBER('実質公債費比率（分子）の構造'!N$53),'実質公債費比率（分子）の構造'!N$53,NA())</f>
        <v>1135</v>
      </c>
      <c r="M50" s="164" t="e">
        <f>NA()</f>
        <v>#N/A</v>
      </c>
      <c r="N50" s="164" t="e">
        <f>NA()</f>
        <v>#N/A</v>
      </c>
      <c r="O50" s="164">
        <f>IF(ISNUMBER('実質公債費比率（分子）の構造'!O$53),'実質公債費比率（分子）の構造'!O$53,NA())</f>
        <v>1168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27662</v>
      </c>
      <c r="E56" s="163"/>
      <c r="F56" s="163"/>
      <c r="G56" s="163">
        <f>'将来負担比率（分子）の構造'!J$52</f>
        <v>27252</v>
      </c>
      <c r="H56" s="163"/>
      <c r="I56" s="163"/>
      <c r="J56" s="163">
        <f>'将来負担比率（分子）の構造'!K$52</f>
        <v>25994</v>
      </c>
      <c r="K56" s="163"/>
      <c r="L56" s="163"/>
      <c r="M56" s="163">
        <f>'将来負担比率（分子）の構造'!L$52</f>
        <v>24435</v>
      </c>
      <c r="N56" s="163"/>
      <c r="O56" s="163"/>
      <c r="P56" s="163">
        <f>'将来負担比率（分子）の構造'!M$52</f>
        <v>23260</v>
      </c>
    </row>
    <row r="57" spans="1:16" x14ac:dyDescent="0.15">
      <c r="A57" s="163" t="s">
        <v>42</v>
      </c>
      <c r="B57" s="163"/>
      <c r="C57" s="163"/>
      <c r="D57" s="163">
        <f>'将来負担比率（分子）の構造'!I$51</f>
        <v>162</v>
      </c>
      <c r="E57" s="163"/>
      <c r="F57" s="163"/>
      <c r="G57" s="163">
        <f>'将来負担比率（分子）の構造'!J$51</f>
        <v>125</v>
      </c>
      <c r="H57" s="163"/>
      <c r="I57" s="163"/>
      <c r="J57" s="163">
        <f>'将来負担比率（分子）の構造'!K$51</f>
        <v>80</v>
      </c>
      <c r="K57" s="163"/>
      <c r="L57" s="163"/>
      <c r="M57" s="163">
        <f>'将来負担比率（分子）の構造'!L$51</f>
        <v>44</v>
      </c>
      <c r="N57" s="163"/>
      <c r="O57" s="163"/>
      <c r="P57" s="163">
        <f>'将来負担比率（分子）の構造'!M$51</f>
        <v>15</v>
      </c>
    </row>
    <row r="58" spans="1:16" x14ac:dyDescent="0.15">
      <c r="A58" s="163" t="s">
        <v>41</v>
      </c>
      <c r="B58" s="163"/>
      <c r="C58" s="163"/>
      <c r="D58" s="163">
        <f>'将来負担比率（分子）の構造'!I$50</f>
        <v>7339</v>
      </c>
      <c r="E58" s="163"/>
      <c r="F58" s="163"/>
      <c r="G58" s="163">
        <f>'将来負担比率（分子）の構造'!J$50</f>
        <v>9284</v>
      </c>
      <c r="H58" s="163"/>
      <c r="I58" s="163"/>
      <c r="J58" s="163">
        <f>'将来負担比率（分子）の構造'!K$50</f>
        <v>12253</v>
      </c>
      <c r="K58" s="163"/>
      <c r="L58" s="163"/>
      <c r="M58" s="163">
        <f>'将来負担比率（分子）の構造'!L$50</f>
        <v>10132</v>
      </c>
      <c r="N58" s="163"/>
      <c r="O58" s="163"/>
      <c r="P58" s="163">
        <f>'将来負担比率（分子）の構造'!M$50</f>
        <v>8678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0</v>
      </c>
      <c r="C61" s="163"/>
      <c r="D61" s="163"/>
      <c r="E61" s="163">
        <f>'将来負担比率（分子）の構造'!J$46</f>
        <v>0</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1450</v>
      </c>
      <c r="C62" s="163"/>
      <c r="D62" s="163"/>
      <c r="E62" s="163">
        <f>'将来負担比率（分子）の構造'!J$45</f>
        <v>1194</v>
      </c>
      <c r="F62" s="163"/>
      <c r="G62" s="163"/>
      <c r="H62" s="163">
        <f>'将来負担比率（分子）の構造'!K$45</f>
        <v>1091</v>
      </c>
      <c r="I62" s="163"/>
      <c r="J62" s="163"/>
      <c r="K62" s="163">
        <f>'将来負担比率（分子）の構造'!L$45</f>
        <v>784</v>
      </c>
      <c r="L62" s="163"/>
      <c r="M62" s="163"/>
      <c r="N62" s="163">
        <f>'将来負担比率（分子）の構造'!M$45</f>
        <v>720</v>
      </c>
      <c r="O62" s="163"/>
      <c r="P62" s="163"/>
    </row>
    <row r="63" spans="1:16" x14ac:dyDescent="0.15">
      <c r="A63" s="163" t="s">
        <v>34</v>
      </c>
      <c r="B63" s="163">
        <f>'将来負担比率（分子）の構造'!I$44</f>
        <v>569</v>
      </c>
      <c r="C63" s="163"/>
      <c r="D63" s="163"/>
      <c r="E63" s="163">
        <f>'将来負担比率（分子）の構造'!J$44</f>
        <v>545</v>
      </c>
      <c r="F63" s="163"/>
      <c r="G63" s="163"/>
      <c r="H63" s="163">
        <f>'将来負担比率（分子）の構造'!K$44</f>
        <v>472</v>
      </c>
      <c r="I63" s="163"/>
      <c r="J63" s="163"/>
      <c r="K63" s="163">
        <f>'将来負担比率（分子）の構造'!L$44</f>
        <v>462</v>
      </c>
      <c r="L63" s="163"/>
      <c r="M63" s="163"/>
      <c r="N63" s="163">
        <f>'将来負担比率（分子）の構造'!M$44</f>
        <v>470</v>
      </c>
      <c r="O63" s="163"/>
      <c r="P63" s="163"/>
    </row>
    <row r="64" spans="1:16" x14ac:dyDescent="0.15">
      <c r="A64" s="163" t="s">
        <v>33</v>
      </c>
      <c r="B64" s="163">
        <f>'将来負担比率（分子）の構造'!I$43</f>
        <v>1686</v>
      </c>
      <c r="C64" s="163"/>
      <c r="D64" s="163"/>
      <c r="E64" s="163">
        <f>'将来負担比率（分子）の構造'!J$43</f>
        <v>1630</v>
      </c>
      <c r="F64" s="163"/>
      <c r="G64" s="163"/>
      <c r="H64" s="163">
        <f>'将来負担比率（分子）の構造'!K$43</f>
        <v>1661</v>
      </c>
      <c r="I64" s="163"/>
      <c r="J64" s="163"/>
      <c r="K64" s="163">
        <f>'将来負担比率（分子）の構造'!L$43</f>
        <v>1899</v>
      </c>
      <c r="L64" s="163"/>
      <c r="M64" s="163"/>
      <c r="N64" s="163">
        <f>'将来負担比率（分子）の構造'!M$43</f>
        <v>2097</v>
      </c>
      <c r="O64" s="163"/>
      <c r="P64" s="163"/>
    </row>
    <row r="65" spans="1:16" x14ac:dyDescent="0.15">
      <c r="A65" s="163" t="s">
        <v>32</v>
      </c>
      <c r="B65" s="163">
        <f>'将来負担比率（分子）の構造'!I$42</f>
        <v>28</v>
      </c>
      <c r="C65" s="163"/>
      <c r="D65" s="163"/>
      <c r="E65" s="163">
        <f>'将来負担比率（分子）の構造'!J$42</f>
        <v>28</v>
      </c>
      <c r="F65" s="163"/>
      <c r="G65" s="163"/>
      <c r="H65" s="163">
        <f>'将来負担比率（分子）の構造'!K$42</f>
        <v>5</v>
      </c>
      <c r="I65" s="163"/>
      <c r="J65" s="163"/>
      <c r="K65" s="163">
        <f>'将来負担比率（分子）の構造'!L$42</f>
        <v>6</v>
      </c>
      <c r="L65" s="163"/>
      <c r="M65" s="163"/>
      <c r="N65" s="163">
        <f>'将来負担比率（分子）の構造'!M$42</f>
        <v>3848</v>
      </c>
      <c r="O65" s="163"/>
      <c r="P65" s="163"/>
    </row>
    <row r="66" spans="1:16" x14ac:dyDescent="0.15">
      <c r="A66" s="163" t="s">
        <v>31</v>
      </c>
      <c r="B66" s="163">
        <f>'将来負担比率（分子）の構造'!I$41</f>
        <v>37293</v>
      </c>
      <c r="C66" s="163"/>
      <c r="D66" s="163"/>
      <c r="E66" s="163">
        <f>'将来負担比率（分子）の構造'!J$41</f>
        <v>36897</v>
      </c>
      <c r="F66" s="163"/>
      <c r="G66" s="163"/>
      <c r="H66" s="163">
        <f>'将来負担比率（分子）の構造'!K$41</f>
        <v>35082</v>
      </c>
      <c r="I66" s="163"/>
      <c r="J66" s="163"/>
      <c r="K66" s="163">
        <f>'将来負担比率（分子）の構造'!L$41</f>
        <v>33416</v>
      </c>
      <c r="L66" s="163"/>
      <c r="M66" s="163"/>
      <c r="N66" s="163">
        <f>'将来負担比率（分子）の構造'!M$41</f>
        <v>32039</v>
      </c>
      <c r="O66" s="163"/>
      <c r="P66" s="163"/>
    </row>
    <row r="67" spans="1:16" x14ac:dyDescent="0.15">
      <c r="A67" s="163" t="s">
        <v>71</v>
      </c>
      <c r="B67" s="163" t="e">
        <f>NA()</f>
        <v>#N/A</v>
      </c>
      <c r="C67" s="163">
        <f>IF(ISNUMBER('将来負担比率（分子）の構造'!I$53), IF('将来負担比率（分子）の構造'!I$53 &lt; 0, 0, '将来負担比率（分子）の構造'!I$53), NA())</f>
        <v>5863</v>
      </c>
      <c r="D67" s="163" t="e">
        <f>NA()</f>
        <v>#N/A</v>
      </c>
      <c r="E67" s="163" t="e">
        <f>NA()</f>
        <v>#N/A</v>
      </c>
      <c r="F67" s="163">
        <f>IF(ISNUMBER('将来負担比率（分子）の構造'!J$53), IF('将来負担比率（分子）の構造'!J$53 &lt; 0, 0, '将来負担比率（分子）の構造'!J$53), NA())</f>
        <v>3631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1956</v>
      </c>
      <c r="M67" s="163" t="e">
        <f>NA()</f>
        <v>#N/A</v>
      </c>
      <c r="N67" s="163" t="e">
        <f>NA()</f>
        <v>#N/A</v>
      </c>
      <c r="O67" s="163">
        <f>IF(ISNUMBER('将来負担比率（分子）の構造'!M$53), IF('将来負担比率（分子）の構造'!M$53 &lt; 0, 0, '将来負担比率（分子）の構造'!M$53), NA())</f>
        <v>7220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4961</v>
      </c>
      <c r="C72" s="167">
        <f>基金残高に係る経年分析!G55</f>
        <v>2846</v>
      </c>
      <c r="D72" s="167">
        <f>基金残高に係る経年分析!H55</f>
        <v>3290</v>
      </c>
    </row>
    <row r="73" spans="1:16" x14ac:dyDescent="0.15">
      <c r="A73" s="166" t="s">
        <v>74</v>
      </c>
      <c r="B73" s="167">
        <f>基金残高に係る経年分析!F56</f>
        <v>2642</v>
      </c>
      <c r="C73" s="167">
        <f>基金残高に係る経年分析!G56</f>
        <v>2742</v>
      </c>
      <c r="D73" s="167">
        <f>基金残高に係る経年分析!H56</f>
        <v>718</v>
      </c>
    </row>
    <row r="74" spans="1:16" x14ac:dyDescent="0.15">
      <c r="A74" s="166" t="s">
        <v>75</v>
      </c>
      <c r="B74" s="167">
        <f>基金残高に係る経年分析!F57</f>
        <v>5999</v>
      </c>
      <c r="C74" s="167">
        <f>基金残高に係る経年分析!G57</f>
        <v>5611</v>
      </c>
      <c r="D74" s="167">
        <f>基金残高に係る経年分析!H57</f>
        <v>5187</v>
      </c>
    </row>
  </sheetData>
  <sheetProtection algorithmName="SHA-512" hashValue="DklpGslDUq7W19SEWey1s1VR/C0Z5JcT1DuhHy1qXVusCssRglRiwKhZ7e5X6Yp1tMAN6OpzadWPNWXqt2MrkQ==" saltValue="1u44i31suiXI5rYEc57VvQ=="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D1" workbookViewId="0">
      <selection activeCell="D1" sqref="D1"/>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16462829</v>
      </c>
      <c r="S5" s="677"/>
      <c r="T5" s="677"/>
      <c r="U5" s="677"/>
      <c r="V5" s="677"/>
      <c r="W5" s="677"/>
      <c r="X5" s="677"/>
      <c r="Y5" s="702"/>
      <c r="Z5" s="715">
        <v>25.6</v>
      </c>
      <c r="AA5" s="715"/>
      <c r="AB5" s="715"/>
      <c r="AC5" s="715"/>
      <c r="AD5" s="716">
        <v>16462829</v>
      </c>
      <c r="AE5" s="716"/>
      <c r="AF5" s="716"/>
      <c r="AG5" s="716"/>
      <c r="AH5" s="716"/>
      <c r="AI5" s="716"/>
      <c r="AJ5" s="716"/>
      <c r="AK5" s="716"/>
      <c r="AL5" s="703">
        <v>60.2</v>
      </c>
      <c r="AM5" s="685"/>
      <c r="AN5" s="685"/>
      <c r="AO5" s="704"/>
      <c r="AP5" s="679" t="s">
        <v>216</v>
      </c>
      <c r="AQ5" s="680"/>
      <c r="AR5" s="680"/>
      <c r="AS5" s="680"/>
      <c r="AT5" s="680"/>
      <c r="AU5" s="680"/>
      <c r="AV5" s="680"/>
      <c r="AW5" s="680"/>
      <c r="AX5" s="680"/>
      <c r="AY5" s="680"/>
      <c r="AZ5" s="680"/>
      <c r="BA5" s="680"/>
      <c r="BB5" s="680"/>
      <c r="BC5" s="680"/>
      <c r="BD5" s="680"/>
      <c r="BE5" s="680"/>
      <c r="BF5" s="681"/>
      <c r="BG5" s="621">
        <v>16455009</v>
      </c>
      <c r="BH5" s="622"/>
      <c r="BI5" s="622"/>
      <c r="BJ5" s="622"/>
      <c r="BK5" s="622"/>
      <c r="BL5" s="622"/>
      <c r="BM5" s="622"/>
      <c r="BN5" s="623"/>
      <c r="BO5" s="659">
        <v>100</v>
      </c>
      <c r="BP5" s="659"/>
      <c r="BQ5" s="659"/>
      <c r="BR5" s="659"/>
      <c r="BS5" s="660" t="s">
        <v>121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191656</v>
      </c>
      <c r="S6" s="622"/>
      <c r="T6" s="622"/>
      <c r="U6" s="622"/>
      <c r="V6" s="622"/>
      <c r="W6" s="622"/>
      <c r="X6" s="622"/>
      <c r="Y6" s="623"/>
      <c r="Z6" s="659">
        <v>0.3</v>
      </c>
      <c r="AA6" s="659"/>
      <c r="AB6" s="659"/>
      <c r="AC6" s="659"/>
      <c r="AD6" s="660">
        <v>191656</v>
      </c>
      <c r="AE6" s="660"/>
      <c r="AF6" s="660"/>
      <c r="AG6" s="660"/>
      <c r="AH6" s="660"/>
      <c r="AI6" s="660"/>
      <c r="AJ6" s="660"/>
      <c r="AK6" s="660"/>
      <c r="AL6" s="624">
        <v>0.7</v>
      </c>
      <c r="AM6" s="625"/>
      <c r="AN6" s="625"/>
      <c r="AO6" s="661"/>
      <c r="AP6" s="618" t="s">
        <v>221</v>
      </c>
      <c r="AQ6" s="619"/>
      <c r="AR6" s="619"/>
      <c r="AS6" s="619"/>
      <c r="AT6" s="619"/>
      <c r="AU6" s="619"/>
      <c r="AV6" s="619"/>
      <c r="AW6" s="619"/>
      <c r="AX6" s="619"/>
      <c r="AY6" s="619"/>
      <c r="AZ6" s="619"/>
      <c r="BA6" s="619"/>
      <c r="BB6" s="619"/>
      <c r="BC6" s="619"/>
      <c r="BD6" s="619"/>
      <c r="BE6" s="619"/>
      <c r="BF6" s="620"/>
      <c r="BG6" s="621">
        <v>16455009</v>
      </c>
      <c r="BH6" s="622"/>
      <c r="BI6" s="622"/>
      <c r="BJ6" s="622"/>
      <c r="BK6" s="622"/>
      <c r="BL6" s="622"/>
      <c r="BM6" s="622"/>
      <c r="BN6" s="623"/>
      <c r="BO6" s="659">
        <v>100</v>
      </c>
      <c r="BP6" s="659"/>
      <c r="BQ6" s="659"/>
      <c r="BR6" s="659"/>
      <c r="BS6" s="660" t="s">
        <v>121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328678</v>
      </c>
      <c r="CS6" s="622"/>
      <c r="CT6" s="622"/>
      <c r="CU6" s="622"/>
      <c r="CV6" s="622"/>
      <c r="CW6" s="622"/>
      <c r="CX6" s="622"/>
      <c r="CY6" s="623"/>
      <c r="CZ6" s="703">
        <v>0.5</v>
      </c>
      <c r="DA6" s="685"/>
      <c r="DB6" s="685"/>
      <c r="DC6" s="705"/>
      <c r="DD6" s="627" t="s">
        <v>121</v>
      </c>
      <c r="DE6" s="622"/>
      <c r="DF6" s="622"/>
      <c r="DG6" s="622"/>
      <c r="DH6" s="622"/>
      <c r="DI6" s="622"/>
      <c r="DJ6" s="622"/>
      <c r="DK6" s="622"/>
      <c r="DL6" s="622"/>
      <c r="DM6" s="622"/>
      <c r="DN6" s="622"/>
      <c r="DO6" s="622"/>
      <c r="DP6" s="623"/>
      <c r="DQ6" s="627">
        <v>328678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3926</v>
      </c>
      <c r="S7" s="622"/>
      <c r="T7" s="622"/>
      <c r="U7" s="622"/>
      <c r="V7" s="622"/>
      <c r="W7" s="622"/>
      <c r="X7" s="622"/>
      <c r="Y7" s="623"/>
      <c r="Z7" s="659">
        <v>0</v>
      </c>
      <c r="AA7" s="659"/>
      <c r="AB7" s="659"/>
      <c r="AC7" s="659"/>
      <c r="AD7" s="660">
        <v>3926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6627571</v>
      </c>
      <c r="BH7" s="622"/>
      <c r="BI7" s="622"/>
      <c r="BJ7" s="622"/>
      <c r="BK7" s="622"/>
      <c r="BL7" s="622"/>
      <c r="BM7" s="622"/>
      <c r="BN7" s="623"/>
      <c r="BO7" s="659">
        <v>40.299999999999997</v>
      </c>
      <c r="BP7" s="659"/>
      <c r="BQ7" s="659"/>
      <c r="BR7" s="659"/>
      <c r="BS7" s="660" t="s">
        <v>121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9880454</v>
      </c>
      <c r="CS7" s="622"/>
      <c r="CT7" s="622"/>
      <c r="CU7" s="622"/>
      <c r="CV7" s="622"/>
      <c r="CW7" s="622"/>
      <c r="CX7" s="622"/>
      <c r="CY7" s="623"/>
      <c r="CZ7" s="659">
        <v>15.9</v>
      </c>
      <c r="DA7" s="659"/>
      <c r="DB7" s="659"/>
      <c r="DC7" s="659"/>
      <c r="DD7" s="627">
        <v>1972552</v>
      </c>
      <c r="DE7" s="622"/>
      <c r="DF7" s="622"/>
      <c r="DG7" s="622"/>
      <c r="DH7" s="622"/>
      <c r="DI7" s="622"/>
      <c r="DJ7" s="622"/>
      <c r="DK7" s="622"/>
      <c r="DL7" s="622"/>
      <c r="DM7" s="622"/>
      <c r="DN7" s="622"/>
      <c r="DO7" s="622"/>
      <c r="DP7" s="623"/>
      <c r="DQ7" s="627">
        <v>5250205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39653</v>
      </c>
      <c r="S8" s="622"/>
      <c r="T8" s="622"/>
      <c r="U8" s="622"/>
      <c r="V8" s="622"/>
      <c r="W8" s="622"/>
      <c r="X8" s="622"/>
      <c r="Y8" s="623"/>
      <c r="Z8" s="659">
        <v>0.1</v>
      </c>
      <c r="AA8" s="659"/>
      <c r="AB8" s="659"/>
      <c r="AC8" s="659"/>
      <c r="AD8" s="660">
        <v>39653</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171137</v>
      </c>
      <c r="BH8" s="622"/>
      <c r="BI8" s="622"/>
      <c r="BJ8" s="622"/>
      <c r="BK8" s="622"/>
      <c r="BL8" s="622"/>
      <c r="BM8" s="622"/>
      <c r="BN8" s="623"/>
      <c r="BO8" s="659">
        <v>1</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32466065</v>
      </c>
      <c r="CS8" s="622"/>
      <c r="CT8" s="622"/>
      <c r="CU8" s="622"/>
      <c r="CV8" s="622"/>
      <c r="CW8" s="622"/>
      <c r="CX8" s="622"/>
      <c r="CY8" s="623"/>
      <c r="CZ8" s="659">
        <v>52.2</v>
      </c>
      <c r="DA8" s="659"/>
      <c r="DB8" s="659"/>
      <c r="DC8" s="659"/>
      <c r="DD8" s="627">
        <v>212729</v>
      </c>
      <c r="DE8" s="622"/>
      <c r="DF8" s="622"/>
      <c r="DG8" s="622"/>
      <c r="DH8" s="622"/>
      <c r="DI8" s="622"/>
      <c r="DJ8" s="622"/>
      <c r="DK8" s="622"/>
      <c r="DL8" s="622"/>
      <c r="DM8" s="622"/>
      <c r="DN8" s="622"/>
      <c r="DO8" s="622"/>
      <c r="DP8" s="623"/>
      <c r="DQ8" s="627">
        <v>14235358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88316</v>
      </c>
      <c r="S9" s="622"/>
      <c r="T9" s="622"/>
      <c r="U9" s="622"/>
      <c r="V9" s="622"/>
      <c r="W9" s="622"/>
      <c r="X9" s="622"/>
      <c r="Y9" s="623"/>
      <c r="Z9" s="659">
        <v>0.1</v>
      </c>
      <c r="AA9" s="659"/>
      <c r="AB9" s="659"/>
      <c r="AC9" s="659"/>
      <c r="AD9" s="660">
        <v>88316</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5336306</v>
      </c>
      <c r="BH9" s="622"/>
      <c r="BI9" s="622"/>
      <c r="BJ9" s="622"/>
      <c r="BK9" s="622"/>
      <c r="BL9" s="622"/>
      <c r="BM9" s="622"/>
      <c r="BN9" s="623"/>
      <c r="BO9" s="659">
        <v>32.4</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3409058</v>
      </c>
      <c r="CS9" s="622"/>
      <c r="CT9" s="622"/>
      <c r="CU9" s="622"/>
      <c r="CV9" s="622"/>
      <c r="CW9" s="622"/>
      <c r="CX9" s="622"/>
      <c r="CY9" s="623"/>
      <c r="CZ9" s="659">
        <v>5.5</v>
      </c>
      <c r="DA9" s="659"/>
      <c r="DB9" s="659"/>
      <c r="DC9" s="659"/>
      <c r="DD9" s="627">
        <v>17219</v>
      </c>
      <c r="DE9" s="622"/>
      <c r="DF9" s="622"/>
      <c r="DG9" s="622"/>
      <c r="DH9" s="622"/>
      <c r="DI9" s="622"/>
      <c r="DJ9" s="622"/>
      <c r="DK9" s="622"/>
      <c r="DL9" s="622"/>
      <c r="DM9" s="622"/>
      <c r="DN9" s="622"/>
      <c r="DO9" s="622"/>
      <c r="DP9" s="623"/>
      <c r="DQ9" s="627">
        <v>2465042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401426</v>
      </c>
      <c r="BH10" s="622"/>
      <c r="BI10" s="622"/>
      <c r="BJ10" s="622"/>
      <c r="BK10" s="622"/>
      <c r="BL10" s="622"/>
      <c r="BM10" s="622"/>
      <c r="BN10" s="623"/>
      <c r="BO10" s="659">
        <v>2.4</v>
      </c>
      <c r="BP10" s="659"/>
      <c r="BQ10" s="659"/>
      <c r="BR10" s="659"/>
      <c r="BS10" s="660" t="s">
        <v>121</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29258</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27928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3099065</v>
      </c>
      <c r="S11" s="622"/>
      <c r="T11" s="622"/>
      <c r="U11" s="622"/>
      <c r="V11" s="622"/>
      <c r="W11" s="622"/>
      <c r="X11" s="622"/>
      <c r="Y11" s="623"/>
      <c r="Z11" s="624">
        <v>4.8</v>
      </c>
      <c r="AA11" s="625"/>
      <c r="AB11" s="625"/>
      <c r="AC11" s="626"/>
      <c r="AD11" s="627">
        <v>3099065</v>
      </c>
      <c r="AE11" s="622"/>
      <c r="AF11" s="622"/>
      <c r="AG11" s="622"/>
      <c r="AH11" s="622"/>
      <c r="AI11" s="622"/>
      <c r="AJ11" s="622"/>
      <c r="AK11" s="623"/>
      <c r="AL11" s="624">
        <v>11.3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718702</v>
      </c>
      <c r="BH11" s="622"/>
      <c r="BI11" s="622"/>
      <c r="BJ11" s="622"/>
      <c r="BK11" s="622"/>
      <c r="BL11" s="622"/>
      <c r="BM11" s="622"/>
      <c r="BN11" s="623"/>
      <c r="BO11" s="659">
        <v>4.4000000000000004</v>
      </c>
      <c r="BP11" s="659"/>
      <c r="BQ11" s="659"/>
      <c r="BR11" s="659"/>
      <c r="BS11" s="660" t="s">
        <v>121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751332</v>
      </c>
      <c r="CS11" s="622"/>
      <c r="CT11" s="622"/>
      <c r="CU11" s="622"/>
      <c r="CV11" s="622"/>
      <c r="CW11" s="622"/>
      <c r="CX11" s="622"/>
      <c r="CY11" s="623"/>
      <c r="CZ11" s="659">
        <v>1.2</v>
      </c>
      <c r="DA11" s="659"/>
      <c r="DB11" s="659"/>
      <c r="DC11" s="659"/>
      <c r="DD11" s="627">
        <v>710840</v>
      </c>
      <c r="DE11" s="622"/>
      <c r="DF11" s="622"/>
      <c r="DG11" s="622"/>
      <c r="DH11" s="622"/>
      <c r="DI11" s="622"/>
      <c r="DJ11" s="622"/>
      <c r="DK11" s="622"/>
      <c r="DL11" s="622"/>
      <c r="DM11" s="622"/>
      <c r="DN11" s="622"/>
      <c r="DO11" s="622"/>
      <c r="DP11" s="623"/>
      <c r="DQ11" s="627">
        <v>28948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8792697</v>
      </c>
      <c r="BH12" s="622"/>
      <c r="BI12" s="622"/>
      <c r="BJ12" s="622"/>
      <c r="BK12" s="622"/>
      <c r="BL12" s="622"/>
      <c r="BM12" s="622"/>
      <c r="BN12" s="623"/>
      <c r="BO12" s="659">
        <v>53.4</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427444</v>
      </c>
      <c r="CS12" s="622"/>
      <c r="CT12" s="622"/>
      <c r="CU12" s="622"/>
      <c r="CV12" s="622"/>
      <c r="CW12" s="622"/>
      <c r="CX12" s="622"/>
      <c r="CY12" s="623"/>
      <c r="CZ12" s="659">
        <v>0.7</v>
      </c>
      <c r="DA12" s="659"/>
      <c r="DB12" s="659"/>
      <c r="DC12" s="659"/>
      <c r="DD12" s="627">
        <v>120576</v>
      </c>
      <c r="DE12" s="622"/>
      <c r="DF12" s="622"/>
      <c r="DG12" s="622"/>
      <c r="DH12" s="622"/>
      <c r="DI12" s="622"/>
      <c r="DJ12" s="622"/>
      <c r="DK12" s="622"/>
      <c r="DL12" s="622"/>
      <c r="DM12" s="622"/>
      <c r="DN12" s="622"/>
      <c r="DO12" s="622"/>
      <c r="DP12" s="623"/>
      <c r="DQ12" s="627">
        <v>220680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8708906</v>
      </c>
      <c r="BH13" s="622"/>
      <c r="BI13" s="622"/>
      <c r="BJ13" s="622"/>
      <c r="BK13" s="622"/>
      <c r="BL13" s="622"/>
      <c r="BM13" s="622"/>
      <c r="BN13" s="623"/>
      <c r="BO13" s="659">
        <v>52.9</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4142921</v>
      </c>
      <c r="CS13" s="622"/>
      <c r="CT13" s="622"/>
      <c r="CU13" s="622"/>
      <c r="CV13" s="622"/>
      <c r="CW13" s="622"/>
      <c r="CX13" s="622"/>
      <c r="CY13" s="623"/>
      <c r="CZ13" s="659">
        <v>6.7</v>
      </c>
      <c r="DA13" s="659"/>
      <c r="DB13" s="659"/>
      <c r="DC13" s="659"/>
      <c r="DD13" s="627">
        <v>2475365</v>
      </c>
      <c r="DE13" s="622"/>
      <c r="DF13" s="622"/>
      <c r="DG13" s="622"/>
      <c r="DH13" s="622"/>
      <c r="DI13" s="622"/>
      <c r="DJ13" s="622"/>
      <c r="DK13" s="622"/>
      <c r="DL13" s="622"/>
      <c r="DM13" s="622"/>
      <c r="DN13" s="622"/>
      <c r="DO13" s="622"/>
      <c r="DP13" s="623"/>
      <c r="DQ13" s="627">
        <v>2089479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474927</v>
      </c>
      <c r="BH14" s="622"/>
      <c r="BI14" s="622"/>
      <c r="BJ14" s="622"/>
      <c r="BK14" s="622"/>
      <c r="BL14" s="622"/>
      <c r="BM14" s="622"/>
      <c r="BN14" s="623"/>
      <c r="BO14" s="659">
        <v>2.9</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1147056</v>
      </c>
      <c r="CS14" s="622"/>
      <c r="CT14" s="622"/>
      <c r="CU14" s="622"/>
      <c r="CV14" s="622"/>
      <c r="CW14" s="622"/>
      <c r="CX14" s="622"/>
      <c r="CY14" s="623"/>
      <c r="CZ14" s="659">
        <v>1.8</v>
      </c>
      <c r="DA14" s="659"/>
      <c r="DB14" s="659"/>
      <c r="DC14" s="659"/>
      <c r="DD14" s="627">
        <v>21549</v>
      </c>
      <c r="DE14" s="622"/>
      <c r="DF14" s="622"/>
      <c r="DG14" s="622"/>
      <c r="DH14" s="622"/>
      <c r="DI14" s="622"/>
      <c r="DJ14" s="622"/>
      <c r="DK14" s="622"/>
      <c r="DL14" s="622"/>
      <c r="DM14" s="622"/>
      <c r="DN14" s="622"/>
      <c r="DO14" s="622"/>
      <c r="DP14" s="623"/>
      <c r="DQ14" s="627">
        <v>963803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21374</v>
      </c>
      <c r="S15" s="622"/>
      <c r="T15" s="622"/>
      <c r="U15" s="622"/>
      <c r="V15" s="622"/>
      <c r="W15" s="622"/>
      <c r="X15" s="622"/>
      <c r="Y15" s="623"/>
      <c r="Z15" s="659">
        <v>0</v>
      </c>
      <c r="AA15" s="659"/>
      <c r="AB15" s="659"/>
      <c r="AC15" s="659"/>
      <c r="AD15" s="660">
        <v>21374</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559814</v>
      </c>
      <c r="BH15" s="622"/>
      <c r="BI15" s="622"/>
      <c r="BJ15" s="622"/>
      <c r="BK15" s="622"/>
      <c r="BL15" s="622"/>
      <c r="BM15" s="622"/>
      <c r="BN15" s="623"/>
      <c r="BO15" s="659">
        <v>3.4</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6433435</v>
      </c>
      <c r="CS15" s="622"/>
      <c r="CT15" s="622"/>
      <c r="CU15" s="622"/>
      <c r="CV15" s="622"/>
      <c r="CW15" s="622"/>
      <c r="CX15" s="622"/>
      <c r="CY15" s="623"/>
      <c r="CZ15" s="659">
        <v>10.3</v>
      </c>
      <c r="DA15" s="659"/>
      <c r="DB15" s="659"/>
      <c r="DC15" s="659"/>
      <c r="DD15" s="627">
        <v>2283330</v>
      </c>
      <c r="DE15" s="622"/>
      <c r="DF15" s="622"/>
      <c r="DG15" s="622"/>
      <c r="DH15" s="622"/>
      <c r="DI15" s="622"/>
      <c r="DJ15" s="622"/>
      <c r="DK15" s="622"/>
      <c r="DL15" s="622"/>
      <c r="DM15" s="622"/>
      <c r="DN15" s="622"/>
      <c r="DO15" s="622"/>
      <c r="DP15" s="623"/>
      <c r="DQ15" s="627">
        <v>3793612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296452</v>
      </c>
      <c r="S16" s="622"/>
      <c r="T16" s="622"/>
      <c r="U16" s="622"/>
      <c r="V16" s="622"/>
      <c r="W16" s="622"/>
      <c r="X16" s="622"/>
      <c r="Y16" s="623"/>
      <c r="Z16" s="659">
        <v>0.5</v>
      </c>
      <c r="AA16" s="659"/>
      <c r="AB16" s="659"/>
      <c r="AC16" s="659"/>
      <c r="AD16" s="660">
        <v>296452</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572415</v>
      </c>
      <c r="S17" s="622"/>
      <c r="T17" s="622"/>
      <c r="U17" s="622"/>
      <c r="V17" s="622"/>
      <c r="W17" s="622"/>
      <c r="X17" s="622"/>
      <c r="Y17" s="623"/>
      <c r="Z17" s="659">
        <v>0.9</v>
      </c>
      <c r="AA17" s="659"/>
      <c r="AB17" s="659"/>
      <c r="AC17" s="659"/>
      <c r="AD17" s="660">
        <v>572415</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3146535</v>
      </c>
      <c r="CS17" s="622"/>
      <c r="CT17" s="622"/>
      <c r="CU17" s="622"/>
      <c r="CV17" s="622"/>
      <c r="CW17" s="622"/>
      <c r="CX17" s="622"/>
      <c r="CY17" s="623"/>
      <c r="CZ17" s="659">
        <v>5.0999999999999996</v>
      </c>
      <c r="DA17" s="659"/>
      <c r="DB17" s="659"/>
      <c r="DC17" s="659"/>
      <c r="DD17" s="627" t="s">
        <v>121</v>
      </c>
      <c r="DE17" s="622"/>
      <c r="DF17" s="622"/>
      <c r="DG17" s="622"/>
      <c r="DH17" s="622"/>
      <c r="DI17" s="622"/>
      <c r="DJ17" s="622"/>
      <c r="DK17" s="622"/>
      <c r="DL17" s="622"/>
      <c r="DM17" s="622"/>
      <c r="DN17" s="622"/>
      <c r="DO17" s="622"/>
      <c r="DP17" s="623"/>
      <c r="DQ17" s="627">
        <v>3146535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79112</v>
      </c>
      <c r="S18" s="622"/>
      <c r="T18" s="622"/>
      <c r="U18" s="622"/>
      <c r="V18" s="622"/>
      <c r="W18" s="622"/>
      <c r="X18" s="622"/>
      <c r="Y18" s="623"/>
      <c r="Z18" s="659">
        <v>0.1</v>
      </c>
      <c r="AA18" s="659"/>
      <c r="AB18" s="659"/>
      <c r="AC18" s="659"/>
      <c r="AD18" s="660">
        <v>79112</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487787</v>
      </c>
      <c r="S19" s="622"/>
      <c r="T19" s="622"/>
      <c r="U19" s="622"/>
      <c r="V19" s="622"/>
      <c r="W19" s="622"/>
      <c r="X19" s="622"/>
      <c r="Y19" s="623"/>
      <c r="Z19" s="659">
        <v>0.8</v>
      </c>
      <c r="AA19" s="659"/>
      <c r="AB19" s="659"/>
      <c r="AC19" s="659"/>
      <c r="AD19" s="660">
        <v>487787</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7820</v>
      </c>
      <c r="BH19" s="622"/>
      <c r="BI19" s="622"/>
      <c r="BJ19" s="622"/>
      <c r="BK19" s="622"/>
      <c r="BL19" s="622"/>
      <c r="BM19" s="622"/>
      <c r="BN19" s="623"/>
      <c r="BO19" s="659">
        <v>0</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5516</v>
      </c>
      <c r="S20" s="622"/>
      <c r="T20" s="622"/>
      <c r="U20" s="622"/>
      <c r="V20" s="622"/>
      <c r="W20" s="622"/>
      <c r="X20" s="622"/>
      <c r="Y20" s="623"/>
      <c r="Z20" s="659">
        <v>0</v>
      </c>
      <c r="AA20" s="659"/>
      <c r="AB20" s="659"/>
      <c r="AC20" s="659"/>
      <c r="AD20" s="660">
        <v>5516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7820</v>
      </c>
      <c r="BH20" s="622"/>
      <c r="BI20" s="622"/>
      <c r="BJ20" s="622"/>
      <c r="BK20" s="622"/>
      <c r="BL20" s="622"/>
      <c r="BM20" s="622"/>
      <c r="BN20" s="623"/>
      <c r="BO20" s="659">
        <v>0</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62162236</v>
      </c>
      <c r="CS20" s="622"/>
      <c r="CT20" s="622"/>
      <c r="CU20" s="622"/>
      <c r="CV20" s="622"/>
      <c r="CW20" s="622"/>
      <c r="CX20" s="622"/>
      <c r="CY20" s="623"/>
      <c r="CZ20" s="659">
        <v>100</v>
      </c>
      <c r="DA20" s="659"/>
      <c r="DB20" s="659"/>
      <c r="DC20" s="659"/>
      <c r="DD20" s="627">
        <v>7814160</v>
      </c>
      <c r="DE20" s="622"/>
      <c r="DF20" s="622"/>
      <c r="DG20" s="622"/>
      <c r="DH20" s="622"/>
      <c r="DI20" s="622"/>
      <c r="DJ20" s="622"/>
      <c r="DK20" s="622"/>
      <c r="DL20" s="622"/>
      <c r="DM20" s="622"/>
      <c r="DN20" s="622"/>
      <c r="DO20" s="622"/>
      <c r="DP20" s="623"/>
      <c r="DQ20" s="627">
        <v>32550268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6618269</v>
      </c>
      <c r="S21" s="622"/>
      <c r="T21" s="622"/>
      <c r="U21" s="622"/>
      <c r="V21" s="622"/>
      <c r="W21" s="622"/>
      <c r="X21" s="622"/>
      <c r="Y21" s="623"/>
      <c r="Z21" s="659">
        <v>10.3</v>
      </c>
      <c r="AA21" s="659"/>
      <c r="AB21" s="659"/>
      <c r="AC21" s="659"/>
      <c r="AD21" s="660">
        <v>5977010</v>
      </c>
      <c r="AE21" s="660"/>
      <c r="AF21" s="660"/>
      <c r="AG21" s="660"/>
      <c r="AH21" s="660"/>
      <c r="AI21" s="660"/>
      <c r="AJ21" s="660"/>
      <c r="AK21" s="660"/>
      <c r="AL21" s="624">
        <v>21.9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7820</v>
      </c>
      <c r="BH21" s="622"/>
      <c r="BI21" s="622"/>
      <c r="BJ21" s="622"/>
      <c r="BK21" s="622"/>
      <c r="BL21" s="622"/>
      <c r="BM21" s="622"/>
      <c r="BN21" s="623"/>
      <c r="BO21" s="659">
        <v>0</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5977010</v>
      </c>
      <c r="S22" s="622"/>
      <c r="T22" s="622"/>
      <c r="U22" s="622"/>
      <c r="V22" s="622"/>
      <c r="W22" s="622"/>
      <c r="X22" s="622"/>
      <c r="Y22" s="623"/>
      <c r="Z22" s="659">
        <v>9.3000000000000007</v>
      </c>
      <c r="AA22" s="659"/>
      <c r="AB22" s="659"/>
      <c r="AC22" s="659"/>
      <c r="AD22" s="660">
        <v>5977010</v>
      </c>
      <c r="AE22" s="660"/>
      <c r="AF22" s="660"/>
      <c r="AG22" s="660"/>
      <c r="AH22" s="660"/>
      <c r="AI22" s="660"/>
      <c r="AJ22" s="660"/>
      <c r="AK22" s="660"/>
      <c r="AL22" s="624">
        <v>21.9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641259</v>
      </c>
      <c r="S23" s="622"/>
      <c r="T23" s="622"/>
      <c r="U23" s="622"/>
      <c r="V23" s="622"/>
      <c r="W23" s="622"/>
      <c r="X23" s="622"/>
      <c r="Y23" s="623"/>
      <c r="Z23" s="659">
        <v>1</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35406450</v>
      </c>
      <c r="CS24" s="677"/>
      <c r="CT24" s="677"/>
      <c r="CU24" s="677"/>
      <c r="CV24" s="677"/>
      <c r="CW24" s="677"/>
      <c r="CX24" s="677"/>
      <c r="CY24" s="702"/>
      <c r="CZ24" s="703">
        <v>57</v>
      </c>
      <c r="DA24" s="685"/>
      <c r="DB24" s="685"/>
      <c r="DC24" s="705"/>
      <c r="DD24" s="701">
        <v>18323625</v>
      </c>
      <c r="DE24" s="677"/>
      <c r="DF24" s="677"/>
      <c r="DG24" s="677"/>
      <c r="DH24" s="677"/>
      <c r="DI24" s="677"/>
      <c r="DJ24" s="677"/>
      <c r="DK24" s="702"/>
      <c r="DL24" s="701">
        <v>16506702</v>
      </c>
      <c r="DM24" s="677"/>
      <c r="DN24" s="677"/>
      <c r="DO24" s="677"/>
      <c r="DP24" s="677"/>
      <c r="DQ24" s="677"/>
      <c r="DR24" s="677"/>
      <c r="DS24" s="677"/>
      <c r="DT24" s="677"/>
      <c r="DU24" s="677"/>
      <c r="DV24" s="702"/>
      <c r="DW24" s="703">
        <v>60</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27393955</v>
      </c>
      <c r="S25" s="622"/>
      <c r="T25" s="622"/>
      <c r="U25" s="622"/>
      <c r="V25" s="622"/>
      <c r="W25" s="622"/>
      <c r="X25" s="622"/>
      <c r="Y25" s="623"/>
      <c r="Z25" s="659">
        <v>42.5</v>
      </c>
      <c r="AA25" s="659"/>
      <c r="AB25" s="659"/>
      <c r="AC25" s="659"/>
      <c r="AD25" s="660">
        <v>26752696</v>
      </c>
      <c r="AE25" s="660"/>
      <c r="AF25" s="660"/>
      <c r="AG25" s="660"/>
      <c r="AH25" s="660"/>
      <c r="AI25" s="660"/>
      <c r="AJ25" s="660"/>
      <c r="AK25" s="660"/>
      <c r="AL25" s="624">
        <v>97.9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7831135</v>
      </c>
      <c r="CS25" s="634"/>
      <c r="CT25" s="634"/>
      <c r="CU25" s="634"/>
      <c r="CV25" s="634"/>
      <c r="CW25" s="634"/>
      <c r="CX25" s="634"/>
      <c r="CY25" s="635"/>
      <c r="CZ25" s="624">
        <v>12.6</v>
      </c>
      <c r="DA25" s="636"/>
      <c r="DB25" s="636"/>
      <c r="DC25" s="637"/>
      <c r="DD25" s="627">
        <v>7241121</v>
      </c>
      <c r="DE25" s="634"/>
      <c r="DF25" s="634"/>
      <c r="DG25" s="634"/>
      <c r="DH25" s="634"/>
      <c r="DI25" s="634"/>
      <c r="DJ25" s="634"/>
      <c r="DK25" s="635"/>
      <c r="DL25" s="627">
        <v>7092579</v>
      </c>
      <c r="DM25" s="634"/>
      <c r="DN25" s="634"/>
      <c r="DO25" s="634"/>
      <c r="DP25" s="634"/>
      <c r="DQ25" s="634"/>
      <c r="DR25" s="634"/>
      <c r="DS25" s="634"/>
      <c r="DT25" s="634"/>
      <c r="DU25" s="634"/>
      <c r="DV25" s="635"/>
      <c r="DW25" s="624">
        <v>25.8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10295</v>
      </c>
      <c r="S26" s="622"/>
      <c r="T26" s="622"/>
      <c r="U26" s="622"/>
      <c r="V26" s="622"/>
      <c r="W26" s="622"/>
      <c r="X26" s="622"/>
      <c r="Y26" s="623"/>
      <c r="Z26" s="659">
        <v>0</v>
      </c>
      <c r="AA26" s="659"/>
      <c r="AB26" s="659"/>
      <c r="AC26" s="659"/>
      <c r="AD26" s="660">
        <v>10295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4434873</v>
      </c>
      <c r="CS26" s="622"/>
      <c r="CT26" s="622"/>
      <c r="CU26" s="622"/>
      <c r="CV26" s="622"/>
      <c r="CW26" s="622"/>
      <c r="CX26" s="622"/>
      <c r="CY26" s="623"/>
      <c r="CZ26" s="624">
        <v>7.1</v>
      </c>
      <c r="DA26" s="636"/>
      <c r="DB26" s="636"/>
      <c r="DC26" s="637"/>
      <c r="DD26" s="627">
        <v>4246211</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204181</v>
      </c>
      <c r="S27" s="622"/>
      <c r="T27" s="622"/>
      <c r="U27" s="622"/>
      <c r="V27" s="622"/>
      <c r="W27" s="622"/>
      <c r="X27" s="622"/>
      <c r="Y27" s="623"/>
      <c r="Z27" s="659">
        <v>0.3</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16462829</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24428780</v>
      </c>
      <c r="CS27" s="634"/>
      <c r="CT27" s="634"/>
      <c r="CU27" s="634"/>
      <c r="CV27" s="634"/>
      <c r="CW27" s="634"/>
      <c r="CX27" s="634"/>
      <c r="CY27" s="635"/>
      <c r="CZ27" s="624">
        <v>39.299999999999997</v>
      </c>
      <c r="DA27" s="636"/>
      <c r="DB27" s="636"/>
      <c r="DC27" s="637"/>
      <c r="DD27" s="627">
        <v>7935969</v>
      </c>
      <c r="DE27" s="634"/>
      <c r="DF27" s="634"/>
      <c r="DG27" s="634"/>
      <c r="DH27" s="634"/>
      <c r="DI27" s="634"/>
      <c r="DJ27" s="634"/>
      <c r="DK27" s="635"/>
      <c r="DL27" s="627">
        <v>6267588</v>
      </c>
      <c r="DM27" s="634"/>
      <c r="DN27" s="634"/>
      <c r="DO27" s="634"/>
      <c r="DP27" s="634"/>
      <c r="DQ27" s="634"/>
      <c r="DR27" s="634"/>
      <c r="DS27" s="634"/>
      <c r="DT27" s="634"/>
      <c r="DU27" s="634"/>
      <c r="DV27" s="635"/>
      <c r="DW27" s="624">
        <v>22.8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292794</v>
      </c>
      <c r="S28" s="622"/>
      <c r="T28" s="622"/>
      <c r="U28" s="622"/>
      <c r="V28" s="622"/>
      <c r="W28" s="622"/>
      <c r="X28" s="622"/>
      <c r="Y28" s="623"/>
      <c r="Z28" s="659">
        <v>0.5</v>
      </c>
      <c r="AA28" s="659"/>
      <c r="AB28" s="659"/>
      <c r="AC28" s="659"/>
      <c r="AD28" s="660">
        <v>66776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3146535</v>
      </c>
      <c r="CS28" s="622"/>
      <c r="CT28" s="622"/>
      <c r="CU28" s="622"/>
      <c r="CV28" s="622"/>
      <c r="CW28" s="622"/>
      <c r="CX28" s="622"/>
      <c r="CY28" s="623"/>
      <c r="CZ28" s="624">
        <v>5.0999999999999996</v>
      </c>
      <c r="DA28" s="636"/>
      <c r="DB28" s="636"/>
      <c r="DC28" s="637"/>
      <c r="DD28" s="627">
        <v>3146535</v>
      </c>
      <c r="DE28" s="622"/>
      <c r="DF28" s="622"/>
      <c r="DG28" s="622"/>
      <c r="DH28" s="622"/>
      <c r="DI28" s="622"/>
      <c r="DJ28" s="622"/>
      <c r="DK28" s="623"/>
      <c r="DL28" s="627">
        <v>3146535</v>
      </c>
      <c r="DM28" s="622"/>
      <c r="DN28" s="622"/>
      <c r="DO28" s="622"/>
      <c r="DP28" s="622"/>
      <c r="DQ28" s="622"/>
      <c r="DR28" s="622"/>
      <c r="DS28" s="622"/>
      <c r="DT28" s="622"/>
      <c r="DU28" s="622"/>
      <c r="DV28" s="623"/>
      <c r="DW28" s="624">
        <v>11.4</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324863</v>
      </c>
      <c r="S29" s="622"/>
      <c r="T29" s="622"/>
      <c r="U29" s="622"/>
      <c r="V29" s="622"/>
      <c r="W29" s="622"/>
      <c r="X29" s="622"/>
      <c r="Y29" s="623"/>
      <c r="Z29" s="659">
        <v>0.5</v>
      </c>
      <c r="AA29" s="659"/>
      <c r="AB29" s="659"/>
      <c r="AC29" s="659"/>
      <c r="AD29" s="660">
        <v>1794</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3146535</v>
      </c>
      <c r="CS29" s="634"/>
      <c r="CT29" s="634"/>
      <c r="CU29" s="634"/>
      <c r="CV29" s="634"/>
      <c r="CW29" s="634"/>
      <c r="CX29" s="634"/>
      <c r="CY29" s="635"/>
      <c r="CZ29" s="624">
        <v>5.0999999999999996</v>
      </c>
      <c r="DA29" s="636"/>
      <c r="DB29" s="636"/>
      <c r="DC29" s="637"/>
      <c r="DD29" s="627">
        <v>3146535</v>
      </c>
      <c r="DE29" s="634"/>
      <c r="DF29" s="634"/>
      <c r="DG29" s="634"/>
      <c r="DH29" s="634"/>
      <c r="DI29" s="634"/>
      <c r="DJ29" s="634"/>
      <c r="DK29" s="635"/>
      <c r="DL29" s="627">
        <v>3146535</v>
      </c>
      <c r="DM29" s="634"/>
      <c r="DN29" s="634"/>
      <c r="DO29" s="634"/>
      <c r="DP29" s="634"/>
      <c r="DQ29" s="634"/>
      <c r="DR29" s="634"/>
      <c r="DS29" s="634"/>
      <c r="DT29" s="634"/>
      <c r="DU29" s="634"/>
      <c r="DV29" s="635"/>
      <c r="DW29" s="624">
        <v>11.4</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18118987</v>
      </c>
      <c r="S30" s="622"/>
      <c r="T30" s="622"/>
      <c r="U30" s="622"/>
      <c r="V30" s="622"/>
      <c r="W30" s="622"/>
      <c r="X30" s="622"/>
      <c r="Y30" s="623"/>
      <c r="Z30" s="659">
        <v>28.1</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3027784</v>
      </c>
      <c r="CS30" s="622"/>
      <c r="CT30" s="622"/>
      <c r="CU30" s="622"/>
      <c r="CV30" s="622"/>
      <c r="CW30" s="622"/>
      <c r="CX30" s="622"/>
      <c r="CY30" s="623"/>
      <c r="CZ30" s="624">
        <v>4.9000000000000004</v>
      </c>
      <c r="DA30" s="636"/>
      <c r="DB30" s="636"/>
      <c r="DC30" s="637"/>
      <c r="DD30" s="627">
        <v>3027784</v>
      </c>
      <c r="DE30" s="622"/>
      <c r="DF30" s="622"/>
      <c r="DG30" s="622"/>
      <c r="DH30" s="622"/>
      <c r="DI30" s="622"/>
      <c r="DJ30" s="622"/>
      <c r="DK30" s="623"/>
      <c r="DL30" s="627">
        <v>3027784</v>
      </c>
      <c r="DM30" s="622"/>
      <c r="DN30" s="622"/>
      <c r="DO30" s="622"/>
      <c r="DP30" s="622"/>
      <c r="DQ30" s="622"/>
      <c r="DR30" s="622"/>
      <c r="DS30" s="622"/>
      <c r="DT30" s="622"/>
      <c r="DU30" s="622"/>
      <c r="DV30" s="623"/>
      <c r="DW30" s="624">
        <v>11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477113</v>
      </c>
      <c r="S31" s="622"/>
      <c r="T31" s="622"/>
      <c r="U31" s="622"/>
      <c r="V31" s="622"/>
      <c r="W31" s="622"/>
      <c r="X31" s="622"/>
      <c r="Y31" s="623"/>
      <c r="Z31" s="659">
        <v>0.7</v>
      </c>
      <c r="AA31" s="659"/>
      <c r="AB31" s="659"/>
      <c r="AC31" s="659"/>
      <c r="AD31" s="660">
        <v>477113</v>
      </c>
      <c r="AE31" s="660"/>
      <c r="AF31" s="660"/>
      <c r="AG31" s="660"/>
      <c r="AH31" s="660"/>
      <c r="AI31" s="660"/>
      <c r="AJ31" s="660"/>
      <c r="AK31" s="660"/>
      <c r="AL31" s="624">
        <v>1.7</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98.2</v>
      </c>
      <c r="BN31" s="684"/>
      <c r="BO31" s="684"/>
      <c r="BP31" s="684"/>
      <c r="BQ31" s="686"/>
      <c r="BR31" s="683">
        <v>99.3</v>
      </c>
      <c r="BS31" s="684"/>
      <c r="BT31" s="684"/>
      <c r="BU31" s="684"/>
      <c r="BV31" s="684"/>
      <c r="BW31" s="684"/>
      <c r="BX31" s="685">
        <v>98.4</v>
      </c>
      <c r="BY31" s="684"/>
      <c r="BZ31" s="684"/>
      <c r="CA31" s="684"/>
      <c r="CB31" s="686"/>
      <c r="CD31" s="642"/>
      <c r="CE31" s="643"/>
      <c r="CF31" s="618" t="s">
        <v>300</v>
      </c>
      <c r="CG31" s="619"/>
      <c r="CH31" s="619"/>
      <c r="CI31" s="619"/>
      <c r="CJ31" s="619"/>
      <c r="CK31" s="619"/>
      <c r="CL31" s="619"/>
      <c r="CM31" s="619"/>
      <c r="CN31" s="619"/>
      <c r="CO31" s="619"/>
      <c r="CP31" s="619"/>
      <c r="CQ31" s="620"/>
      <c r="CR31" s="621">
        <v>118751</v>
      </c>
      <c r="CS31" s="634"/>
      <c r="CT31" s="634"/>
      <c r="CU31" s="634"/>
      <c r="CV31" s="634"/>
      <c r="CW31" s="634"/>
      <c r="CX31" s="634"/>
      <c r="CY31" s="635"/>
      <c r="CZ31" s="624">
        <v>0.2</v>
      </c>
      <c r="DA31" s="636"/>
      <c r="DB31" s="636"/>
      <c r="DC31" s="637"/>
      <c r="DD31" s="627">
        <v>118751</v>
      </c>
      <c r="DE31" s="634"/>
      <c r="DF31" s="634"/>
      <c r="DG31" s="634"/>
      <c r="DH31" s="634"/>
      <c r="DI31" s="634"/>
      <c r="DJ31" s="634"/>
      <c r="DK31" s="635"/>
      <c r="DL31" s="627">
        <v>118751</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6858332</v>
      </c>
      <c r="S32" s="622"/>
      <c r="T32" s="622"/>
      <c r="U32" s="622"/>
      <c r="V32" s="622"/>
      <c r="W32" s="622"/>
      <c r="X32" s="622"/>
      <c r="Y32" s="623"/>
      <c r="Z32" s="659">
        <v>10.6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02" t="s">
        <v>302</v>
      </c>
      <c r="AX32" s="618" t="s">
        <v>303</v>
      </c>
      <c r="AY32" s="619"/>
      <c r="AZ32" s="619"/>
      <c r="BA32" s="619"/>
      <c r="BB32" s="619"/>
      <c r="BC32" s="619"/>
      <c r="BD32" s="619"/>
      <c r="BE32" s="619"/>
      <c r="BF32" s="620"/>
      <c r="BG32" s="687">
        <v>99.1</v>
      </c>
      <c r="BH32" s="634"/>
      <c r="BI32" s="634"/>
      <c r="BJ32" s="634"/>
      <c r="BK32" s="634"/>
      <c r="BL32" s="634"/>
      <c r="BM32" s="625">
        <v>97.6</v>
      </c>
      <c r="BN32" s="634"/>
      <c r="BO32" s="634"/>
      <c r="BP32" s="634"/>
      <c r="BQ32" s="657"/>
      <c r="BR32" s="687">
        <v>99</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481753</v>
      </c>
      <c r="S33" s="622"/>
      <c r="T33" s="622"/>
      <c r="U33" s="622"/>
      <c r="V33" s="622"/>
      <c r="W33" s="622"/>
      <c r="X33" s="622"/>
      <c r="Y33" s="623"/>
      <c r="Z33" s="659">
        <v>0.7</v>
      </c>
      <c r="AA33" s="659"/>
      <c r="AB33" s="659"/>
      <c r="AC33" s="659"/>
      <c r="AD33" s="660">
        <v>28537</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99.3</v>
      </c>
      <c r="BH33" s="606"/>
      <c r="BI33" s="606"/>
      <c r="BJ33" s="606"/>
      <c r="BK33" s="606"/>
      <c r="BL33" s="606"/>
      <c r="BM33" s="652">
        <v>98.6</v>
      </c>
      <c r="BN33" s="606"/>
      <c r="BO33" s="606"/>
      <c r="BP33" s="606"/>
      <c r="BQ33" s="669"/>
      <c r="BR33" s="682">
        <v>99.4</v>
      </c>
      <c r="BS33" s="606"/>
      <c r="BT33" s="606"/>
      <c r="BU33" s="606"/>
      <c r="BV33" s="606"/>
      <c r="BW33" s="606"/>
      <c r="BX33" s="652">
        <v>98.8</v>
      </c>
      <c r="BY33" s="606"/>
      <c r="BZ33" s="606"/>
      <c r="CA33" s="606"/>
      <c r="CB33" s="669"/>
      <c r="CD33" s="618" t="s">
        <v>307</v>
      </c>
      <c r="CE33" s="619"/>
      <c r="CF33" s="619"/>
      <c r="CG33" s="619"/>
      <c r="CH33" s="619"/>
      <c r="CI33" s="619"/>
      <c r="CJ33" s="619"/>
      <c r="CK33" s="619"/>
      <c r="CL33" s="619"/>
      <c r="CM33" s="619"/>
      <c r="CN33" s="619"/>
      <c r="CO33" s="619"/>
      <c r="CP33" s="619"/>
      <c r="CQ33" s="620"/>
      <c r="CR33" s="621">
        <v>18941626</v>
      </c>
      <c r="CS33" s="634"/>
      <c r="CT33" s="634"/>
      <c r="CU33" s="634"/>
      <c r="CV33" s="634"/>
      <c r="CW33" s="634"/>
      <c r="CX33" s="634"/>
      <c r="CY33" s="635"/>
      <c r="CZ33" s="624">
        <v>30.5</v>
      </c>
      <c r="DA33" s="636"/>
      <c r="DB33" s="636"/>
      <c r="DC33" s="637"/>
      <c r="DD33" s="627">
        <v>13099288</v>
      </c>
      <c r="DE33" s="634"/>
      <c r="DF33" s="634"/>
      <c r="DG33" s="634"/>
      <c r="DH33" s="634"/>
      <c r="DI33" s="634"/>
      <c r="DJ33" s="634"/>
      <c r="DK33" s="635"/>
      <c r="DL33" s="627">
        <v>9239879</v>
      </c>
      <c r="DM33" s="634"/>
      <c r="DN33" s="634"/>
      <c r="DO33" s="634"/>
      <c r="DP33" s="634"/>
      <c r="DQ33" s="634"/>
      <c r="DR33" s="634"/>
      <c r="DS33" s="634"/>
      <c r="DT33" s="634"/>
      <c r="DU33" s="634"/>
      <c r="DV33" s="635"/>
      <c r="DW33" s="624">
        <v>33.6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732656</v>
      </c>
      <c r="S34" s="622"/>
      <c r="T34" s="622"/>
      <c r="U34" s="622"/>
      <c r="V34" s="622"/>
      <c r="W34" s="622"/>
      <c r="X34" s="622"/>
      <c r="Y34" s="623"/>
      <c r="Z34" s="659">
        <v>1.1000000000000001</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6973532</v>
      </c>
      <c r="CS34" s="622"/>
      <c r="CT34" s="622"/>
      <c r="CU34" s="622"/>
      <c r="CV34" s="622"/>
      <c r="CW34" s="622"/>
      <c r="CX34" s="622"/>
      <c r="CY34" s="623"/>
      <c r="CZ34" s="624">
        <v>11.2</v>
      </c>
      <c r="DA34" s="636"/>
      <c r="DB34" s="636"/>
      <c r="DC34" s="637"/>
      <c r="DD34" s="627">
        <v>4947422</v>
      </c>
      <c r="DE34" s="622"/>
      <c r="DF34" s="622"/>
      <c r="DG34" s="622"/>
      <c r="DH34" s="622"/>
      <c r="DI34" s="622"/>
      <c r="DJ34" s="622"/>
      <c r="DK34" s="623"/>
      <c r="DL34" s="627">
        <v>4393073</v>
      </c>
      <c r="DM34" s="622"/>
      <c r="DN34" s="622"/>
      <c r="DO34" s="622"/>
      <c r="DP34" s="622"/>
      <c r="DQ34" s="622"/>
      <c r="DR34" s="622"/>
      <c r="DS34" s="622"/>
      <c r="DT34" s="622"/>
      <c r="DU34" s="622"/>
      <c r="DV34" s="623"/>
      <c r="DW34" s="624">
        <v>16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5892193</v>
      </c>
      <c r="S35" s="622"/>
      <c r="T35" s="622"/>
      <c r="U35" s="622"/>
      <c r="V35" s="622"/>
      <c r="W35" s="622"/>
      <c r="X35" s="622"/>
      <c r="Y35" s="623"/>
      <c r="Z35" s="659">
        <v>9.1</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692368</v>
      </c>
      <c r="CS35" s="634"/>
      <c r="CT35" s="634"/>
      <c r="CU35" s="634"/>
      <c r="CV35" s="634"/>
      <c r="CW35" s="634"/>
      <c r="CX35" s="634"/>
      <c r="CY35" s="635"/>
      <c r="CZ35" s="624">
        <v>1.1000000000000001</v>
      </c>
      <c r="DA35" s="636"/>
      <c r="DB35" s="636"/>
      <c r="DC35" s="637"/>
      <c r="DD35" s="627">
        <v>564406</v>
      </c>
      <c r="DE35" s="634"/>
      <c r="DF35" s="634"/>
      <c r="DG35" s="634"/>
      <c r="DH35" s="634"/>
      <c r="DI35" s="634"/>
      <c r="DJ35" s="634"/>
      <c r="DK35" s="635"/>
      <c r="DL35" s="627">
        <v>545106</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1482865</v>
      </c>
      <c r="S36" s="622"/>
      <c r="T36" s="622"/>
      <c r="U36" s="622"/>
      <c r="V36" s="622"/>
      <c r="W36" s="622"/>
      <c r="X36" s="622"/>
      <c r="Y36" s="623"/>
      <c r="Z36" s="659">
        <v>2.2999999999999998</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4727174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31287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2983437</v>
      </c>
      <c r="CS36" s="622"/>
      <c r="CT36" s="622"/>
      <c r="CU36" s="622"/>
      <c r="CV36" s="622"/>
      <c r="CW36" s="622"/>
      <c r="CX36" s="622"/>
      <c r="CY36" s="623"/>
      <c r="CZ36" s="624">
        <v>4.8</v>
      </c>
      <c r="DA36" s="636"/>
      <c r="DB36" s="636"/>
      <c r="DC36" s="637"/>
      <c r="DD36" s="627">
        <v>1889407</v>
      </c>
      <c r="DE36" s="622"/>
      <c r="DF36" s="622"/>
      <c r="DG36" s="622"/>
      <c r="DH36" s="622"/>
      <c r="DI36" s="622"/>
      <c r="DJ36" s="622"/>
      <c r="DK36" s="623"/>
      <c r="DL36" s="627">
        <v>1189869</v>
      </c>
      <c r="DM36" s="622"/>
      <c r="DN36" s="622"/>
      <c r="DO36" s="622"/>
      <c r="DP36" s="622"/>
      <c r="DQ36" s="622"/>
      <c r="DR36" s="622"/>
      <c r="DS36" s="622"/>
      <c r="DT36" s="622"/>
      <c r="DU36" s="622"/>
      <c r="DV36" s="623"/>
      <c r="DW36" s="624">
        <v>4.3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485517</v>
      </c>
      <c r="S37" s="622"/>
      <c r="T37" s="622"/>
      <c r="U37" s="622"/>
      <c r="V37" s="622"/>
      <c r="W37" s="622"/>
      <c r="X37" s="622"/>
      <c r="Y37" s="623"/>
      <c r="Z37" s="659">
        <v>0.8</v>
      </c>
      <c r="AA37" s="659"/>
      <c r="AB37" s="659"/>
      <c r="AC37" s="659"/>
      <c r="AD37" s="660">
        <v>2216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261811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-610258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211084</v>
      </c>
      <c r="CS37" s="634"/>
      <c r="CT37" s="634"/>
      <c r="CU37" s="634"/>
      <c r="CV37" s="634"/>
      <c r="CW37" s="634"/>
      <c r="CX37" s="634"/>
      <c r="CY37" s="635"/>
      <c r="CZ37" s="624">
        <v>0.3</v>
      </c>
      <c r="DA37" s="636"/>
      <c r="DB37" s="636"/>
      <c r="DC37" s="637"/>
      <c r="DD37" s="627">
        <v>209509</v>
      </c>
      <c r="DE37" s="634"/>
      <c r="DF37" s="634"/>
      <c r="DG37" s="634"/>
      <c r="DH37" s="634"/>
      <c r="DI37" s="634"/>
      <c r="DJ37" s="634"/>
      <c r="DK37" s="635"/>
      <c r="DL37" s="627">
        <v>209509</v>
      </c>
      <c r="DM37" s="634"/>
      <c r="DN37" s="634"/>
      <c r="DO37" s="634"/>
      <c r="DP37" s="634"/>
      <c r="DQ37" s="634"/>
      <c r="DR37" s="634"/>
      <c r="DS37" s="634"/>
      <c r="DT37" s="634"/>
      <c r="DU37" s="634"/>
      <c r="DV37" s="635"/>
      <c r="DW37" s="624">
        <v>0.8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1650810</v>
      </c>
      <c r="S38" s="622"/>
      <c r="T38" s="622"/>
      <c r="U38" s="622"/>
      <c r="V38" s="622"/>
      <c r="W38" s="622"/>
      <c r="X38" s="622"/>
      <c r="Y38" s="623"/>
      <c r="Z38" s="659">
        <v>2.6</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16663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15354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4448700</v>
      </c>
      <c r="CS38" s="622"/>
      <c r="CT38" s="622"/>
      <c r="CU38" s="622"/>
      <c r="CV38" s="622"/>
      <c r="CW38" s="622"/>
      <c r="CX38" s="622"/>
      <c r="CY38" s="623"/>
      <c r="CZ38" s="624">
        <v>7.2</v>
      </c>
      <c r="DA38" s="636"/>
      <c r="DB38" s="636"/>
      <c r="DC38" s="637"/>
      <c r="DD38" s="627">
        <v>3679288</v>
      </c>
      <c r="DE38" s="622"/>
      <c r="DF38" s="622"/>
      <c r="DG38" s="622"/>
      <c r="DH38" s="622"/>
      <c r="DI38" s="622"/>
      <c r="DJ38" s="622"/>
      <c r="DK38" s="623"/>
      <c r="DL38" s="627">
        <v>3111831</v>
      </c>
      <c r="DM38" s="622"/>
      <c r="DN38" s="622"/>
      <c r="DO38" s="622"/>
      <c r="DP38" s="622"/>
      <c r="DQ38" s="622"/>
      <c r="DR38" s="622"/>
      <c r="DS38" s="622"/>
      <c r="DT38" s="622"/>
      <c r="DU38" s="622"/>
      <c r="DV38" s="623"/>
      <c r="DW38" s="624">
        <v>11.3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23582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3808939</v>
      </c>
      <c r="CS39" s="634"/>
      <c r="CT39" s="634"/>
      <c r="CU39" s="634"/>
      <c r="CV39" s="634"/>
      <c r="CW39" s="634"/>
      <c r="CX39" s="634"/>
      <c r="CY39" s="635"/>
      <c r="CZ39" s="624">
        <v>6.1</v>
      </c>
      <c r="DA39" s="636"/>
      <c r="DB39" s="636"/>
      <c r="DC39" s="637"/>
      <c r="DD39" s="627">
        <v>2018765</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158210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34650</v>
      </c>
      <c r="CS40" s="622"/>
      <c r="CT40" s="622"/>
      <c r="CU40" s="622"/>
      <c r="CV40" s="622"/>
      <c r="CW40" s="622"/>
      <c r="CX40" s="622"/>
      <c r="CY40" s="623"/>
      <c r="CZ40" s="624">
        <v>0.1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64406314</v>
      </c>
      <c r="S41" s="646"/>
      <c r="T41" s="646"/>
      <c r="U41" s="646"/>
      <c r="V41" s="646"/>
      <c r="W41" s="646"/>
      <c r="X41" s="646"/>
      <c r="Y41" s="649"/>
      <c r="Z41" s="650">
        <v>100</v>
      </c>
      <c r="AA41" s="650"/>
      <c r="AB41" s="650"/>
      <c r="AC41" s="650"/>
      <c r="AD41" s="651">
        <v>27339427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1686406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2762294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350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7814160</v>
      </c>
      <c r="CS42" s="634"/>
      <c r="CT42" s="634"/>
      <c r="CU42" s="634"/>
      <c r="CV42" s="634"/>
      <c r="CW42" s="634"/>
      <c r="CX42" s="634"/>
      <c r="CY42" s="635"/>
      <c r="CZ42" s="624">
        <v>12.6</v>
      </c>
      <c r="DA42" s="636"/>
      <c r="DB42" s="636"/>
      <c r="DC42" s="637"/>
      <c r="DD42" s="627">
        <v>1127355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277062</v>
      </c>
      <c r="CS43" s="634"/>
      <c r="CT43" s="634"/>
      <c r="CU43" s="634"/>
      <c r="CV43" s="634"/>
      <c r="CW43" s="634"/>
      <c r="CX43" s="634"/>
      <c r="CY43" s="635"/>
      <c r="CZ43" s="624">
        <v>0.4</v>
      </c>
      <c r="DA43" s="636"/>
      <c r="DB43" s="636"/>
      <c r="DC43" s="637"/>
      <c r="DD43" s="627">
        <v>277062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7814160</v>
      </c>
      <c r="CS44" s="622"/>
      <c r="CT44" s="622"/>
      <c r="CU44" s="622"/>
      <c r="CV44" s="622"/>
      <c r="CW44" s="622"/>
      <c r="CX44" s="622"/>
      <c r="CY44" s="623"/>
      <c r="CZ44" s="624">
        <v>12.6</v>
      </c>
      <c r="DA44" s="625"/>
      <c r="DB44" s="625"/>
      <c r="DC44" s="626"/>
      <c r="DD44" s="627">
        <v>1127355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6004009</v>
      </c>
      <c r="CS45" s="634"/>
      <c r="CT45" s="634"/>
      <c r="CU45" s="634"/>
      <c r="CV45" s="634"/>
      <c r="CW45" s="634"/>
      <c r="CX45" s="634"/>
      <c r="CY45" s="635"/>
      <c r="CZ45" s="624">
        <v>9.6999999999999993</v>
      </c>
      <c r="DA45" s="636"/>
      <c r="DB45" s="636"/>
      <c r="DC45" s="637"/>
      <c r="DD45" s="627">
        <v>137809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1810151</v>
      </c>
      <c r="CS46" s="622"/>
      <c r="CT46" s="622"/>
      <c r="CU46" s="622"/>
      <c r="CV46" s="622"/>
      <c r="CW46" s="622"/>
      <c r="CX46" s="622"/>
      <c r="CY46" s="623"/>
      <c r="CZ46" s="624">
        <v>2.9</v>
      </c>
      <c r="DA46" s="625"/>
      <c r="DB46" s="625"/>
      <c r="DC46" s="626"/>
      <c r="DD46" s="627">
        <v>989546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62162236</v>
      </c>
      <c r="CS49" s="606"/>
      <c r="CT49" s="606"/>
      <c r="CU49" s="606"/>
      <c r="CV49" s="606"/>
      <c r="CW49" s="606"/>
      <c r="CX49" s="606"/>
      <c r="CY49" s="607"/>
      <c r="CZ49" s="608">
        <v>100</v>
      </c>
      <c r="DA49" s="609"/>
      <c r="DB49" s="609"/>
      <c r="DC49" s="610"/>
      <c r="DD49" s="611">
        <v>32550268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hQ4ZSatgfVgohR359oFJLbDpwsTUmwT98rp4DVXO8gI+NddkFyY4GZgkRZJDlyErc4UkU5V246GZHJQ98IbvA==" saltValue="BI9OKaM5aBsrI2YaZg4K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115" zoomScaleNormal="11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63370</v>
      </c>
      <c r="R7" s="1103"/>
      <c r="S7" s="1103"/>
      <c r="T7" s="1103"/>
      <c r="U7" s="1103"/>
      <c r="V7" s="1103">
        <v>61389</v>
      </c>
      <c r="W7" s="1103"/>
      <c r="X7" s="1103"/>
      <c r="Y7" s="1103"/>
      <c r="Z7" s="1103"/>
      <c r="AA7" s="1103">
        <v>1982</v>
      </c>
      <c r="AB7" s="1103"/>
      <c r="AC7" s="1103"/>
      <c r="AD7" s="1103"/>
      <c r="AE7" s="1104"/>
      <c r="AF7" s="1105">
        <v>1180</v>
      </c>
      <c r="AG7" s="1106"/>
      <c r="AH7" s="1106"/>
      <c r="AI7" s="1106"/>
      <c r="AJ7" s="1107"/>
      <c r="AK7" s="1108">
        <v>5892</v>
      </c>
      <c r="AL7" s="1109"/>
      <c r="AM7" s="1109"/>
      <c r="AN7" s="1109"/>
      <c r="AO7" s="1109"/>
      <c r="AP7" s="1109">
        <v>29259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47</v>
      </c>
      <c r="CI7" s="1097"/>
      <c r="CJ7" s="1097"/>
      <c r="CK7" s="1097"/>
      <c r="CL7" s="1098"/>
      <c r="CM7" s="1096">
        <v>4216</v>
      </c>
      <c r="CN7" s="1097"/>
      <c r="CO7" s="1097"/>
      <c r="CP7" s="1097"/>
      <c r="CQ7" s="1098"/>
      <c r="CR7" s="1096">
        <v>10</v>
      </c>
      <c r="CS7" s="1097"/>
      <c r="CT7" s="1097"/>
      <c r="CU7" s="1097"/>
      <c r="CV7" s="1098"/>
      <c r="CW7" s="1096" t="s">
        <v>545</v>
      </c>
      <c r="CX7" s="1097"/>
      <c r="CY7" s="1097"/>
      <c r="CZ7" s="1097"/>
      <c r="DA7" s="1098"/>
      <c r="DB7" s="1096" t="s">
        <v>545</v>
      </c>
      <c r="DC7" s="1097"/>
      <c r="DD7" s="1097"/>
      <c r="DE7" s="1097"/>
      <c r="DF7" s="1098"/>
      <c r="DG7" s="1096" t="s">
        <v>545</v>
      </c>
      <c r="DH7" s="1097"/>
      <c r="DI7" s="1097"/>
      <c r="DJ7" s="1097"/>
      <c r="DK7" s="1098"/>
      <c r="DL7" s="1096" t="s">
        <v>545</v>
      </c>
      <c r="DM7" s="1097"/>
      <c r="DN7" s="1097"/>
      <c r="DO7" s="1097"/>
      <c r="DP7" s="1098"/>
      <c r="DQ7" s="1096" t="s">
        <v>545</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2314</v>
      </c>
      <c r="R8" s="1039"/>
      <c r="S8" s="1039"/>
      <c r="T8" s="1039"/>
      <c r="U8" s="1039"/>
      <c r="V8" s="1039">
        <v>1958</v>
      </c>
      <c r="W8" s="1039"/>
      <c r="X8" s="1039"/>
      <c r="Y8" s="1039"/>
      <c r="Z8" s="1039"/>
      <c r="AA8" s="1039">
        <v>356</v>
      </c>
      <c r="AB8" s="1039"/>
      <c r="AC8" s="1039"/>
      <c r="AD8" s="1039"/>
      <c r="AE8" s="1040"/>
      <c r="AF8" s="1035">
        <v>74</v>
      </c>
      <c r="AG8" s="1036"/>
      <c r="AH8" s="1036"/>
      <c r="AI8" s="1036"/>
      <c r="AJ8" s="1037"/>
      <c r="AK8" s="1080">
        <v>1109</v>
      </c>
      <c r="AL8" s="1081"/>
      <c r="AM8" s="1081"/>
      <c r="AN8" s="1081"/>
      <c r="AO8" s="1081"/>
      <c r="AP8" s="1081">
        <v>2780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561</v>
      </c>
      <c r="BT8" s="993"/>
      <c r="BU8" s="993"/>
      <c r="BV8" s="993"/>
      <c r="BW8" s="993"/>
      <c r="BX8" s="993"/>
      <c r="BY8" s="993"/>
      <c r="BZ8" s="993"/>
      <c r="CA8" s="993"/>
      <c r="CB8" s="993"/>
      <c r="CC8" s="993"/>
      <c r="CD8" s="993"/>
      <c r="CE8" s="993"/>
      <c r="CF8" s="993"/>
      <c r="CG8" s="1014"/>
      <c r="CH8" s="989">
        <v>0</v>
      </c>
      <c r="CI8" s="990"/>
      <c r="CJ8" s="990"/>
      <c r="CK8" s="990"/>
      <c r="CL8" s="991"/>
      <c r="CM8" s="989">
        <v>450</v>
      </c>
      <c r="CN8" s="990"/>
      <c r="CO8" s="990"/>
      <c r="CP8" s="990"/>
      <c r="CQ8" s="991"/>
      <c r="CR8" s="989">
        <v>200</v>
      </c>
      <c r="CS8" s="990"/>
      <c r="CT8" s="990"/>
      <c r="CU8" s="990"/>
      <c r="CV8" s="991"/>
      <c r="CW8" s="989" t="s">
        <v>487</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64465</v>
      </c>
      <c r="R23" s="1061"/>
      <c r="S23" s="1061"/>
      <c r="T23" s="1061"/>
      <c r="U23" s="1061"/>
      <c r="V23" s="1061">
        <v>62127</v>
      </c>
      <c r="W23" s="1061"/>
      <c r="X23" s="1061"/>
      <c r="Y23" s="1061"/>
      <c r="Z23" s="1061"/>
      <c r="AA23" s="1061">
        <v>2338</v>
      </c>
      <c r="AB23" s="1061"/>
      <c r="AC23" s="1061"/>
      <c r="AD23" s="1061"/>
      <c r="AE23" s="1068"/>
      <c r="AF23" s="1069">
        <v>1254</v>
      </c>
      <c r="AG23" s="1061"/>
      <c r="AH23" s="1061"/>
      <c r="AI23" s="1061"/>
      <c r="AJ23" s="1070"/>
      <c r="AK23" s="1071"/>
      <c r="AL23" s="1072"/>
      <c r="AM23" s="1072"/>
      <c r="AN23" s="1072"/>
      <c r="AO23" s="1072"/>
      <c r="AP23" s="1061">
        <v>32039</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12448</v>
      </c>
      <c r="R28" s="1051"/>
      <c r="S28" s="1051"/>
      <c r="T28" s="1051"/>
      <c r="U28" s="1051"/>
      <c r="V28" s="1051">
        <v>12416</v>
      </c>
      <c r="W28" s="1051"/>
      <c r="X28" s="1051"/>
      <c r="Y28" s="1051"/>
      <c r="Z28" s="1051"/>
      <c r="AA28" s="1051">
        <v>31</v>
      </c>
      <c r="AB28" s="1051"/>
      <c r="AC28" s="1051"/>
      <c r="AD28" s="1051"/>
      <c r="AE28" s="1052"/>
      <c r="AF28" s="1053">
        <v>31</v>
      </c>
      <c r="AG28" s="1051"/>
      <c r="AH28" s="1051"/>
      <c r="AI28" s="1051"/>
      <c r="AJ28" s="1054"/>
      <c r="AK28" s="1042">
        <v>1765</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9053</v>
      </c>
      <c r="R29" s="1039"/>
      <c r="S29" s="1039"/>
      <c r="T29" s="1039"/>
      <c r="U29" s="1039"/>
      <c r="V29" s="1039">
        <v>8826</v>
      </c>
      <c r="W29" s="1039"/>
      <c r="X29" s="1039"/>
      <c r="Y29" s="1039"/>
      <c r="Z29" s="1039"/>
      <c r="AA29" s="1039">
        <v>226</v>
      </c>
      <c r="AB29" s="1039"/>
      <c r="AC29" s="1039"/>
      <c r="AD29" s="1039"/>
      <c r="AE29" s="1040"/>
      <c r="AF29" s="1035">
        <v>226</v>
      </c>
      <c r="AG29" s="1036"/>
      <c r="AH29" s="1036"/>
      <c r="AI29" s="1036"/>
      <c r="AJ29" s="1037"/>
      <c r="AK29" s="980">
        <v>1621</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1564</v>
      </c>
      <c r="R30" s="1039"/>
      <c r="S30" s="1039"/>
      <c r="T30" s="1039"/>
      <c r="U30" s="1039"/>
      <c r="V30" s="1039">
        <v>1557</v>
      </c>
      <c r="W30" s="1039"/>
      <c r="X30" s="1039"/>
      <c r="Y30" s="1039"/>
      <c r="Z30" s="1039"/>
      <c r="AA30" s="1039">
        <v>7</v>
      </c>
      <c r="AB30" s="1039"/>
      <c r="AC30" s="1039"/>
      <c r="AD30" s="1039"/>
      <c r="AE30" s="1040"/>
      <c r="AF30" s="1035">
        <v>7</v>
      </c>
      <c r="AG30" s="1036"/>
      <c r="AH30" s="1036"/>
      <c r="AI30" s="1036"/>
      <c r="AJ30" s="1037"/>
      <c r="AK30" s="980">
        <v>291</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2448</v>
      </c>
      <c r="R31" s="1039"/>
      <c r="S31" s="1039"/>
      <c r="T31" s="1039"/>
      <c r="U31" s="1039"/>
      <c r="V31" s="1039">
        <v>2489</v>
      </c>
      <c r="W31" s="1039"/>
      <c r="X31" s="1039"/>
      <c r="Y31" s="1039"/>
      <c r="Z31" s="1039"/>
      <c r="AA31" s="1039">
        <v>-41</v>
      </c>
      <c r="AB31" s="1039"/>
      <c r="AC31" s="1039"/>
      <c r="AD31" s="1039"/>
      <c r="AE31" s="1040"/>
      <c r="AF31" s="1035">
        <v>3252</v>
      </c>
      <c r="AG31" s="1036"/>
      <c r="AH31" s="1036"/>
      <c r="AI31" s="1036"/>
      <c r="AJ31" s="1037"/>
      <c r="AK31" s="980">
        <v>10</v>
      </c>
      <c r="AL31" s="971"/>
      <c r="AM31" s="971"/>
      <c r="AN31" s="971"/>
      <c r="AO31" s="971"/>
      <c r="AP31" s="971">
        <v>2</v>
      </c>
      <c r="AQ31" s="971"/>
      <c r="AR31" s="971"/>
      <c r="AS31" s="971"/>
      <c r="AT31" s="971"/>
      <c r="AU31" s="971" t="s">
        <v>545</v>
      </c>
      <c r="AV31" s="971"/>
      <c r="AW31" s="971"/>
      <c r="AX31" s="971"/>
      <c r="AY31" s="971"/>
      <c r="AZ31" s="1041" t="s">
        <v>545</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1857</v>
      </c>
      <c r="R32" s="1039"/>
      <c r="S32" s="1039"/>
      <c r="T32" s="1039"/>
      <c r="U32" s="1039"/>
      <c r="V32" s="1039">
        <v>1818</v>
      </c>
      <c r="W32" s="1039"/>
      <c r="X32" s="1039"/>
      <c r="Y32" s="1039"/>
      <c r="Z32" s="1039"/>
      <c r="AA32" s="1039">
        <v>39</v>
      </c>
      <c r="AB32" s="1039"/>
      <c r="AC32" s="1039"/>
      <c r="AD32" s="1039"/>
      <c r="AE32" s="1040"/>
      <c r="AF32" s="1035">
        <v>511</v>
      </c>
      <c r="AG32" s="1036"/>
      <c r="AH32" s="1036"/>
      <c r="AI32" s="1036"/>
      <c r="AJ32" s="1037"/>
      <c r="AK32" s="980">
        <v>230</v>
      </c>
      <c r="AL32" s="971"/>
      <c r="AM32" s="971"/>
      <c r="AN32" s="971"/>
      <c r="AO32" s="971"/>
      <c r="AP32" s="971">
        <v>4864</v>
      </c>
      <c r="AQ32" s="971"/>
      <c r="AR32" s="971"/>
      <c r="AS32" s="971"/>
      <c r="AT32" s="971"/>
      <c r="AU32" s="971">
        <v>2097</v>
      </c>
      <c r="AV32" s="971"/>
      <c r="AW32" s="971"/>
      <c r="AX32" s="971"/>
      <c r="AY32" s="971"/>
      <c r="AZ32" s="1041" t="s">
        <v>545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4028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3688</v>
      </c>
      <c r="R68" s="982"/>
      <c r="S68" s="982"/>
      <c r="T68" s="982"/>
      <c r="U68" s="982"/>
      <c r="V68" s="982">
        <v>3347</v>
      </c>
      <c r="W68" s="982"/>
      <c r="X68" s="982"/>
      <c r="Y68" s="982"/>
      <c r="Z68" s="982"/>
      <c r="AA68" s="982">
        <v>341</v>
      </c>
      <c r="AB68" s="982"/>
      <c r="AC68" s="982"/>
      <c r="AD68" s="982"/>
      <c r="AE68" s="982"/>
      <c r="AF68" s="982">
        <v>179</v>
      </c>
      <c r="AG68" s="982"/>
      <c r="AH68" s="982"/>
      <c r="AI68" s="982"/>
      <c r="AJ68" s="982"/>
      <c r="AK68" s="982">
        <v>47</v>
      </c>
      <c r="AL68" s="982"/>
      <c r="AM68" s="982"/>
      <c r="AN68" s="982"/>
      <c r="AO68" s="982"/>
      <c r="AP68" s="982">
        <v>5932</v>
      </c>
      <c r="AQ68" s="982"/>
      <c r="AR68" s="982"/>
      <c r="AS68" s="982"/>
      <c r="AT68" s="982"/>
      <c r="AU68" s="982">
        <v>470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2396</v>
      </c>
      <c r="R69" s="971"/>
      <c r="S69" s="971"/>
      <c r="T69" s="971"/>
      <c r="U69" s="971"/>
      <c r="V69" s="971">
        <v>2116</v>
      </c>
      <c r="W69" s="971"/>
      <c r="X69" s="971"/>
      <c r="Y69" s="971"/>
      <c r="Z69" s="971"/>
      <c r="AA69" s="971">
        <v>280</v>
      </c>
      <c r="AB69" s="971"/>
      <c r="AC69" s="971"/>
      <c r="AD69" s="971"/>
      <c r="AE69" s="971"/>
      <c r="AF69" s="971">
        <v>207</v>
      </c>
      <c r="AG69" s="971"/>
      <c r="AH69" s="971"/>
      <c r="AI69" s="971"/>
      <c r="AJ69" s="971"/>
      <c r="AK69" s="971">
        <v>110</v>
      </c>
      <c r="AL69" s="971"/>
      <c r="AM69" s="971"/>
      <c r="AN69" s="971"/>
      <c r="AO69" s="971"/>
      <c r="AP69" s="971">
        <v>9272</v>
      </c>
      <c r="AQ69" s="971"/>
      <c r="AR69" s="971"/>
      <c r="AS69" s="971"/>
      <c r="AT69" s="971"/>
      <c r="AU69" s="971" t="s">
        <v>545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127</v>
      </c>
      <c r="R70" s="971"/>
      <c r="S70" s="971"/>
      <c r="T70" s="971"/>
      <c r="U70" s="971"/>
      <c r="V70" s="971">
        <v>118</v>
      </c>
      <c r="W70" s="971"/>
      <c r="X70" s="971"/>
      <c r="Y70" s="971"/>
      <c r="Z70" s="971"/>
      <c r="AA70" s="971">
        <v>9</v>
      </c>
      <c r="AB70" s="971"/>
      <c r="AC70" s="971"/>
      <c r="AD70" s="971"/>
      <c r="AE70" s="971"/>
      <c r="AF70" s="971">
        <v>9</v>
      </c>
      <c r="AG70" s="971"/>
      <c r="AH70" s="971"/>
      <c r="AI70" s="971"/>
      <c r="AJ70" s="971"/>
      <c r="AK70" s="971">
        <v>4</v>
      </c>
      <c r="AL70" s="971"/>
      <c r="AM70" s="971"/>
      <c r="AN70" s="971"/>
      <c r="AO70" s="971"/>
      <c r="AP70" s="971" t="s">
        <v>545</v>
      </c>
      <c r="AQ70" s="971"/>
      <c r="AR70" s="971"/>
      <c r="AS70" s="971"/>
      <c r="AT70" s="971"/>
      <c r="AU70" s="971" t="s">
        <v>545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477</v>
      </c>
      <c r="R71" s="971"/>
      <c r="S71" s="971"/>
      <c r="T71" s="971"/>
      <c r="U71" s="971"/>
      <c r="V71" s="971">
        <v>454</v>
      </c>
      <c r="W71" s="971"/>
      <c r="X71" s="971"/>
      <c r="Y71" s="971"/>
      <c r="Z71" s="971"/>
      <c r="AA71" s="971">
        <v>23</v>
      </c>
      <c r="AB71" s="971"/>
      <c r="AC71" s="971"/>
      <c r="AD71" s="971"/>
      <c r="AE71" s="971"/>
      <c r="AF71" s="971">
        <v>23</v>
      </c>
      <c r="AG71" s="971"/>
      <c r="AH71" s="971"/>
      <c r="AI71" s="971"/>
      <c r="AJ71" s="971"/>
      <c r="AK71" s="971">
        <v>120</v>
      </c>
      <c r="AL71" s="971"/>
      <c r="AM71" s="971"/>
      <c r="AN71" s="971"/>
      <c r="AO71" s="971"/>
      <c r="AP71" s="971" t="s">
        <v>545</v>
      </c>
      <c r="AQ71" s="971"/>
      <c r="AR71" s="971"/>
      <c r="AS71" s="971"/>
      <c r="AT71" s="971"/>
      <c r="AU71" s="971" t="s">
        <v>545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345</v>
      </c>
      <c r="R72" s="971"/>
      <c r="S72" s="971"/>
      <c r="T72" s="971"/>
      <c r="U72" s="971"/>
      <c r="V72" s="971">
        <v>328</v>
      </c>
      <c r="W72" s="971"/>
      <c r="X72" s="971"/>
      <c r="Y72" s="971"/>
      <c r="Z72" s="971"/>
      <c r="AA72" s="971">
        <v>17</v>
      </c>
      <c r="AB72" s="971"/>
      <c r="AC72" s="971"/>
      <c r="AD72" s="971"/>
      <c r="AE72" s="971"/>
      <c r="AF72" s="971">
        <v>17</v>
      </c>
      <c r="AG72" s="971"/>
      <c r="AH72" s="971"/>
      <c r="AI72" s="971"/>
      <c r="AJ72" s="971"/>
      <c r="AK72" s="971" t="s">
        <v>545</v>
      </c>
      <c r="AL72" s="971"/>
      <c r="AM72" s="971"/>
      <c r="AN72" s="971"/>
      <c r="AO72" s="971"/>
      <c r="AP72" s="981">
        <v>412</v>
      </c>
      <c r="AQ72" s="979"/>
      <c r="AR72" s="979"/>
      <c r="AS72" s="979"/>
      <c r="AT72" s="980"/>
      <c r="AU72" s="971" t="s">
        <v>545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977">
        <v>324</v>
      </c>
      <c r="R73" s="971"/>
      <c r="S73" s="971"/>
      <c r="T73" s="971"/>
      <c r="U73" s="971"/>
      <c r="V73" s="971">
        <v>308</v>
      </c>
      <c r="W73" s="971"/>
      <c r="X73" s="971"/>
      <c r="Y73" s="971"/>
      <c r="Z73" s="971"/>
      <c r="AA73" s="971">
        <v>17</v>
      </c>
      <c r="AB73" s="971"/>
      <c r="AC73" s="971"/>
      <c r="AD73" s="971"/>
      <c r="AE73" s="971"/>
      <c r="AF73" s="971">
        <v>17</v>
      </c>
      <c r="AG73" s="971"/>
      <c r="AH73" s="971"/>
      <c r="AI73" s="971"/>
      <c r="AJ73" s="971"/>
      <c r="AK73" s="971" t="s">
        <v>545</v>
      </c>
      <c r="AL73" s="971"/>
      <c r="AM73" s="971"/>
      <c r="AN73" s="971"/>
      <c r="AO73" s="971"/>
      <c r="AP73" s="971" t="s">
        <v>545</v>
      </c>
      <c r="AQ73" s="971"/>
      <c r="AR73" s="971"/>
      <c r="AS73" s="971"/>
      <c r="AT73" s="971"/>
      <c r="AU73" s="971" t="s">
        <v>545</v>
      </c>
      <c r="AV73" s="971"/>
      <c r="AW73" s="971"/>
      <c r="AX73" s="971"/>
      <c r="AY73" s="971"/>
      <c r="AZ73" s="972" t="s">
        <v>559</v>
      </c>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552</v>
      </c>
      <c r="C74" s="975"/>
      <c r="D74" s="975"/>
      <c r="E74" s="975"/>
      <c r="F74" s="975"/>
      <c r="G74" s="975"/>
      <c r="H74" s="975"/>
      <c r="I74" s="975"/>
      <c r="J74" s="975"/>
      <c r="K74" s="975"/>
      <c r="L74" s="975"/>
      <c r="M74" s="975"/>
      <c r="N74" s="975"/>
      <c r="O74" s="975"/>
      <c r="P74" s="976"/>
      <c r="Q74" s="977">
        <v>170139</v>
      </c>
      <c r="R74" s="971"/>
      <c r="S74" s="971"/>
      <c r="T74" s="971"/>
      <c r="U74" s="971"/>
      <c r="V74" s="971">
        <v>161758</v>
      </c>
      <c r="W74" s="971"/>
      <c r="X74" s="971"/>
      <c r="Y74" s="971"/>
      <c r="Z74" s="971"/>
      <c r="AA74" s="971">
        <v>8381</v>
      </c>
      <c r="AB74" s="971"/>
      <c r="AC74" s="971"/>
      <c r="AD74" s="971"/>
      <c r="AE74" s="971"/>
      <c r="AF74" s="971">
        <v>8381</v>
      </c>
      <c r="AG74" s="971"/>
      <c r="AH74" s="971"/>
      <c r="AI74" s="971"/>
      <c r="AJ74" s="971"/>
      <c r="AK74" s="971" t="s">
        <v>545</v>
      </c>
      <c r="AL74" s="971"/>
      <c r="AM74" s="971"/>
      <c r="AN74" s="971"/>
      <c r="AO74" s="971"/>
      <c r="AP74" s="971" t="s">
        <v>545</v>
      </c>
      <c r="AQ74" s="971"/>
      <c r="AR74" s="971"/>
      <c r="AS74" s="971"/>
      <c r="AT74" s="971"/>
      <c r="AU74" s="971" t="s">
        <v>545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222</v>
      </c>
      <c r="R75" s="979"/>
      <c r="S75" s="979"/>
      <c r="T75" s="979"/>
      <c r="U75" s="980"/>
      <c r="V75" s="981">
        <v>202</v>
      </c>
      <c r="W75" s="979"/>
      <c r="X75" s="979"/>
      <c r="Y75" s="979"/>
      <c r="Z75" s="980"/>
      <c r="AA75" s="981">
        <v>19</v>
      </c>
      <c r="AB75" s="979"/>
      <c r="AC75" s="979"/>
      <c r="AD75" s="979"/>
      <c r="AE75" s="980"/>
      <c r="AF75" s="981">
        <v>19</v>
      </c>
      <c r="AG75" s="979"/>
      <c r="AH75" s="979"/>
      <c r="AI75" s="979"/>
      <c r="AJ75" s="980"/>
      <c r="AK75" s="981" t="s">
        <v>545</v>
      </c>
      <c r="AL75" s="979"/>
      <c r="AM75" s="979"/>
      <c r="AN75" s="979"/>
      <c r="AO75" s="980"/>
      <c r="AP75" s="981" t="s">
        <v>545</v>
      </c>
      <c r="AQ75" s="979"/>
      <c r="AR75" s="979"/>
      <c r="AS75" s="979"/>
      <c r="AT75" s="980"/>
      <c r="AU75" s="981" t="s">
        <v>545</v>
      </c>
      <c r="AV75" s="979"/>
      <c r="AW75" s="979"/>
      <c r="AX75" s="979"/>
      <c r="AY75" s="980"/>
      <c r="AZ75" s="972" t="s">
        <v>559</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554</v>
      </c>
      <c r="C76" s="975"/>
      <c r="D76" s="975"/>
      <c r="E76" s="975"/>
      <c r="F76" s="975"/>
      <c r="G76" s="975"/>
      <c r="H76" s="975"/>
      <c r="I76" s="975"/>
      <c r="J76" s="975"/>
      <c r="K76" s="975"/>
      <c r="L76" s="975"/>
      <c r="M76" s="975"/>
      <c r="N76" s="975"/>
      <c r="O76" s="975"/>
      <c r="P76" s="976"/>
      <c r="Q76" s="978">
        <v>5541</v>
      </c>
      <c r="R76" s="979"/>
      <c r="S76" s="979"/>
      <c r="T76" s="979"/>
      <c r="U76" s="980"/>
      <c r="V76" s="981">
        <v>5375</v>
      </c>
      <c r="W76" s="979"/>
      <c r="X76" s="979"/>
      <c r="Y76" s="979"/>
      <c r="Z76" s="980"/>
      <c r="AA76" s="981">
        <v>166</v>
      </c>
      <c r="AB76" s="979"/>
      <c r="AC76" s="979"/>
      <c r="AD76" s="979"/>
      <c r="AE76" s="980"/>
      <c r="AF76" s="981">
        <v>175</v>
      </c>
      <c r="AG76" s="979"/>
      <c r="AH76" s="979"/>
      <c r="AI76" s="979"/>
      <c r="AJ76" s="980"/>
      <c r="AK76" s="981">
        <v>2</v>
      </c>
      <c r="AL76" s="979"/>
      <c r="AM76" s="979"/>
      <c r="AN76" s="979"/>
      <c r="AO76" s="980"/>
      <c r="AP76" s="981" t="s">
        <v>545</v>
      </c>
      <c r="AQ76" s="979"/>
      <c r="AR76" s="979"/>
      <c r="AS76" s="979"/>
      <c r="AT76" s="980"/>
      <c r="AU76" s="981" t="s">
        <v>545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555</v>
      </c>
      <c r="C77" s="975"/>
      <c r="D77" s="975"/>
      <c r="E77" s="975"/>
      <c r="F77" s="975"/>
      <c r="G77" s="975"/>
      <c r="H77" s="975"/>
      <c r="I77" s="975"/>
      <c r="J77" s="975"/>
      <c r="K77" s="975"/>
      <c r="L77" s="975"/>
      <c r="M77" s="975"/>
      <c r="N77" s="975"/>
      <c r="O77" s="975"/>
      <c r="P77" s="976"/>
      <c r="Q77" s="978">
        <v>26</v>
      </c>
      <c r="R77" s="979"/>
      <c r="S77" s="979"/>
      <c r="T77" s="979"/>
      <c r="U77" s="980"/>
      <c r="V77" s="981">
        <v>18</v>
      </c>
      <c r="W77" s="979"/>
      <c r="X77" s="979"/>
      <c r="Y77" s="979"/>
      <c r="Z77" s="980"/>
      <c r="AA77" s="981">
        <v>8</v>
      </c>
      <c r="AB77" s="979"/>
      <c r="AC77" s="979"/>
      <c r="AD77" s="979"/>
      <c r="AE77" s="980"/>
      <c r="AF77" s="981" t="s">
        <v>545</v>
      </c>
      <c r="AG77" s="979"/>
      <c r="AH77" s="979"/>
      <c r="AI77" s="979"/>
      <c r="AJ77" s="980"/>
      <c r="AK77" s="981" t="s">
        <v>545</v>
      </c>
      <c r="AL77" s="979"/>
      <c r="AM77" s="979"/>
      <c r="AN77" s="979"/>
      <c r="AO77" s="980"/>
      <c r="AP77" s="981" t="s">
        <v>545</v>
      </c>
      <c r="AQ77" s="979"/>
      <c r="AR77" s="979"/>
      <c r="AS77" s="979"/>
      <c r="AT77" s="980"/>
      <c r="AU77" s="981" t="s">
        <v>545</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556</v>
      </c>
      <c r="C78" s="975"/>
      <c r="D78" s="975"/>
      <c r="E78" s="975"/>
      <c r="F78" s="975"/>
      <c r="G78" s="975"/>
      <c r="H78" s="975"/>
      <c r="I78" s="975"/>
      <c r="J78" s="975"/>
      <c r="K78" s="975"/>
      <c r="L78" s="975"/>
      <c r="M78" s="975"/>
      <c r="N78" s="975"/>
      <c r="O78" s="975"/>
      <c r="P78" s="976"/>
      <c r="Q78" s="977">
        <v>84</v>
      </c>
      <c r="R78" s="971"/>
      <c r="S78" s="971"/>
      <c r="T78" s="971"/>
      <c r="U78" s="971"/>
      <c r="V78" s="971">
        <v>83</v>
      </c>
      <c r="W78" s="971"/>
      <c r="X78" s="971"/>
      <c r="Y78" s="971"/>
      <c r="Z78" s="971"/>
      <c r="AA78" s="971">
        <v>1</v>
      </c>
      <c r="AB78" s="971"/>
      <c r="AC78" s="971"/>
      <c r="AD78" s="971"/>
      <c r="AE78" s="971"/>
      <c r="AF78" s="971" t="s">
        <v>545</v>
      </c>
      <c r="AG78" s="971"/>
      <c r="AH78" s="971"/>
      <c r="AI78" s="971"/>
      <c r="AJ78" s="971"/>
      <c r="AK78" s="971" t="s">
        <v>545</v>
      </c>
      <c r="AL78" s="971"/>
      <c r="AM78" s="971"/>
      <c r="AN78" s="971"/>
      <c r="AO78" s="971"/>
      <c r="AP78" s="971" t="s">
        <v>545</v>
      </c>
      <c r="AQ78" s="971"/>
      <c r="AR78" s="971"/>
      <c r="AS78" s="971"/>
      <c r="AT78" s="971"/>
      <c r="AU78" s="971" t="s">
        <v>545</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557</v>
      </c>
      <c r="C79" s="975"/>
      <c r="D79" s="975"/>
      <c r="E79" s="975"/>
      <c r="F79" s="975"/>
      <c r="G79" s="975"/>
      <c r="H79" s="975"/>
      <c r="I79" s="975"/>
      <c r="J79" s="975"/>
      <c r="K79" s="975"/>
      <c r="L79" s="975"/>
      <c r="M79" s="975"/>
      <c r="N79" s="975"/>
      <c r="O79" s="975"/>
      <c r="P79" s="976"/>
      <c r="Q79" s="977">
        <v>8</v>
      </c>
      <c r="R79" s="971"/>
      <c r="S79" s="971"/>
      <c r="T79" s="971"/>
      <c r="U79" s="971"/>
      <c r="V79" s="971">
        <v>8</v>
      </c>
      <c r="W79" s="971"/>
      <c r="X79" s="971"/>
      <c r="Y79" s="971"/>
      <c r="Z79" s="971"/>
      <c r="AA79" s="971">
        <v>0</v>
      </c>
      <c r="AB79" s="971"/>
      <c r="AC79" s="971"/>
      <c r="AD79" s="971"/>
      <c r="AE79" s="971"/>
      <c r="AF79" s="971" t="s">
        <v>545</v>
      </c>
      <c r="AG79" s="971"/>
      <c r="AH79" s="971"/>
      <c r="AI79" s="971"/>
      <c r="AJ79" s="971"/>
      <c r="AK79" s="971" t="s">
        <v>545</v>
      </c>
      <c r="AL79" s="971"/>
      <c r="AM79" s="971"/>
      <c r="AN79" s="971"/>
      <c r="AO79" s="971"/>
      <c r="AP79" s="971" t="s">
        <v>545</v>
      </c>
      <c r="AQ79" s="971"/>
      <c r="AR79" s="971"/>
      <c r="AS79" s="971"/>
      <c r="AT79" s="971"/>
      <c r="AU79" s="971" t="s">
        <v>545</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558</v>
      </c>
      <c r="C80" s="975"/>
      <c r="D80" s="975"/>
      <c r="E80" s="975"/>
      <c r="F80" s="975"/>
      <c r="G80" s="975"/>
      <c r="H80" s="975"/>
      <c r="I80" s="975"/>
      <c r="J80" s="975"/>
      <c r="K80" s="975"/>
      <c r="L80" s="975"/>
      <c r="M80" s="975"/>
      <c r="N80" s="975"/>
      <c r="O80" s="975"/>
      <c r="P80" s="976"/>
      <c r="Q80" s="977">
        <v>7</v>
      </c>
      <c r="R80" s="971"/>
      <c r="S80" s="971"/>
      <c r="T80" s="971"/>
      <c r="U80" s="971"/>
      <c r="V80" s="971">
        <v>7</v>
      </c>
      <c r="W80" s="971"/>
      <c r="X80" s="971"/>
      <c r="Y80" s="971"/>
      <c r="Z80" s="971"/>
      <c r="AA80" s="971">
        <v>1</v>
      </c>
      <c r="AB80" s="971"/>
      <c r="AC80" s="971"/>
      <c r="AD80" s="971"/>
      <c r="AE80" s="971"/>
      <c r="AF80" s="971" t="s">
        <v>545</v>
      </c>
      <c r="AG80" s="971"/>
      <c r="AH80" s="971"/>
      <c r="AI80" s="971"/>
      <c r="AJ80" s="971"/>
      <c r="AK80" s="971">
        <v>2</v>
      </c>
      <c r="AL80" s="971"/>
      <c r="AM80" s="971"/>
      <c r="AN80" s="971"/>
      <c r="AO80" s="971"/>
      <c r="AP80" s="971" t="s">
        <v>545</v>
      </c>
      <c r="AQ80" s="971"/>
      <c r="AR80" s="971"/>
      <c r="AS80" s="971"/>
      <c r="AT80" s="971"/>
      <c r="AU80" s="971" t="s">
        <v>545</v>
      </c>
      <c r="AV80" s="971"/>
      <c r="AW80" s="971"/>
      <c r="AX80" s="971"/>
      <c r="AY80" s="971"/>
      <c r="AZ80" s="972" t="s">
        <v>559</v>
      </c>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3309205</v>
      </c>
      <c r="AB110" s="889"/>
      <c r="AC110" s="889"/>
      <c r="AD110" s="889"/>
      <c r="AE110" s="890"/>
      <c r="AF110" s="891">
        <v>3122362</v>
      </c>
      <c r="AG110" s="889"/>
      <c r="AH110" s="889"/>
      <c r="AI110" s="889"/>
      <c r="AJ110" s="890"/>
      <c r="AK110" s="891">
        <v>3146535</v>
      </c>
      <c r="AL110" s="889"/>
      <c r="AM110" s="889"/>
      <c r="AN110" s="889"/>
      <c r="AO110" s="890"/>
      <c r="AP110" s="892">
        <v>12.9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35081666</v>
      </c>
      <c r="BR110" s="842"/>
      <c r="BS110" s="842"/>
      <c r="BT110" s="842"/>
      <c r="BU110" s="842"/>
      <c r="BV110" s="842">
        <v>33415774</v>
      </c>
      <c r="BW110" s="842"/>
      <c r="BX110" s="842"/>
      <c r="BY110" s="842"/>
      <c r="BZ110" s="842"/>
      <c r="CA110" s="842">
        <v>32038800</v>
      </c>
      <c r="CB110" s="842"/>
      <c r="CC110" s="842"/>
      <c r="CD110" s="842"/>
      <c r="CE110" s="842"/>
      <c r="CF110" s="866">
        <v>131.4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5079</v>
      </c>
      <c r="BR111" s="817"/>
      <c r="BS111" s="817"/>
      <c r="BT111" s="817"/>
      <c r="BU111" s="817"/>
      <c r="BV111" s="817">
        <v>5682</v>
      </c>
      <c r="BW111" s="817"/>
      <c r="BX111" s="817"/>
      <c r="BY111" s="817"/>
      <c r="BZ111" s="817"/>
      <c r="CA111" s="817">
        <v>3847687</v>
      </c>
      <c r="CB111" s="817"/>
      <c r="CC111" s="817"/>
      <c r="CD111" s="817"/>
      <c r="CE111" s="817"/>
      <c r="CF111" s="875">
        <v>15.8</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1661392</v>
      </c>
      <c r="BR112" s="817"/>
      <c r="BS112" s="817"/>
      <c r="BT112" s="817"/>
      <c r="BU112" s="817"/>
      <c r="BV112" s="817">
        <v>1899138</v>
      </c>
      <c r="BW112" s="817"/>
      <c r="BX112" s="817"/>
      <c r="BY112" s="817"/>
      <c r="BZ112" s="817"/>
      <c r="CA112" s="817">
        <v>2096545</v>
      </c>
      <c r="CB112" s="817"/>
      <c r="CC112" s="817"/>
      <c r="CD112" s="817"/>
      <c r="CE112" s="817"/>
      <c r="CF112" s="875">
        <v>8.6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133631</v>
      </c>
      <c r="AB113" s="919"/>
      <c r="AC113" s="919"/>
      <c r="AD113" s="919"/>
      <c r="AE113" s="920"/>
      <c r="AF113" s="921">
        <v>142678</v>
      </c>
      <c r="AG113" s="919"/>
      <c r="AH113" s="919"/>
      <c r="AI113" s="919"/>
      <c r="AJ113" s="920"/>
      <c r="AK113" s="921">
        <v>130386</v>
      </c>
      <c r="AL113" s="919"/>
      <c r="AM113" s="919"/>
      <c r="AN113" s="919"/>
      <c r="AO113" s="920"/>
      <c r="AP113" s="922">
        <v>0.5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472322</v>
      </c>
      <c r="BR113" s="817"/>
      <c r="BS113" s="817"/>
      <c r="BT113" s="817"/>
      <c r="BU113" s="817"/>
      <c r="BV113" s="817">
        <v>462033</v>
      </c>
      <c r="BW113" s="817"/>
      <c r="BX113" s="817"/>
      <c r="BY113" s="817"/>
      <c r="BZ113" s="817"/>
      <c r="CA113" s="817">
        <v>469820</v>
      </c>
      <c r="CB113" s="817"/>
      <c r="CC113" s="817"/>
      <c r="CD113" s="817"/>
      <c r="CE113" s="817"/>
      <c r="CF113" s="875">
        <v>1.9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71652</v>
      </c>
      <c r="AB114" s="780"/>
      <c r="AC114" s="780"/>
      <c r="AD114" s="780"/>
      <c r="AE114" s="781"/>
      <c r="AF114" s="782">
        <v>57263</v>
      </c>
      <c r="AG114" s="780"/>
      <c r="AH114" s="780"/>
      <c r="AI114" s="780"/>
      <c r="AJ114" s="781"/>
      <c r="AK114" s="782">
        <v>56675</v>
      </c>
      <c r="AL114" s="780"/>
      <c r="AM114" s="780"/>
      <c r="AN114" s="780"/>
      <c r="AO114" s="781"/>
      <c r="AP114" s="824">
        <v>0.2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1090844</v>
      </c>
      <c r="BR114" s="817"/>
      <c r="BS114" s="817"/>
      <c r="BT114" s="817"/>
      <c r="BU114" s="817"/>
      <c r="BV114" s="817">
        <v>784047</v>
      </c>
      <c r="BW114" s="817"/>
      <c r="BX114" s="817"/>
      <c r="BY114" s="817"/>
      <c r="BZ114" s="817"/>
      <c r="CA114" s="817">
        <v>720134</v>
      </c>
      <c r="CB114" s="817"/>
      <c r="CC114" s="817"/>
      <c r="CD114" s="817"/>
      <c r="CE114" s="817"/>
      <c r="CF114" s="875">
        <v>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5079</v>
      </c>
      <c r="DH115" s="780"/>
      <c r="DI115" s="780"/>
      <c r="DJ115" s="780"/>
      <c r="DK115" s="781"/>
      <c r="DL115" s="782">
        <v>5682</v>
      </c>
      <c r="DM115" s="780"/>
      <c r="DN115" s="780"/>
      <c r="DO115" s="780"/>
      <c r="DP115" s="781"/>
      <c r="DQ115" s="782">
        <v>3847687</v>
      </c>
      <c r="DR115" s="780"/>
      <c r="DS115" s="780"/>
      <c r="DT115" s="780"/>
      <c r="DU115" s="781"/>
      <c r="DV115" s="824">
        <v>15.8</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v>19</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3514488</v>
      </c>
      <c r="AB117" s="903"/>
      <c r="AC117" s="903"/>
      <c r="AD117" s="903"/>
      <c r="AE117" s="904"/>
      <c r="AF117" s="905">
        <v>3322322</v>
      </c>
      <c r="AG117" s="903"/>
      <c r="AH117" s="903"/>
      <c r="AI117" s="903"/>
      <c r="AJ117" s="904"/>
      <c r="AK117" s="905">
        <v>3333596</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38311303</v>
      </c>
      <c r="BR119" s="845"/>
      <c r="BS119" s="845"/>
      <c r="BT119" s="845"/>
      <c r="BU119" s="845"/>
      <c r="BV119" s="845">
        <v>36566674</v>
      </c>
      <c r="BW119" s="845"/>
      <c r="BX119" s="845"/>
      <c r="BY119" s="845"/>
      <c r="BZ119" s="845"/>
      <c r="CA119" s="845">
        <v>39172986</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12252908</v>
      </c>
      <c r="BR120" s="842"/>
      <c r="BS120" s="842"/>
      <c r="BT120" s="842"/>
      <c r="BU120" s="842"/>
      <c r="BV120" s="842">
        <v>10131849</v>
      </c>
      <c r="BW120" s="842"/>
      <c r="BX120" s="842"/>
      <c r="BY120" s="842"/>
      <c r="BZ120" s="842"/>
      <c r="CA120" s="842">
        <v>8678276</v>
      </c>
      <c r="CB120" s="842"/>
      <c r="CC120" s="842"/>
      <c r="CD120" s="842"/>
      <c r="CE120" s="842"/>
      <c r="CF120" s="866">
        <v>35.6</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1661392</v>
      </c>
      <c r="DH120" s="842"/>
      <c r="DI120" s="842"/>
      <c r="DJ120" s="842"/>
      <c r="DK120" s="842"/>
      <c r="DL120" s="842">
        <v>1899138</v>
      </c>
      <c r="DM120" s="842"/>
      <c r="DN120" s="842"/>
      <c r="DO120" s="842"/>
      <c r="DP120" s="842"/>
      <c r="DQ120" s="842">
        <v>2096545</v>
      </c>
      <c r="DR120" s="842"/>
      <c r="DS120" s="842"/>
      <c r="DT120" s="842"/>
      <c r="DU120" s="842"/>
      <c r="DV120" s="843">
        <v>8.6</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79721</v>
      </c>
      <c r="BR121" s="817"/>
      <c r="BS121" s="817"/>
      <c r="BT121" s="817"/>
      <c r="BU121" s="817"/>
      <c r="BV121" s="817">
        <v>43979</v>
      </c>
      <c r="BW121" s="817"/>
      <c r="BX121" s="817"/>
      <c r="BY121" s="817"/>
      <c r="BZ121" s="817"/>
      <c r="CA121" s="817">
        <v>15397</v>
      </c>
      <c r="CB121" s="817"/>
      <c r="CC121" s="817"/>
      <c r="CD121" s="817"/>
      <c r="CE121" s="817"/>
      <c r="CF121" s="875">
        <v>0.1</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25993583</v>
      </c>
      <c r="BR122" s="845"/>
      <c r="BS122" s="845"/>
      <c r="BT122" s="845"/>
      <c r="BU122" s="845"/>
      <c r="BV122" s="845">
        <v>24434767</v>
      </c>
      <c r="BW122" s="845"/>
      <c r="BX122" s="845"/>
      <c r="BY122" s="845"/>
      <c r="BZ122" s="845"/>
      <c r="CA122" s="845">
        <v>23259712</v>
      </c>
      <c r="CB122" s="845"/>
      <c r="CC122" s="845"/>
      <c r="CD122" s="845"/>
      <c r="CE122" s="845"/>
      <c r="CF122" s="846">
        <v>95.4</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38326212</v>
      </c>
      <c r="BR123" s="833"/>
      <c r="BS123" s="833"/>
      <c r="BT123" s="833"/>
      <c r="BU123" s="833"/>
      <c r="BV123" s="833">
        <v>34610595</v>
      </c>
      <c r="BW123" s="833"/>
      <c r="BX123" s="833"/>
      <c r="BY123" s="833"/>
      <c r="BZ123" s="833"/>
      <c r="CA123" s="833">
        <v>31953385</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v>8.3000000000000007</v>
      </c>
      <c r="BW124" s="831"/>
      <c r="BX124" s="831"/>
      <c r="BY124" s="831"/>
      <c r="BZ124" s="831"/>
      <c r="CA124" s="831">
        <v>29.6</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17490</v>
      </c>
      <c r="AB128" s="801"/>
      <c r="AC128" s="801"/>
      <c r="AD128" s="801"/>
      <c r="AE128" s="802"/>
      <c r="AF128" s="803">
        <v>16203</v>
      </c>
      <c r="AG128" s="801"/>
      <c r="AH128" s="801"/>
      <c r="AI128" s="801"/>
      <c r="AJ128" s="802"/>
      <c r="AK128" s="803" t="s">
        <v>121</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121</v>
      </c>
      <c r="BG128" s="787"/>
      <c r="BH128" s="787"/>
      <c r="BI128" s="787"/>
      <c r="BJ128" s="787"/>
      <c r="BK128" s="787"/>
      <c r="BL128" s="810"/>
      <c r="BM128" s="786">
        <v>11.99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25066212</v>
      </c>
      <c r="AB129" s="780"/>
      <c r="AC129" s="780"/>
      <c r="AD129" s="780"/>
      <c r="AE129" s="781"/>
      <c r="AF129" s="782">
        <v>25730191</v>
      </c>
      <c r="AG129" s="780"/>
      <c r="AH129" s="780"/>
      <c r="AI129" s="780"/>
      <c r="AJ129" s="781"/>
      <c r="AK129" s="782">
        <v>26544631</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121</v>
      </c>
      <c r="BG129" s="771"/>
      <c r="BH129" s="771"/>
      <c r="BI129" s="771"/>
      <c r="BJ129" s="771"/>
      <c r="BK129" s="771"/>
      <c r="BL129" s="772"/>
      <c r="BM129" s="770">
        <v>16.989999999999998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2226987</v>
      </c>
      <c r="AB130" s="780"/>
      <c r="AC130" s="780"/>
      <c r="AD130" s="780"/>
      <c r="AE130" s="781"/>
      <c r="AF130" s="782">
        <v>2171065</v>
      </c>
      <c r="AG130" s="780"/>
      <c r="AH130" s="780"/>
      <c r="AI130" s="780"/>
      <c r="AJ130" s="781"/>
      <c r="AK130" s="782">
        <v>2165634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22839225</v>
      </c>
      <c r="AB131" s="764"/>
      <c r="AC131" s="764"/>
      <c r="AD131" s="764"/>
      <c r="AE131" s="765"/>
      <c r="AF131" s="766">
        <v>23559126</v>
      </c>
      <c r="AG131" s="764"/>
      <c r="AH131" s="764"/>
      <c r="AI131" s="764"/>
      <c r="AJ131" s="765"/>
      <c r="AK131" s="766">
        <v>24378997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29.6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5.5606571589999998</v>
      </c>
      <c r="AB132" s="745"/>
      <c r="AC132" s="745"/>
      <c r="AD132" s="745"/>
      <c r="AE132" s="746"/>
      <c r="AF132" s="747">
        <v>4.8178951970000004</v>
      </c>
      <c r="AG132" s="745"/>
      <c r="AH132" s="745"/>
      <c r="AI132" s="745"/>
      <c r="AJ132" s="746"/>
      <c r="AK132" s="747">
        <v>4.790853373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5.6</v>
      </c>
      <c r="AB133" s="724"/>
      <c r="AC133" s="724"/>
      <c r="AD133" s="724"/>
      <c r="AE133" s="725"/>
      <c r="AF133" s="723">
        <v>5.6</v>
      </c>
      <c r="AG133" s="724"/>
      <c r="AH133" s="724"/>
      <c r="AI133" s="724"/>
      <c r="AJ133" s="725"/>
      <c r="AK133" s="723">
        <v>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8nRanVxP3TPTuOCfFACQr7bXij52QcK4Hf5q7FRa2zuwa/hvAWgO6Tz/KlDIFOVIE+0SumeVn+xVxW+E37GPw==" saltValue="sKihqzEJ2IPm3NdM7OTs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yMrVsYH83Yg4+IZumv4LGdSlZPUghh7z+veksYlqqhfftT+3V+1LOmqXMe2dRPH8hEni+tZwB9KIcqkV2bPvg==" saltValue="SnynTVxLEMJLVrEoN1e0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N10" sqref="BN10:BU10"/>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qkeKS67uUHOdOrD96Mu0JcU07011Des8FQGpKo0Ja3VLXZuuqEqU3bcWchNqLlLkHc1hCE38KtpVPQVL3vZKg==" saltValue="RubZbTBSYYvRrq3VAo97H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BN10" sqref="BN10:BU1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7831135</v>
      </c>
      <c r="AP9" s="269">
        <v>67810</v>
      </c>
      <c r="AQ9" s="270">
        <v>68274</v>
      </c>
      <c r="AR9" s="271">
        <v>-0.7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53229</v>
      </c>
      <c r="AP10" s="272">
        <v>461</v>
      </c>
      <c r="AQ10" s="273">
        <v>4860</v>
      </c>
      <c r="AR10" s="274">
        <v>-90.5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36355</v>
      </c>
      <c r="AP11" s="272">
        <v>315</v>
      </c>
      <c r="AQ11" s="273">
        <v>567</v>
      </c>
      <c r="AR11" s="274">
        <v>-44.4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16</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546760</v>
      </c>
      <c r="AP13" s="272">
        <v>4734</v>
      </c>
      <c r="AQ13" s="273">
        <v>2777</v>
      </c>
      <c r="AR13" s="274">
        <v>70.5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277062</v>
      </c>
      <c r="AP14" s="272">
        <v>2399</v>
      </c>
      <c r="AQ14" s="273">
        <v>1330</v>
      </c>
      <c r="AR14" s="274">
        <v>80.400000000000006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-399133</v>
      </c>
      <c r="AP15" s="272">
        <v>-3456</v>
      </c>
      <c r="AQ15" s="273">
        <v>-3833</v>
      </c>
      <c r="AR15" s="274">
        <v>-9.8000000000000007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8345408</v>
      </c>
      <c r="AP16" s="272">
        <v>72263</v>
      </c>
      <c r="AQ16" s="273">
        <v>73991</v>
      </c>
      <c r="AR16" s="274">
        <v>-2.2999999999999998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6.49</v>
      </c>
      <c r="AP21" s="286">
        <v>6.28</v>
      </c>
      <c r="AQ21" s="287">
        <v>0.21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95.3</v>
      </c>
      <c r="AP22" s="291">
        <v>98.7</v>
      </c>
      <c r="AQ22" s="292">
        <v>-3.4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3146535</v>
      </c>
      <c r="AP32" s="300">
        <v>27246</v>
      </c>
      <c r="AQ32" s="301">
        <v>32402</v>
      </c>
      <c r="AR32" s="302">
        <v>-15.9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16</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130386</v>
      </c>
      <c r="AP35" s="300">
        <v>1129</v>
      </c>
      <c r="AQ35" s="301">
        <v>5520</v>
      </c>
      <c r="AR35" s="302">
        <v>-79.5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56675</v>
      </c>
      <c r="AP36" s="300">
        <v>491</v>
      </c>
      <c r="AQ36" s="301">
        <v>1296</v>
      </c>
      <c r="AR36" s="302">
        <v>-62.1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571</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0</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t="s">
        <v>487</v>
      </c>
      <c r="AP39" s="300" t="s">
        <v>487</v>
      </c>
      <c r="AQ39" s="301">
        <v>-6093</v>
      </c>
      <c r="AR39" s="302" t="s">
        <v>487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-2165634</v>
      </c>
      <c r="AP40" s="300">
        <v>-18752</v>
      </c>
      <c r="AQ40" s="301">
        <v>-23816</v>
      </c>
      <c r="AR40" s="302">
        <v>-21.3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1167962</v>
      </c>
      <c r="AP41" s="300">
        <v>10113</v>
      </c>
      <c r="AQ41" s="301">
        <v>9896</v>
      </c>
      <c r="AR41" s="302">
        <v>2.2000000000000002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6205807</v>
      </c>
      <c r="AN51" s="322">
        <v>53708</v>
      </c>
      <c r="AO51" s="323">
        <v>-29</v>
      </c>
      <c r="AP51" s="324">
        <v>72756</v>
      </c>
      <c r="AQ51" s="325">
        <v>1</v>
      </c>
      <c r="AR51" s="326">
        <v>-30</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888034</v>
      </c>
      <c r="AN52" s="330">
        <v>7685</v>
      </c>
      <c r="AO52" s="331">
        <v>-1.8</v>
      </c>
      <c r="AP52" s="332">
        <v>32117</v>
      </c>
      <c r="AQ52" s="333">
        <v>-5.9</v>
      </c>
      <c r="AR52" s="334">
        <v>4.0999999999999996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7361537</v>
      </c>
      <c r="AN53" s="322">
        <v>63602</v>
      </c>
      <c r="AO53" s="323">
        <v>18.399999999999999</v>
      </c>
      <c r="AP53" s="324">
        <v>43955</v>
      </c>
      <c r="AQ53" s="325">
        <v>-39.6</v>
      </c>
      <c r="AR53" s="326">
        <v>58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773430</v>
      </c>
      <c r="AN54" s="330">
        <v>6682</v>
      </c>
      <c r="AO54" s="331">
        <v>-13.1</v>
      </c>
      <c r="AP54" s="332">
        <v>21318</v>
      </c>
      <c r="AQ54" s="333">
        <v>-33.6</v>
      </c>
      <c r="AR54" s="334">
        <v>20.5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4105731</v>
      </c>
      <c r="AN55" s="322">
        <v>35485</v>
      </c>
      <c r="AO55" s="323">
        <v>-44.2</v>
      </c>
      <c r="AP55" s="324">
        <v>41921</v>
      </c>
      <c r="AQ55" s="325">
        <v>-4.5999999999999996</v>
      </c>
      <c r="AR55" s="326">
        <v>-39.6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1170166</v>
      </c>
      <c r="AN56" s="330">
        <v>10114</v>
      </c>
      <c r="AO56" s="331">
        <v>51.4</v>
      </c>
      <c r="AP56" s="332">
        <v>21655</v>
      </c>
      <c r="AQ56" s="333">
        <v>1.6</v>
      </c>
      <c r="AR56" s="334">
        <v>49.8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6804073</v>
      </c>
      <c r="AN57" s="322">
        <v>58887</v>
      </c>
      <c r="AO57" s="323">
        <v>65.900000000000006</v>
      </c>
      <c r="AP57" s="324">
        <v>44585</v>
      </c>
      <c r="AQ57" s="325">
        <v>6.4</v>
      </c>
      <c r="AR57" s="326">
        <v>59.5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1586136</v>
      </c>
      <c r="AN58" s="330">
        <v>13727</v>
      </c>
      <c r="AO58" s="331">
        <v>35.700000000000003</v>
      </c>
      <c r="AP58" s="332">
        <v>23077</v>
      </c>
      <c r="AQ58" s="333">
        <v>6.6</v>
      </c>
      <c r="AR58" s="334">
        <v>29.1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7814160</v>
      </c>
      <c r="AN59" s="322">
        <v>67663</v>
      </c>
      <c r="AO59" s="323">
        <v>14.9</v>
      </c>
      <c r="AP59" s="324">
        <v>49779</v>
      </c>
      <c r="AQ59" s="325">
        <v>11.6</v>
      </c>
      <c r="AR59" s="326">
        <v>3.3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1810151</v>
      </c>
      <c r="AN60" s="330">
        <v>15674</v>
      </c>
      <c r="AO60" s="331">
        <v>14.2</v>
      </c>
      <c r="AP60" s="332">
        <v>28921</v>
      </c>
      <c r="AQ60" s="333">
        <v>25.3</v>
      </c>
      <c r="AR60" s="334">
        <v>-11.1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6458262</v>
      </c>
      <c r="AN61" s="337">
        <v>55869</v>
      </c>
      <c r="AO61" s="338">
        <v>5.2</v>
      </c>
      <c r="AP61" s="339">
        <v>50599</v>
      </c>
      <c r="AQ61" s="340">
        <v>-5</v>
      </c>
      <c r="AR61" s="326">
        <v>10.199999999999999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1245583</v>
      </c>
      <c r="AN62" s="330">
        <v>10776</v>
      </c>
      <c r="AO62" s="331">
        <v>17.3</v>
      </c>
      <c r="AP62" s="332">
        <v>25418</v>
      </c>
      <c r="AQ62" s="333">
        <v>-1.2</v>
      </c>
      <c r="AR62" s="334">
        <v>18.5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CPYe8aB1C9Wugo+gLpDNiWl9a51wuWX8mbQEvcU1ES7joRo8Q9SHHGsKkQ1cAnJvWRvt6kAsgXhUoOoHC3Qg==" saltValue="7rW6pQiTRMigkxRiJHNR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N10" sqref="BN10:BU1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5KzvtxAhaJV+4CGQo7BQX1k6Oq/Cf6bz0Imh9P7Au4rT5RTgd/nRI01nhdf5oXrplj51q3iVE+9BprKoEG0ouA==" saltValue="1C2OmJShVb+iX9Zfac1AY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G41" sqref="AG4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iW3bBqCpKHi5pq0BlG2fqNLmUGSn4KGwdtmG6qrQRWX1Sqxj29u4B23rqlwXlyTEzrN+KVqNLYZu/amocD3t0A==" saltValue="Qjrzaszof6W8+/RPyVtOh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BN10" sqref="BN10:BU1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11.45</v>
      </c>
      <c r="G47" s="12">
        <v>13.52</v>
      </c>
      <c r="H47" s="12">
        <v>19.79</v>
      </c>
      <c r="I47" s="12">
        <v>11.06</v>
      </c>
      <c r="J47" s="13">
        <v>12.39</v>
      </c>
    </row>
    <row r="48" spans="2:10" ht="57.75" customHeight="1" x14ac:dyDescent="0.15">
      <c r="B48" s="14"/>
      <c r="C48" s="1141" t="s">
        <v>4</v>
      </c>
      <c r="D48" s="1141"/>
      <c r="E48" s="1142"/>
      <c r="F48" s="15">
        <v>5.3</v>
      </c>
      <c r="G48" s="16">
        <v>8.76</v>
      </c>
      <c r="H48" s="16">
        <v>4.16</v>
      </c>
      <c r="I48" s="16">
        <v>3.44</v>
      </c>
      <c r="J48" s="17">
        <v>4.45</v>
      </c>
    </row>
    <row r="49" spans="2:10" ht="57.75" customHeight="1" thickBot="1" x14ac:dyDescent="0.2">
      <c r="B49" s="18"/>
      <c r="C49" s="1143" t="s">
        <v>5</v>
      </c>
      <c r="D49" s="1143"/>
      <c r="E49" s="1144"/>
      <c r="F49" s="19">
        <v>3.72</v>
      </c>
      <c r="G49" s="20">
        <v>6.16</v>
      </c>
      <c r="H49" s="20">
        <v>1.65</v>
      </c>
      <c r="I49" s="20" t="s">
        <v>530</v>
      </c>
      <c r="J49" s="21">
        <v>2.79</v>
      </c>
    </row>
    <row r="50" spans="2:10" x14ac:dyDescent="0.15"/>
  </sheetData>
  <sheetProtection algorithmName="SHA-512" hashValue="6ZyY+AArWfVlpiJ/0km/zO074KVlQkuzFJiSfdfzoY8Ay+3nut/mUwMDJ9/CSN21sxmUnvHyZDU9P+Nuj83x5g==" saltValue="o4AUnD3cleuH0/5Up8MU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大城 友来</cp:lastModifiedBy>
  <cp:lastPrinted>2026-03-10T06:04:10Z</cp:lastPrinted>
  <dcterms:created xsi:type="dcterms:W3CDTF">2026-02-23T10:04:42Z</dcterms:created>
  <dcterms:modified xsi:type="dcterms:W3CDTF">2026-03-25T03:56:42Z</dcterms:modified>
  <cp:category/>
</cp:coreProperties>
</file>