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254.51\fs\section\zaisei_section\060 決算統計\H30 決算統計（H29事業分）\普通会計\財政状況資料集\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6" i="10" l="1"/>
  <c r="BW37" i="10" s="1"/>
  <c r="BW38" i="10" s="1"/>
  <c r="BW39" i="10" s="1"/>
  <c r="BW40" i="10" s="1"/>
  <c r="BW41" i="10" s="1"/>
  <c r="BW42" i="10" s="1"/>
  <c r="BW43" i="10" s="1"/>
  <c r="CO34" i="10" l="1"/>
</calcChain>
</file>

<file path=xl/sharedStrings.xml><?xml version="1.0" encoding="utf-8"?>
<sst xmlns="http://schemas.openxmlformats.org/spreadsheetml/2006/main" count="1090" uniqueCount="597">
  <si>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</si>
  <si>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</si>
  <si>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</si>
  <si>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</si>
  <si>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</si>
  <si>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</si>
  <si>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</si>
  <si>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</si>
  <si>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</si>
  <si>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</si>
  <si>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</si>
  <si>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</si>
  <si>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</si>
  <si>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</si>
  <si>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</si>
  <si>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</si>
  <si>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</si>
  <si>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</si>
  <si>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</si>
  <si>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</si>
  <si>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</si>
  <si>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</si>
  <si>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</si>
  <si>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</si>
  <si>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</si>
  <si>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</si>
  <si>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</si>
  <si>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</si>
  <si>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</si>
  <si>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</si>
  <si>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</si>
  <si>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</si>
  <si>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</si>
  <si>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</si>
  <si>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</si>
  <si>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</si>
  <si>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</si>
  <si>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</si>
  <si>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</si>
  <si>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</si>
  <si>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</si>
  <si>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</si>
  <si>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</si>
  <si>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</si>
  <si>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</si>
  <si>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</si>
  <si>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</si>
  <si>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</si>
  <si>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</si>
  <si>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</si>
  <si>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</si>
  <si>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</si>
  <si>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</si>
  <si>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</si>
  <si>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</si>
  <si>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</si>
  <si>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</si>
  <si>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</si>
  <si>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</si>
  <si>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</si>
  <si>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</si>
  <si>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</si>
  <si>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</si>
  <si>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</si>
  <si>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</si>
  <si>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</si>
  <si>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</si>
  <si>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</si>
  <si>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</si>
  <si>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</si>
  <si>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</si>
  <si>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</si>
  <si>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</si>
  <si>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</si>
  <si>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</si>
  <si>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</si>
  <si>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</si>
  <si>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</si>
  <si>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</si>
  <si>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</si>
  <si>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</si>
  <si>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</si>
  <si>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</si>
  <si>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</si>
  <si>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</si>
  <si>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</si>
  <si>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</si>
  <si>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</si>
  <si>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</si>
  <si>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</si>
  <si>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</si>
  <si>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</si>
  <si>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</si>
  <si>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</si>
  <si>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</si>
  <si>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</si>
  <si>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</si>
  <si>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</si>
  <si>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</si>
  <si>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</si>
  <si>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</si>
  <si>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</si>
  <si>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</si>
  <si>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</si>
  <si>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</si>
  <si>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</si>
  <si>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</si>
  <si>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</si>
  <si>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</si>
  <si>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</si>
  <si>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</si>
  <si>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</si>
  <si>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</si>
  <si>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</si>
  <si>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</si>
  <si>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</si>
  <si>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</si>
  <si>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</si>
  <si>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</si>
  <si>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</si>
  <si>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</si>
  <si>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</si>
  <si>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</si>
  <si>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</si>
  <si>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</si>
  <si>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</si>
  <si>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</si>
  <si>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</si>
  <si>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</si>
  <si>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</si>
  <si>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</si>
  <si>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</si>
  <si>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</si>
  <si>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</si>
  <si>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</si>
  <si>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</si>
  <si>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</si>
  <si>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</si>
  <si>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</si>
  <si>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</si>
  <si>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</si>
  <si>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</si>
  <si>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</si>
  <si>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</si>
  <si>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</si>
  <si>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</si>
  <si>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</si>
  <si>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</si>
  <si>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</si>
  <si>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</si>
  <si>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</si>
  <si>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</si>
  <si>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</si>
  <si>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</si>
  <si>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</si>
  <si>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</si>
  <si>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</si>
  <si>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</si>
  <si>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</si>
  <si>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</si>
  <si>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</si>
  <si>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</si>
  <si>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</si>
  <si>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</si>
  <si>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</si>
  <si>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</si>
  <si>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</si>
  <si>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</si>
  <si>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</si>
  <si>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</si>
  <si>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</si>
  <si>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</si>
  <si>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</si>
  <si>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</si>
  <si>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</si>
  <si>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</si>
  <si>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</si>
  <si>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</si>
  <si>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</si>
  <si>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</si>
  <si>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</si>
  <si>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</si>
  <si>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</si>
  <si>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</si>
  <si>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</si>
  <si>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</si>
  <si>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</si>
  <si>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</si>
  <si>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</si>
  <si>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</si>
  <si>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</si>
  <si>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</si>
  <si>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</si>
  <si>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</si>
  <si>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</si>
  <si>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</si>
  <si>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</si>
  <si>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</si>
  <si>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</si>
  <si>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</si>
  <si>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</si>
  <si>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</si>
  <si>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</si>
  <si>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</si>
  <si>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</si>
  <si>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</si>
  <si>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</si>
  <si>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</si>
  <si>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</si>
  <si>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</si>
  <si>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</si>
  <si>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</si>
  <si>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沖縄県浦添市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</si>
  <si>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</si>
  <si>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</si>
  <si>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</si>
  <si>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</si>
  <si>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</si>
  <si>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</si>
  <si>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</si>
  <si>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</si>
  <si>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</si>
  <si>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</si>
  <si>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</si>
  <si>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</si>
  <si>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</si>
  <si>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</si>
  <si>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</si>
  <si>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</si>
  <si>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</si>
  <si>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</si>
  <si>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</si>
  <si>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</si>
  <si>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</si>
  <si>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</si>
  <si>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</si>
  <si>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</si>
  <si>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</si>
  <si>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</si>
  <si>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</si>
  <si>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</si>
  <si>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</si>
  <si>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</si>
  <si>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</si>
  <si>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</si>
  <si>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</si>
  <si>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</si>
  <si>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</si>
  <si>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</si>
  <si>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</si>
  <si>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</si>
  <si>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</si>
  <si>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</si>
  <si>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</si>
  <si>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</si>
  <si>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</si>
  <si>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</si>
  <si>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</si>
  <si>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</si>
  <si>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</si>
  <si>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</si>
  <si>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</si>
  <si>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</si>
  <si>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</si>
  <si>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</si>
  <si>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</si>
  <si>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</si>
  <si>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</si>
  <si>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</si>
  <si>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</si>
  <si>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</si>
  <si>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</si>
  <si>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</si>
  <si>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</si>
  <si>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</si>
  <si>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</si>
  <si>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</si>
  <si>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</si>
  <si>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</si>
  <si>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</si>
  <si>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</si>
  <si>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</si>
  <si>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</si>
  <si>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</si>
  <si>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</si>
  <si>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</si>
  <si>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</si>
  <si>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</si>
  <si>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</si>
  <si>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</si>
  <si>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</si>
  <si>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</si>
  <si>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</si>
  <si>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</si>
  <si>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</si>
  <si>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</si>
  <si>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</si>
  <si>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</si>
  <si>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</si>
  <si>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</si>
  <si>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</si>
  <si>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</si>
  <si>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</si>
  <si>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</si>
  <si>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</si>
  <si>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</si>
  <si>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</si>
  <si>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</si>
  <si>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</si>
  <si>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</si>
  <si>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</si>
  <si>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</si>
  <si>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</si>
  <si>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</si>
  <si>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</si>
  <si>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</si>
  <si>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</si>
  <si>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</si>
  <si>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</si>
  <si>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</si>
  <si>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</si>
  <si>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</si>
  <si>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</si>
  <si>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</si>
  <si>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</si>
  <si>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</si>
  <si>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</si>
  <si>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</si>
  <si>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</si>
  <si>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</si>
  <si>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</si>
  <si>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</si>
  <si>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</si>
  <si>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</si>
  <si>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</si>
  <si>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</si>
  <si>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</si>
  <si>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</si>
  <si>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</si>
  <si>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</si>
  <si>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</si>
  <si>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</si>
  <si>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</si>
  <si>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</si>
  <si>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</si>
  <si>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</si>
  <si>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</si>
  <si>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</si>
  <si>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</si>
  <si>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</si>
  <si>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</si>
  <si>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</si>
  <si>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</si>
  <si>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</si>
  <si>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</si>
  <si>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</si>
  <si>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</si>
  <si>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</si>
  <si>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</si>
  <si>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</si>
  <si>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</si>
  <si>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</si>
  <si>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沖縄県浦添市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</si>
  <si>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</si>
  <si>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</si>
  <si>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</si>
  <si>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</si>
  <si>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</si>
  <si>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</si>
  <si>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</si>
  <si>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</si>
  <si>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</si>
  <si>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</si>
  <si>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</si>
  <si>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</si>
  <si>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</si>
  <si>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</si>
  <si>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</si>
  <si>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</si>
  <si>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</si>
  <si>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</si>
  <si>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</si>
  <si>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</si>
  <si>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</si>
  <si>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</si>
  <si>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</si>
  <si>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</si>
  <si>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</si>
  <si>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</si>
  <si>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</si>
  <si>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</si>
  <si>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</si>
  <si>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</si>
  <si>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</si>
  <si>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</si>
  <si>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</si>
  <si>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</si>
  <si>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</si>
  <si>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</si>
  <si>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</si>
  <si>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</si>
  <si>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</si>
  <si>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</si>
  <si>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</si>
  <si>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</si>
  <si>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</si>
  <si>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</si>
  <si>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</si>
  <si>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</si>
  <si>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</si>
  <si>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</si>
  <si>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</si>
  <si>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</si>
  <si>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</si>
  <si>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</si>
  <si>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</si>
  <si>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</si>
  <si>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</si>
  <si>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</si>
  <si>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</si>
  <si>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</si>
  <si>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</si>
  <si>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</si>
  <si>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</si>
  <si>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</si>
  <si>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</si>
  <si>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</si>
  <si>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</si>
  <si>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</si>
  <si>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</si>
  <si>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</si>
  <si>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</si>
  <si>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</si>
  <si>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</si>
  <si>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</si>
  <si>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</si>
  <si>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</si>
  <si>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</si>
  <si>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</si>
  <si>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</si>
  <si>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</si>
  <si>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</si>
  <si>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</si>
  <si>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</si>
  <si>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</si>
  <si>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</si>
  <si>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</si>
  <si>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</si>
  <si>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</si>
  <si>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</si>
  <si>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</si>
  <si>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</si>
  <si>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</si>
  <si>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</si>
  <si>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</si>
  <si>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</si>
  <si>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</si>
  <si>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</si>
  <si>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</si>
  <si>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</si>
  <si>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</si>
  <si>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</si>
  <si>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</si>
  <si>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</si>
  <si>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</si>
  <si>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</si>
  <si>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</si>
  <si>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</si>
  <si>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</si>
  <si>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</si>
  <si>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</si>
  <si>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</si>
  <si>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</si>
  <si>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</si>
  <si>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</si>
  <si>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</si>
  <si>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</si>
  <si>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</si>
  <si>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</si>
  <si>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</si>
  <si>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</si>
  <si>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</si>
  <si>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</si>
  <si>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</si>
  <si>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</si>
  <si>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</si>
  <si>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</si>
  <si>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</si>
  <si>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</si>
  <si>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</si>
  <si>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</si>
  <si>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</si>
  <si>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</si>
  <si>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</si>
  <si>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</si>
  <si>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</si>
  <si>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</si>
  <si>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</si>
  <si>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</si>
  <si>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</si>
  <si>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</si>
  <si>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</si>
  <si>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</si>
  <si>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</si>
  <si>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</si>
  <si>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</si>
  <si>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</si>
  <si>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</si>
  <si>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</si>
  <si>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</si>
  <si>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</si>
  <si>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</si>
  <si>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</si>
  <si>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</si>
  <si>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</si>
  <si>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</si>
  <si>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</si>
  <si>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</si>
  <si>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</si>
  <si>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</si>
  <si>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</si>
  <si>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</si>
  <si>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</si>
  <si>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</si>
  <si>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</si>
  <si>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</si>
  <si>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</si>
  <si>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</si>
  <si>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</si>
  <si>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</si>
  <si>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</si>
  <si>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</si>
  <si>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</si>
  <si>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</si>
  <si>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</si>
  <si>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</si>
  <si>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</si>
  <si>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</si>
  <si>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</si>
  <si>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</si>
  <si>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</si>
  <si>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</si>
  <si>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</si>
  <si>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</si>
  <si>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</si>
  <si>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</si>
  <si>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</si>
  <si>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</si>
  <si>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</si>
  <si>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</si>
  <si>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</si>
  <si>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</si>
  <si>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5.63</t>
  </si>
  <si>
    <t>水道事業会計</t>
  </si>
  <si>
    <t>一般会計</t>
  </si>
  <si>
    <t>公共下水道事業特別会計</t>
  </si>
  <si>
    <t>国民健康保険特別会計</t>
  </si>
  <si>
    <t>▲ 0.75</t>
  </si>
  <si>
    <t>▲ 0.58</t>
  </si>
  <si>
    <t>介護保険特別会計</t>
  </si>
  <si>
    <t>後期高齢者医療特別会計</t>
  </si>
  <si>
    <t>土地区画整理事業特別会計</t>
  </si>
  <si>
    <t>その他会計（赤字）</t>
  </si>
  <si>
    <t>その他会計（黒字）</t>
  </si>
  <si>
    <t>特定駐留軍用地等内土地取得事業基金</t>
    <rPh sb="0" eb="2">
      <t>トクテイ</t>
    </rPh>
    <rPh sb="2" eb="5">
      <t>チュウリュウグン</t>
    </rPh>
    <rPh sb="5" eb="7">
      <t>ヨウチ</t>
    </rPh>
    <rPh sb="7" eb="8">
      <t>トウ</t>
    </rPh>
    <rPh sb="8" eb="9">
      <t>ナイ</t>
    </rPh>
    <rPh sb="9" eb="11">
      <t>トチ</t>
    </rPh>
    <rPh sb="11" eb="13">
      <t>シュトク</t>
    </rPh>
    <rPh sb="13" eb="15">
      <t>ジギョウ</t>
    </rPh>
    <rPh sb="15" eb="17">
      <t>キキン</t>
    </rPh>
    <phoneticPr fontId="11"/>
  </si>
  <si>
    <t>沖縄振興特別推進交付金浦添市未買収道路用地取得基金</t>
    <rPh sb="0" eb="2">
      <t>オキナワ</t>
    </rPh>
    <rPh sb="2" eb="4">
      <t>シンコウ</t>
    </rPh>
    <rPh sb="4" eb="5">
      <t>トク</t>
    </rPh>
    <rPh sb="5" eb="6">
      <t>ベツ</t>
    </rPh>
    <rPh sb="6" eb="8">
      <t>スイシン</t>
    </rPh>
    <rPh sb="8" eb="11">
      <t>コウフキン</t>
    </rPh>
    <rPh sb="11" eb="14">
      <t>ウラソエシ</t>
    </rPh>
    <rPh sb="14" eb="17">
      <t>ミバイシュウ</t>
    </rPh>
    <rPh sb="17" eb="19">
      <t>ドウロ</t>
    </rPh>
    <rPh sb="19" eb="21">
      <t>ヨウチ</t>
    </rPh>
    <rPh sb="21" eb="23">
      <t>シュトク</t>
    </rPh>
    <rPh sb="23" eb="25">
      <t>キキン</t>
    </rPh>
    <phoneticPr fontId="11"/>
  </si>
  <si>
    <t>都市モノレール事業基金</t>
    <rPh sb="0" eb="2">
      <t>トシ</t>
    </rPh>
    <rPh sb="7" eb="9">
      <t>ジギョウ</t>
    </rPh>
    <rPh sb="9" eb="11">
      <t>キキン</t>
    </rPh>
    <phoneticPr fontId="11"/>
  </si>
  <si>
    <t>一般廃棄物処理施設建設基金</t>
    <rPh sb="0" eb="2">
      <t>イッパン</t>
    </rPh>
    <rPh sb="2" eb="5">
      <t>ハイキブツ</t>
    </rPh>
    <rPh sb="5" eb="7">
      <t>ショリ</t>
    </rPh>
    <rPh sb="7" eb="9">
      <t>シセツ</t>
    </rPh>
    <rPh sb="9" eb="11">
      <t>ケンセツ</t>
    </rPh>
    <rPh sb="11" eb="13">
      <t>キキン</t>
    </rPh>
    <phoneticPr fontId="11"/>
  </si>
  <si>
    <t>公共用地取得基金</t>
    <rPh sb="0" eb="2">
      <t>コウキョウ</t>
    </rPh>
    <rPh sb="2" eb="4">
      <t>ヨウチ</t>
    </rPh>
    <rPh sb="4" eb="6">
      <t>シュトク</t>
    </rPh>
    <rPh sb="6" eb="8">
      <t>キキン</t>
    </rPh>
    <phoneticPr fontId="11"/>
  </si>
  <si>
    <t>浦添市土地開発公社</t>
    <rPh sb="0" eb="3">
      <t>ウラソエシ</t>
    </rPh>
    <rPh sb="3" eb="5">
      <t>トチ</t>
    </rPh>
    <rPh sb="5" eb="7">
      <t>カイハツ</t>
    </rPh>
    <rPh sb="7" eb="9">
      <t>コウシャ</t>
    </rPh>
    <phoneticPr fontId="2"/>
  </si>
  <si>
    <t>那覇港管理組合一般会計</t>
    <rPh sb="0" eb="2">
      <t>ナハ</t>
    </rPh>
    <rPh sb="2" eb="3">
      <t>コウ</t>
    </rPh>
    <rPh sb="3" eb="5">
      <t>カンリ</t>
    </rPh>
    <rPh sb="5" eb="7">
      <t>クミアイ</t>
    </rPh>
    <rPh sb="7" eb="9">
      <t>イッパン</t>
    </rPh>
    <rPh sb="9" eb="11">
      <t>カイケイ</t>
    </rPh>
    <phoneticPr fontId="2"/>
  </si>
  <si>
    <t>那覇港管理組合特別会計</t>
    <rPh sb="0" eb="2">
      <t>ナハ</t>
    </rPh>
    <rPh sb="2" eb="3">
      <t>コウ</t>
    </rPh>
    <rPh sb="3" eb="5">
      <t>カンリ</t>
    </rPh>
    <rPh sb="5" eb="7">
      <t>クミアイ</t>
    </rPh>
    <rPh sb="7" eb="9">
      <t>トクベツ</t>
    </rPh>
    <rPh sb="9" eb="11">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</si>
  <si>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</si>
  <si>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4" eb="16">
      <t>トクベツ</t>
    </rPh>
    <rPh sb="16" eb="18">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</si>
  <si>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</si>
  <si>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</si>
  <si>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</si>
  <si>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南部広域市町村事務組合南斎場特別会計</t>
    <rPh sb="0" eb="2">
      <t>ナンブ</t>
    </rPh>
    <rPh sb="2" eb="4">
      <t>コウイキ</t>
    </rPh>
    <rPh sb="4" eb="7">
      <t>シチョウソン</t>
    </rPh>
    <rPh sb="7" eb="9">
      <t>ジム</t>
    </rPh>
    <rPh sb="9" eb="11">
      <t>クミアイ</t>
    </rPh>
    <rPh sb="11" eb="12">
      <t>ミナミ</t>
    </rPh>
    <rPh sb="12" eb="14">
      <t>サイジョウ</t>
    </rPh>
    <rPh sb="14" eb="16">
      <t>トクベツ</t>
    </rPh>
    <rPh sb="16" eb="18">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</si>
  <si>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</si>
  <si>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沖縄県市町村総合事務組合一般会計</t>
    <rPh sb="0" eb="3">
      <t>オキナワケン</t>
    </rPh>
    <rPh sb="3" eb="6">
      <t>シチョウソン</t>
    </rPh>
    <rPh sb="6" eb="8">
      <t>ソウゴウ</t>
    </rPh>
    <rPh sb="8" eb="10">
      <t>ジム</t>
    </rPh>
    <rPh sb="10" eb="12">
      <t>クミアイ</t>
    </rPh>
    <rPh sb="12" eb="14">
      <t>イッパン</t>
    </rPh>
    <rPh sb="14" eb="16">
      <t>カイケイ</t>
    </rPh>
    <phoneticPr fontId="2"/>
  </si>
  <si>
    <t>-</t>
    <phoneticPr fontId="2"/>
  </si>
  <si>
    <t>-</t>
    <phoneticPr fontId="2"/>
  </si>
  <si>
    <t>沖縄県市町村総合事務組合公務災害補償特別会計</t>
    <rPh sb="0" eb="3">
      <t>オキナワケン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</si>
  <si>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3">
      <t>オキナワケン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</si>
  <si>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沖縄県市町村総合事務組合災害弔慰金特別会計</t>
    <rPh sb="0" eb="3">
      <t>オキナワケン</t>
    </rPh>
    <rPh sb="3" eb="6">
      <t>シチョウソン</t>
    </rPh>
    <rPh sb="6" eb="8">
      <t>ソウゴウ</t>
    </rPh>
    <rPh sb="8" eb="10">
      <t>ジム</t>
    </rPh>
    <rPh sb="10" eb="12">
      <t>クミアイ</t>
    </rPh>
    <rPh sb="12" eb="14">
      <t>サイガイ</t>
    </rPh>
    <rPh sb="14" eb="17">
      <t>チョウイキン</t>
    </rPh>
    <rPh sb="17" eb="19">
      <t>トクベツ</t>
    </rPh>
    <rPh sb="19" eb="21">
      <t>カイケイ</t>
    </rPh>
    <phoneticPr fontId="2"/>
  </si>
  <si>
    <t>-</t>
    <phoneticPr fontId="2"/>
  </si>
  <si>
    <t>-</t>
    <phoneticPr fontId="2"/>
  </si>
  <si>
    <t>-</t>
    <phoneticPr fontId="2"/>
  </si>
  <si>
    <t>-</t>
    <phoneticPr fontId="2"/>
  </si>
  <si>
    <t>-</t>
    <phoneticPr fontId="2"/>
  </si>
  <si>
    <t>-</t>
    <phoneticPr fontId="2"/>
  </si>
  <si>
    <t>-</t>
    <phoneticPr fontId="2"/>
  </si>
  <si>
    <t>〇</t>
    <phoneticPr fontId="2"/>
  </si>
  <si>
    <t>-</t>
    <phoneticPr fontId="2"/>
  </si>
  <si>
    <t>-</t>
    <phoneticPr fontId="2"/>
  </si>
  <si>
    <t>-</t>
    <phoneticPr fontId="2"/>
  </si>
  <si>
    <t>浦添スマートシティ基盤整備株式会社</t>
    <rPh sb="0" eb="2">
      <t>ウラソエ</t>
    </rPh>
    <rPh sb="9" eb="11">
      <t>キバン</t>
    </rPh>
    <rPh sb="11" eb="13">
      <t>セイビ</t>
    </rPh>
    <rPh sb="13" eb="1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</si>
</sst>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xmlns:c16r2="http://schemas.microsoft.com/office/drawing/2015/06/chart">
            <c:ext xmlns:c16="http://schemas.microsoft.com/office/drawing/2014/chart" uri="{C3380CC4-5D6E-409C-BE32-E72D297353CC}">
              <c16:uniqueId val="{00000000-9FDC-4DAA-BB2C-927D9D775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52987</c:v>
                </c:pt>
                <c:pt idx="1">
                  <c:v>62831</c:v>
                </c:pt>
                <c:pt idx="2">
                  <c:v>59875</c:v>
                </c:pt>
                <c:pt idx="3">
                  <c:v>111731</c:v>
                </c:pt>
                <c:pt idx="4">
                  <c:v>107935</c:v>
                </c:pt>
              </c:numCache>
            </c:numRef>
          </c:val>
          <c:smooth val="0"/>
          <c:extLst xmlns:c16r2="http://schemas.microsoft.com/office/drawing/2015/06/chart">
            <c:ext xmlns:c16="http://schemas.microsoft.com/office/drawing/2014/chart" uri="{C3380CC4-5D6E-409C-BE32-E72D297353CC}">
              <c16:uniqueId val="{00000001-9FDC-4DAA-BB2C-927D9D775E34}"/>
            </c:ext>
          </c:extLst>
        </c:ser>
        <c:dLbls>
          <c:showLegendKey val="0"/>
          <c:showVal val="0"/>
          <c:showCatName val="0"/>
          <c:showSerName val="0"/>
          <c:showPercent val="0"/>
          <c:showBubbleSize val="0"/>
        </c:dLbls>
        <c:marker val="1"/>
        <c:smooth val="0"/>
        <c:axId val="447208760"/>
        <c:axId val="447210328"/>
      </c:lineChart>
      <c:catAx>
        <c:axId val="447208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210328"/>
        <c:crosses val="autoZero"/>
        <c:auto val="1"/>
        <c:lblAlgn val="ctr"/>
        <c:lblOffset val="100"/>
        <c:tickLblSkip val="1"/>
        <c:tickMarkSkip val="1"/>
        <c:noMultiLvlLbl val="0"/>
      </c:catAx>
      <c:valAx>
        <c:axId val="447210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208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c:v>
                </c:pt>
                <c:pt idx="1">
                  <c:v>3.55</c:v>
                </c:pt>
                <c:pt idx="2">
                  <c:v>4.7</c:v>
                </c:pt>
                <c:pt idx="3">
                  <c:v>2.66</c:v>
                </c:pt>
                <c:pt idx="4">
                  <c:v>3.73</c:v>
                </c:pt>
              </c:numCache>
            </c:numRef>
          </c:val>
          <c:extLst xmlns:c16r2="http://schemas.microsoft.com/office/drawing/2015/06/chart">
            <c:ext xmlns:c16="http://schemas.microsoft.com/office/drawing/2014/chart" uri="{C3380CC4-5D6E-409C-BE32-E72D297353CC}">
              <c16:uniqueId val="{00000000-8DA4-4215-B020-9C96A2E53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15.22</c:v>
                </c:pt>
                <c:pt idx="1">
                  <c:v>17.04</c:v>
                </c:pt>
                <c:pt idx="2">
                  <c:v>17.52</c:v>
                </c:pt>
                <c:pt idx="3">
                  <c:v>13.61</c:v>
                </c:pt>
                <c:pt idx="4">
                  <c:v>13.95</c:v>
                </c:pt>
              </c:numCache>
            </c:numRef>
          </c:val>
          <c:extLst xmlns:c16r2="http://schemas.microsoft.com/office/drawing/2015/06/chart">
            <c:ext xmlns:c16="http://schemas.microsoft.com/office/drawing/2014/chart" uri="{C3380CC4-5D6E-409C-BE32-E72D297353CC}">
              <c16:uniqueId val="{00000001-8DA4-4215-B020-9C96A2E53A6C}"/>
            </c:ext>
          </c:extLst>
        </c:ser>
        <c:dLbls>
          <c:showLegendKey val="0"/>
          <c:showVal val="0"/>
          <c:showCatName val="0"/>
          <c:showSerName val="0"/>
          <c:showPercent val="0"/>
          <c:showBubbleSize val="0"/>
        </c:dLbls>
        <c:gapWidth val="250"/>
        <c:overlap val="100"/>
        <c:axId val="447212680"/>
        <c:axId val="44721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5.68</c:v>
                </c:pt>
                <c:pt idx="1">
                  <c:v>1.07</c:v>
                </c:pt>
                <c:pt idx="2">
                  <c:v>2.0299999999999998</c:v>
                </c:pt>
                <c:pt idx="3">
                  <c:v>-5.63</c:v>
                </c:pt>
                <c:pt idx="4">
                  <c:v>1.5</c:v>
                </c:pt>
              </c:numCache>
            </c:numRef>
          </c:val>
          <c:smooth val="0"/>
          <c:extLst xmlns:c16r2="http://schemas.microsoft.com/office/drawing/2015/06/chart">
            <c:ext xmlns:c16="http://schemas.microsoft.com/office/drawing/2014/chart" uri="{C3380CC4-5D6E-409C-BE32-E72D297353CC}">
              <c16:uniqueId val="{00000002-8DA4-4215-B020-9C96A2E53A6C}"/>
            </c:ext>
          </c:extLst>
        </c:ser>
        <c:dLbls>
          <c:showLegendKey val="0"/>
          <c:showVal val="0"/>
          <c:showCatName val="0"/>
          <c:showSerName val="0"/>
          <c:showPercent val="0"/>
          <c:showBubbleSize val="0"/>
        </c:dLbls>
        <c:marker val="1"/>
        <c:smooth val="0"/>
        <c:axId val="447212680"/>
        <c:axId val="447213856"/>
      </c:lineChart>
      <c:catAx>
        <c:axId val="44721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213856"/>
        <c:crosses val="autoZero"/>
        <c:auto val="1"/>
        <c:lblAlgn val="ctr"/>
        <c:lblOffset val="100"/>
        <c:tickLblSkip val="1"/>
        <c:tickMarkSkip val="1"/>
        <c:noMultiLvlLbl val="0"/>
      </c:catAx>
      <c:valAx>
        <c:axId val="44721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21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AC0-4F5D-AF2A-C341F6CF4F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C0-4F5D-AF2A-C341F6CF4F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AC0-4F5D-AF2A-C341F6CF4FEB}"/>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AC0-4F5D-AF2A-C341F6CF4FE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0.16</c:v>
                </c:pt>
                <c:pt idx="4">
                  <c:v>#N/A</c:v>
                </c:pt>
                <c:pt idx="5">
                  <c:v>0.21</c:v>
                </c:pt>
                <c:pt idx="6">
                  <c:v>#N/A</c:v>
                </c:pt>
                <c:pt idx="7">
                  <c:v>0.28000000000000003</c:v>
                </c:pt>
                <c:pt idx="8">
                  <c:v>#N/A</c:v>
                </c:pt>
                <c:pt idx="9">
                  <c:v>0.19</c:v>
                </c:pt>
              </c:numCache>
            </c:numRef>
          </c:val>
          <c:extLst xmlns:c16r2="http://schemas.microsoft.com/office/drawing/2015/06/chart">
            <c:ext xmlns:c16="http://schemas.microsoft.com/office/drawing/2014/chart" uri="{C3380CC4-5D6E-409C-BE32-E72D297353CC}">
              <c16:uniqueId val="{00000004-0AC0-4F5D-AF2A-C341F6CF4FE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0.36</c:v>
                </c:pt>
                <c:pt idx="4">
                  <c:v>#N/A</c:v>
                </c:pt>
                <c:pt idx="5">
                  <c:v>0.54</c:v>
                </c:pt>
                <c:pt idx="6">
                  <c:v>#N/A</c:v>
                </c:pt>
                <c:pt idx="7">
                  <c:v>0.71</c:v>
                </c:pt>
                <c:pt idx="8">
                  <c:v>#N/A</c:v>
                </c:pt>
                <c:pt idx="9">
                  <c:v>0.8</c:v>
                </c:pt>
              </c:numCache>
            </c:numRef>
          </c:val>
          <c:extLst xmlns:c16r2="http://schemas.microsoft.com/office/drawing/2015/06/chart">
            <c:ext xmlns:c16="http://schemas.microsoft.com/office/drawing/2014/chart" uri="{C3380CC4-5D6E-409C-BE32-E72D297353CC}">
              <c16:uniqueId val="{00000005-0AC0-4F5D-AF2A-C341F6CF4F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0.75</c:v>
                </c:pt>
                <c:pt idx="1">
                  <c:v>#N/A</c:v>
                </c:pt>
                <c:pt idx="2">
                  <c:v>0.57999999999999996</c:v>
                </c:pt>
                <c:pt idx="3">
                  <c:v>#N/A</c:v>
                </c:pt>
                <c:pt idx="4">
                  <c:v>#N/A</c:v>
                </c:pt>
                <c:pt idx="5">
                  <c:v>0.08</c:v>
                </c:pt>
                <c:pt idx="6">
                  <c:v>#N/A</c:v>
                </c:pt>
                <c:pt idx="7">
                  <c:v>0.1</c:v>
                </c:pt>
                <c:pt idx="8">
                  <c:v>#N/A</c:v>
                </c:pt>
                <c:pt idx="9">
                  <c:v>1.25</c:v>
                </c:pt>
              </c:numCache>
            </c:numRef>
          </c:val>
          <c:extLst xmlns:c16r2="http://schemas.microsoft.com/office/drawing/2015/06/chart">
            <c:ext xmlns:c16="http://schemas.microsoft.com/office/drawing/2014/chart" uri="{C3380CC4-5D6E-409C-BE32-E72D297353CC}">
              <c16:uniqueId val="{00000006-0AC0-4F5D-AF2A-C341F6CF4FEB}"/>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0.16</c:v>
                </c:pt>
                <c:pt idx="2">
                  <c:v>#N/A</c:v>
                </c:pt>
                <c:pt idx="3">
                  <c:v>0.83</c:v>
                </c:pt>
                <c:pt idx="4">
                  <c:v>#N/A</c:v>
                </c:pt>
                <c:pt idx="5">
                  <c:v>0.95</c:v>
                </c:pt>
                <c:pt idx="6">
                  <c:v>#N/A</c:v>
                </c:pt>
                <c:pt idx="7">
                  <c:v>1.0900000000000001</c:v>
                </c:pt>
                <c:pt idx="8">
                  <c:v>#N/A</c:v>
                </c:pt>
                <c:pt idx="9">
                  <c:v>1.51</c:v>
                </c:pt>
              </c:numCache>
            </c:numRef>
          </c:val>
          <c:extLst xmlns:c16r2="http://schemas.microsoft.com/office/drawing/2015/06/chart">
            <c:ext xmlns:c16="http://schemas.microsoft.com/office/drawing/2014/chart" uri="{C3380CC4-5D6E-409C-BE32-E72D297353CC}">
              <c16:uniqueId val="{00000007-0AC0-4F5D-AF2A-C341F6CF4F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c:v>
                </c:pt>
                <c:pt idx="2">
                  <c:v>#N/A</c:v>
                </c:pt>
                <c:pt idx="3">
                  <c:v>3.52</c:v>
                </c:pt>
                <c:pt idx="4">
                  <c:v>#N/A</c:v>
                </c:pt>
                <c:pt idx="5">
                  <c:v>4.6900000000000004</c:v>
                </c:pt>
                <c:pt idx="6">
                  <c:v>#N/A</c:v>
                </c:pt>
                <c:pt idx="7">
                  <c:v>2.65</c:v>
                </c:pt>
                <c:pt idx="8">
                  <c:v>#N/A</c:v>
                </c:pt>
                <c:pt idx="9">
                  <c:v>3.72</c:v>
                </c:pt>
              </c:numCache>
            </c:numRef>
          </c:val>
          <c:extLst xmlns:c16r2="http://schemas.microsoft.com/office/drawing/2015/06/chart">
            <c:ext xmlns:c16="http://schemas.microsoft.com/office/drawing/2014/chart" uri="{C3380CC4-5D6E-409C-BE32-E72D297353CC}">
              <c16:uniqueId val="{00000008-0AC0-4F5D-AF2A-C341F6CF4F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11.68</c:v>
                </c:pt>
                <c:pt idx="2">
                  <c:v>#N/A</c:v>
                </c:pt>
                <c:pt idx="3">
                  <c:v>12.86</c:v>
                </c:pt>
                <c:pt idx="4">
                  <c:v>#N/A</c:v>
                </c:pt>
                <c:pt idx="5">
                  <c:v>13.51</c:v>
                </c:pt>
                <c:pt idx="6">
                  <c:v>#N/A</c:v>
                </c:pt>
                <c:pt idx="7">
                  <c:v>13.09</c:v>
                </c:pt>
                <c:pt idx="8">
                  <c:v>#N/A</c:v>
                </c:pt>
                <c:pt idx="9">
                  <c:v>11.92</c:v>
                </c:pt>
              </c:numCache>
            </c:numRef>
          </c:val>
          <c:extLst xmlns:c16r2="http://schemas.microsoft.com/office/drawing/2015/06/chart">
            <c:ext xmlns:c16="http://schemas.microsoft.com/office/drawing/2014/chart" uri="{C3380CC4-5D6E-409C-BE32-E72D297353CC}">
              <c16:uniqueId val="{00000009-0AC0-4F5D-AF2A-C341F6CF4FEB}"/>
            </c:ext>
          </c:extLst>
        </c:ser>
        <c:dLbls>
          <c:showLegendKey val="0"/>
          <c:showVal val="0"/>
          <c:showCatName val="0"/>
          <c:showSerName val="0"/>
          <c:showPercent val="0"/>
          <c:showBubbleSize val="0"/>
        </c:dLbls>
        <c:gapWidth val="150"/>
        <c:overlap val="100"/>
        <c:axId val="490610008"/>
        <c:axId val="490609224"/>
      </c:barChart>
      <c:catAx>
        <c:axId val="49061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609224"/>
        <c:crosses val="autoZero"/>
        <c:auto val="1"/>
        <c:lblAlgn val="ctr"/>
        <c:lblOffset val="100"/>
        <c:tickLblSkip val="1"/>
        <c:tickMarkSkip val="1"/>
        <c:noMultiLvlLbl val="0"/>
      </c:catAx>
      <c:valAx>
        <c:axId val="49060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10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2212</c:v>
                </c:pt>
                <c:pt idx="5">
                  <c:v>2304</c:v>
                </c:pt>
                <c:pt idx="8">
                  <c:v>2210</c:v>
                </c:pt>
                <c:pt idx="11">
                  <c:v>2226</c:v>
                </c:pt>
                <c:pt idx="14">
                  <c:v>2197</c:v>
                </c:pt>
              </c:numCache>
            </c:numRef>
          </c:val>
          <c:extLst xmlns:c16r2="http://schemas.microsoft.com/office/drawing/2015/06/chart">
            <c:ext xmlns:c16="http://schemas.microsoft.com/office/drawing/2014/chart" uri="{C3380CC4-5D6E-409C-BE32-E72D297353CC}">
              <c16:uniqueId val="{00000000-34AF-45D7-90F2-B459F27B31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4AF-45D7-90F2-B459F27B31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70</c:v>
                </c:pt>
                <c:pt idx="3">
                  <c:v>70</c:v>
                </c:pt>
                <c:pt idx="6">
                  <c:v>70</c:v>
                </c:pt>
                <c:pt idx="9">
                  <c:v>70</c:v>
                </c:pt>
                <c:pt idx="12">
                  <c:v>69</c:v>
                </c:pt>
              </c:numCache>
            </c:numRef>
          </c:val>
          <c:extLst xmlns:c16r2="http://schemas.microsoft.com/office/drawing/2015/06/chart">
            <c:ext xmlns:c16="http://schemas.microsoft.com/office/drawing/2014/chart" uri="{C3380CC4-5D6E-409C-BE32-E72D297353CC}">
              <c16:uniqueId val="{00000002-34AF-45D7-90F2-B459F27B31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85</c:v>
                </c:pt>
                <c:pt idx="6">
                  <c:v>88</c:v>
                </c:pt>
                <c:pt idx="9">
                  <c:v>89</c:v>
                </c:pt>
                <c:pt idx="12">
                  <c:v>79</c:v>
                </c:pt>
              </c:numCache>
            </c:numRef>
          </c:val>
          <c:extLst xmlns:c16r2="http://schemas.microsoft.com/office/drawing/2015/06/chart">
            <c:ext xmlns:c16="http://schemas.microsoft.com/office/drawing/2014/chart" uri="{C3380CC4-5D6E-409C-BE32-E72D297353CC}">
              <c16:uniqueId val="{00000003-34AF-45D7-90F2-B459F27B31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255</c:v>
                </c:pt>
                <c:pt idx="3">
                  <c:v>256</c:v>
                </c:pt>
                <c:pt idx="6">
                  <c:v>280</c:v>
                </c:pt>
                <c:pt idx="9">
                  <c:v>222</c:v>
                </c:pt>
                <c:pt idx="12">
                  <c:v>125</c:v>
                </c:pt>
              </c:numCache>
            </c:numRef>
          </c:val>
          <c:extLst xmlns:c16r2="http://schemas.microsoft.com/office/drawing/2015/06/chart">
            <c:ext xmlns:c16="http://schemas.microsoft.com/office/drawing/2014/chart" uri="{C3380CC4-5D6E-409C-BE32-E72D297353CC}">
              <c16:uniqueId val="{00000004-34AF-45D7-90F2-B459F27B31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AF-45D7-90F2-B459F27B31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4AF-45D7-90F2-B459F27B31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3579</c:v>
                </c:pt>
                <c:pt idx="3">
                  <c:v>3556</c:v>
                </c:pt>
                <c:pt idx="6">
                  <c:v>3431</c:v>
                </c:pt>
                <c:pt idx="9">
                  <c:v>3411</c:v>
                </c:pt>
                <c:pt idx="12">
                  <c:v>3207</c:v>
                </c:pt>
              </c:numCache>
            </c:numRef>
          </c:val>
          <c:extLst xmlns:c16r2="http://schemas.microsoft.com/office/drawing/2015/06/chart">
            <c:ext xmlns:c16="http://schemas.microsoft.com/office/drawing/2014/chart" uri="{C3380CC4-5D6E-409C-BE32-E72D297353CC}">
              <c16:uniqueId val="{00000007-34AF-45D7-90F2-B459F27B3141}"/>
            </c:ext>
          </c:extLst>
        </c:ser>
        <c:dLbls>
          <c:showLegendKey val="0"/>
          <c:showVal val="0"/>
          <c:showCatName val="0"/>
          <c:showSerName val="0"/>
          <c:showPercent val="0"/>
          <c:showBubbleSize val="0"/>
        </c:dLbls>
        <c:gapWidth val="100"/>
        <c:overlap val="100"/>
        <c:axId val="490602952"/>
        <c:axId val="490606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1781</c:v>
                </c:pt>
                <c:pt idx="2">
                  <c:v>#N/A</c:v>
                </c:pt>
                <c:pt idx="3">
                  <c:v>#N/A</c:v>
                </c:pt>
                <c:pt idx="4">
                  <c:v>1663</c:v>
                </c:pt>
                <c:pt idx="5">
                  <c:v>#N/A</c:v>
                </c:pt>
                <c:pt idx="6">
                  <c:v>#N/A</c:v>
                </c:pt>
                <c:pt idx="7">
                  <c:v>1659</c:v>
                </c:pt>
                <c:pt idx="8">
                  <c:v>#N/A</c:v>
                </c:pt>
                <c:pt idx="9">
                  <c:v>#N/A</c:v>
                </c:pt>
                <c:pt idx="10">
                  <c:v>1566</c:v>
                </c:pt>
                <c:pt idx="11">
                  <c:v>#N/A</c:v>
                </c:pt>
                <c:pt idx="12">
                  <c:v>#N/A</c:v>
                </c:pt>
                <c:pt idx="13">
                  <c:v>1283</c:v>
                </c:pt>
                <c:pt idx="14">
                  <c:v>#N/A</c:v>
                </c:pt>
              </c:numCache>
            </c:numRef>
          </c:val>
          <c:smooth val="0"/>
          <c:extLst xmlns:c16r2="http://schemas.microsoft.com/office/drawing/2015/06/chart">
            <c:ext xmlns:c16="http://schemas.microsoft.com/office/drawing/2014/chart" uri="{C3380CC4-5D6E-409C-BE32-E72D297353CC}">
              <c16:uniqueId val="{00000008-34AF-45D7-90F2-B459F27B3141}"/>
            </c:ext>
          </c:extLst>
        </c:ser>
        <c:dLbls>
          <c:showLegendKey val="0"/>
          <c:showVal val="0"/>
          <c:showCatName val="0"/>
          <c:showSerName val="0"/>
          <c:showPercent val="0"/>
          <c:showBubbleSize val="0"/>
        </c:dLbls>
        <c:marker val="1"/>
        <c:smooth val="0"/>
        <c:axId val="490602952"/>
        <c:axId val="490606872"/>
      </c:lineChart>
      <c:catAx>
        <c:axId val="49060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606872"/>
        <c:crosses val="autoZero"/>
        <c:auto val="1"/>
        <c:lblAlgn val="ctr"/>
        <c:lblOffset val="100"/>
        <c:tickLblSkip val="1"/>
        <c:tickMarkSkip val="1"/>
        <c:noMultiLvlLbl val="0"/>
      </c:catAx>
      <c:valAx>
        <c:axId val="490606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0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25530</c:v>
                </c:pt>
                <c:pt idx="5">
                  <c:v>26118</c:v>
                </c:pt>
                <c:pt idx="8">
                  <c:v>26640</c:v>
                </c:pt>
                <c:pt idx="11">
                  <c:v>27088</c:v>
                </c:pt>
                <c:pt idx="14">
                  <c:v>27613</c:v>
                </c:pt>
              </c:numCache>
            </c:numRef>
          </c:val>
          <c:extLst xmlns:c16r2="http://schemas.microsoft.com/office/drawing/2015/06/chart">
            <c:ext xmlns:c16="http://schemas.microsoft.com/office/drawing/2014/chart" uri="{C3380CC4-5D6E-409C-BE32-E72D297353CC}">
              <c16:uniqueId val="{00000000-BE17-4B0F-9722-086F92C02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238</c:v>
                </c:pt>
                <c:pt idx="5">
                  <c:v>270</c:v>
                </c:pt>
                <c:pt idx="8">
                  <c:v>288</c:v>
                </c:pt>
                <c:pt idx="11">
                  <c:v>305</c:v>
                </c:pt>
                <c:pt idx="14">
                  <c:v>266</c:v>
                </c:pt>
              </c:numCache>
            </c:numRef>
          </c:val>
          <c:extLst xmlns:c16r2="http://schemas.microsoft.com/office/drawing/2015/06/chart">
            <c:ext xmlns:c16="http://schemas.microsoft.com/office/drawing/2014/chart" uri="{C3380CC4-5D6E-409C-BE32-E72D297353CC}">
              <c16:uniqueId val="{00000001-BE17-4B0F-9722-086F92C02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5610</c:v>
                </c:pt>
                <c:pt idx="5">
                  <c:v>6580</c:v>
                </c:pt>
                <c:pt idx="8">
                  <c:v>7186</c:v>
                </c:pt>
                <c:pt idx="11">
                  <c:v>6696</c:v>
                </c:pt>
                <c:pt idx="14">
                  <c:v>6798</c:v>
                </c:pt>
              </c:numCache>
            </c:numRef>
          </c:val>
          <c:extLst xmlns:c16r2="http://schemas.microsoft.com/office/drawing/2015/06/chart">
            <c:ext xmlns:c16="http://schemas.microsoft.com/office/drawing/2014/chart" uri="{C3380CC4-5D6E-409C-BE32-E72D297353CC}">
              <c16:uniqueId val="{00000002-BE17-4B0F-9722-086F92C02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17-4B0F-9722-086F92C02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17-4B0F-9722-086F92C02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5-BE17-4B0F-9722-086F92C02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2898</c:v>
                </c:pt>
                <c:pt idx="3">
                  <c:v>2189</c:v>
                </c:pt>
                <c:pt idx="6">
                  <c:v>1604</c:v>
                </c:pt>
                <c:pt idx="9">
                  <c:v>1805</c:v>
                </c:pt>
                <c:pt idx="12">
                  <c:v>1851</c:v>
                </c:pt>
              </c:numCache>
            </c:numRef>
          </c:val>
          <c:extLst xmlns:c16r2="http://schemas.microsoft.com/office/drawing/2015/06/chart">
            <c:ext xmlns:c16="http://schemas.microsoft.com/office/drawing/2014/chart" uri="{C3380CC4-5D6E-409C-BE32-E72D297353CC}">
              <c16:uniqueId val="{00000006-BE17-4B0F-9722-086F92C02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843</c:v>
                </c:pt>
                <c:pt idx="3">
                  <c:v>797</c:v>
                </c:pt>
                <c:pt idx="6">
                  <c:v>735</c:v>
                </c:pt>
                <c:pt idx="9">
                  <c:v>664</c:v>
                </c:pt>
                <c:pt idx="12">
                  <c:v>616</c:v>
                </c:pt>
              </c:numCache>
            </c:numRef>
          </c:val>
          <c:extLst xmlns:c16r2="http://schemas.microsoft.com/office/drawing/2015/06/chart">
            <c:ext xmlns:c16="http://schemas.microsoft.com/office/drawing/2014/chart" uri="{C3380CC4-5D6E-409C-BE32-E72D297353CC}">
              <c16:uniqueId val="{00000007-BE17-4B0F-9722-086F92C02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2784</c:v>
                </c:pt>
                <c:pt idx="3">
                  <c:v>2803</c:v>
                </c:pt>
                <c:pt idx="6">
                  <c:v>2889</c:v>
                </c:pt>
                <c:pt idx="9">
                  <c:v>2796</c:v>
                </c:pt>
                <c:pt idx="12">
                  <c:v>2315</c:v>
                </c:pt>
              </c:numCache>
            </c:numRef>
          </c:val>
          <c:extLst xmlns:c16r2="http://schemas.microsoft.com/office/drawing/2015/06/chart">
            <c:ext xmlns:c16="http://schemas.microsoft.com/office/drawing/2014/chart" uri="{C3380CC4-5D6E-409C-BE32-E72D297353CC}">
              <c16:uniqueId val="{00000008-BE17-4B0F-9722-086F92C02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c:v>
                </c:pt>
                <c:pt idx="3">
                  <c:v>0</c:v>
                </c:pt>
                <c:pt idx="6">
                  <c:v>124</c:v>
                </c:pt>
                <c:pt idx="9">
                  <c:v>125</c:v>
                </c:pt>
                <c:pt idx="12">
                  <c:v>309</c:v>
                </c:pt>
              </c:numCache>
            </c:numRef>
          </c:val>
          <c:extLst xmlns:c16r2="http://schemas.microsoft.com/office/drawing/2015/06/chart">
            <c:ext xmlns:c16="http://schemas.microsoft.com/office/drawing/2014/chart" uri="{C3380CC4-5D6E-409C-BE32-E72D297353CC}">
              <c16:uniqueId val="{00000009-BE17-4B0F-9722-086F92C02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36264</c:v>
                </c:pt>
                <c:pt idx="3">
                  <c:v>36454</c:v>
                </c:pt>
                <c:pt idx="6">
                  <c:v>36460</c:v>
                </c:pt>
                <c:pt idx="9">
                  <c:v>36888</c:v>
                </c:pt>
                <c:pt idx="12">
                  <c:v>37207</c:v>
                </c:pt>
              </c:numCache>
            </c:numRef>
          </c:val>
          <c:extLst xmlns:c16r2="http://schemas.microsoft.com/office/drawing/2015/06/chart">
            <c:ext xmlns:c16="http://schemas.microsoft.com/office/drawing/2014/chart" uri="{C3380CC4-5D6E-409C-BE32-E72D297353CC}">
              <c16:uniqueId val="{0000000A-BE17-4B0F-9722-086F92C02BA2}"/>
            </c:ext>
          </c:extLst>
        </c:ser>
        <c:dLbls>
          <c:showLegendKey val="0"/>
          <c:showVal val="0"/>
          <c:showCatName val="0"/>
          <c:showSerName val="0"/>
          <c:showPercent val="0"/>
          <c:showBubbleSize val="0"/>
        </c:dLbls>
        <c:gapWidth val="100"/>
        <c:overlap val="100"/>
        <c:axId val="490603736"/>
        <c:axId val="49060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11518</c:v>
                </c:pt>
                <c:pt idx="2">
                  <c:v>#N/A</c:v>
                </c:pt>
                <c:pt idx="3">
                  <c:v>#N/A</c:v>
                </c:pt>
                <c:pt idx="4">
                  <c:v>9277</c:v>
                </c:pt>
                <c:pt idx="5">
                  <c:v>#N/A</c:v>
                </c:pt>
                <c:pt idx="6">
                  <c:v>#N/A</c:v>
                </c:pt>
                <c:pt idx="7">
                  <c:v>7699</c:v>
                </c:pt>
                <c:pt idx="8">
                  <c:v>#N/A</c:v>
                </c:pt>
                <c:pt idx="9">
                  <c:v>#N/A</c:v>
                </c:pt>
                <c:pt idx="10">
                  <c:v>8190</c:v>
                </c:pt>
                <c:pt idx="11">
                  <c:v>#N/A</c:v>
                </c:pt>
                <c:pt idx="12">
                  <c:v>#N/A</c:v>
                </c:pt>
                <c:pt idx="13">
                  <c:v>7622</c:v>
                </c:pt>
                <c:pt idx="14">
                  <c:v>#N/A</c:v>
                </c:pt>
              </c:numCache>
            </c:numRef>
          </c:val>
          <c:smooth val="0"/>
          <c:extLst xmlns:c16r2="http://schemas.microsoft.com/office/drawing/2015/06/chart">
            <c:ext xmlns:c16="http://schemas.microsoft.com/office/drawing/2014/chart" uri="{C3380CC4-5D6E-409C-BE32-E72D297353CC}">
              <c16:uniqueId val="{0000000B-BE17-4B0F-9722-086F92C02BA2}"/>
            </c:ext>
          </c:extLst>
        </c:ser>
        <c:dLbls>
          <c:showLegendKey val="0"/>
          <c:showVal val="0"/>
          <c:showCatName val="0"/>
          <c:showSerName val="0"/>
          <c:showPercent val="0"/>
          <c:showBubbleSize val="0"/>
        </c:dLbls>
        <c:marker val="1"/>
        <c:smooth val="0"/>
        <c:axId val="490603736"/>
        <c:axId val="490608048"/>
      </c:lineChart>
      <c:catAx>
        <c:axId val="49060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608048"/>
        <c:crosses val="autoZero"/>
        <c:auto val="1"/>
        <c:lblAlgn val="ctr"/>
        <c:lblOffset val="100"/>
        <c:tickLblSkip val="1"/>
        <c:tickMarkSkip val="1"/>
        <c:noMultiLvlLbl val="0"/>
      </c:catAx>
      <c:valAx>
        <c:axId val="49060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0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3792</c:v>
                </c:pt>
                <c:pt idx="1">
                  <c:v>2990</c:v>
                </c:pt>
                <c:pt idx="2">
                  <c:v>3082</c:v>
                </c:pt>
              </c:numCache>
            </c:numRef>
          </c:val>
          <c:extLst xmlns:c16r2="http://schemas.microsoft.com/office/drawing/2015/06/chart">
            <c:ext xmlns:c16="http://schemas.microsoft.com/office/drawing/2014/chart" uri="{C3380CC4-5D6E-409C-BE32-E72D297353CC}">
              <c16:uniqueId val="{00000000-B5A0-42A3-A890-A90B7F47C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326</c:v>
                </c:pt>
                <c:pt idx="1">
                  <c:v>327</c:v>
                </c:pt>
                <c:pt idx="2">
                  <c:v>328</c:v>
                </c:pt>
              </c:numCache>
            </c:numRef>
          </c:val>
          <c:extLst xmlns:c16r2="http://schemas.microsoft.com/office/drawing/2015/06/chart">
            <c:ext xmlns:c16="http://schemas.microsoft.com/office/drawing/2014/chart" uri="{C3380CC4-5D6E-409C-BE32-E72D297353CC}">
              <c16:uniqueId val="{00000001-B5A0-42A3-A890-A90B7F47C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7314</c:v>
                </c:pt>
                <c:pt idx="1">
                  <c:v>7938</c:v>
                </c:pt>
                <c:pt idx="2">
                  <c:v>7082</c:v>
                </c:pt>
              </c:numCache>
            </c:numRef>
          </c:val>
          <c:extLst xmlns:c16r2="http://schemas.microsoft.com/office/drawing/2015/06/chart">
            <c:ext xmlns:c16="http://schemas.microsoft.com/office/drawing/2014/chart" uri="{C3380CC4-5D6E-409C-BE32-E72D297353CC}">
              <c16:uniqueId val="{00000002-B5A0-42A3-A890-A90B7F47CC67}"/>
            </c:ext>
          </c:extLst>
        </c:ser>
        <c:dLbls>
          <c:showLegendKey val="0"/>
          <c:showVal val="0"/>
          <c:showCatName val="0"/>
          <c:showSerName val="0"/>
          <c:showPercent val="0"/>
          <c:showBubbleSize val="0"/>
        </c:dLbls>
        <c:gapWidth val="120"/>
        <c:overlap val="100"/>
        <c:axId val="490604912"/>
        <c:axId val="490606480"/>
      </c:barChart>
      <c:catAx>
        <c:axId val="49060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606480"/>
        <c:crosses val="autoZero"/>
        <c:auto val="1"/>
        <c:lblAlgn val="ctr"/>
        <c:lblOffset val="100"/>
        <c:tickLblSkip val="1"/>
        <c:tickMarkSkip val="1"/>
        <c:noMultiLvlLbl val="0"/>
      </c:catAx>
      <c:valAx>
        <c:axId val="490606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60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市たばこ税の減等に伴う基準財政収入額の減及び保育施設整備の推進等を要因とする社会福祉費の増等に伴う基準財政需要額の増があり、単年度の指数としては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ポイントの減がみられるものの、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ヶ年平均としては前年度同様の指数となった。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これは、類似団体平均を</a:t>
          </a:r>
          <a:r>
            <a:rPr kumimoji="1" lang="en-US" altLang="ja-JP" sz="1200">
              <a:latin typeface="ＭＳ Ｐゴシック" panose="020B0600070205080204" pitchFamily="50" charset="-128"/>
              <a:ea typeface="ＭＳ Ｐゴシック" panose="020B0600070205080204" pitchFamily="50" charset="-128"/>
            </a:rPr>
            <a:t>0.12</a:t>
          </a:r>
          <a:r>
            <a:rPr kumimoji="1" lang="ja-JP" altLang="en-US" sz="1200">
              <a:latin typeface="ＭＳ Ｐゴシック" panose="020B0600070205080204" pitchFamily="50" charset="-128"/>
              <a:ea typeface="ＭＳ Ｐゴシック" panose="020B0600070205080204" pitchFamily="50" charset="-128"/>
            </a:rPr>
            <a:t>、全国平均を</a:t>
          </a:r>
          <a:r>
            <a:rPr kumimoji="1" lang="en-US" altLang="ja-JP" sz="1200">
              <a:latin typeface="ＭＳ Ｐゴシック" panose="020B0600070205080204" pitchFamily="50" charset="-128"/>
              <a:ea typeface="ＭＳ Ｐゴシック" panose="020B0600070205080204" pitchFamily="50" charset="-128"/>
            </a:rPr>
            <a:t>0.22</a:t>
          </a:r>
          <a:r>
            <a:rPr kumimoji="1" lang="ja-JP" altLang="en-US" sz="1200">
              <a:latin typeface="ＭＳ Ｐゴシック" panose="020B0600070205080204" pitchFamily="50" charset="-128"/>
              <a:ea typeface="ＭＳ Ｐゴシック" panose="020B0600070205080204" pitchFamily="50" charset="-128"/>
            </a:rPr>
            <a:t>、沖縄県平均を</a:t>
          </a:r>
          <a:r>
            <a:rPr kumimoji="1" lang="en-US" altLang="ja-JP" sz="1200">
              <a:latin typeface="ＭＳ Ｐゴシック" panose="020B0600070205080204" pitchFamily="50" charset="-128"/>
              <a:ea typeface="ＭＳ Ｐゴシック" panose="020B0600070205080204" pitchFamily="50" charset="-128"/>
            </a:rPr>
            <a:t>0.36</a:t>
          </a:r>
          <a:r>
            <a:rPr kumimoji="1" lang="ja-JP" altLang="en-US" sz="1200">
              <a:latin typeface="ＭＳ Ｐゴシック" panose="020B0600070205080204" pitchFamily="50" charset="-128"/>
              <a:ea typeface="ＭＳ Ｐゴシック" panose="020B0600070205080204" pitchFamily="50" charset="-128"/>
            </a:rPr>
            <a:t>上回っており、他団体と比較しても依然として財政基盤の強いほうに入るといえる。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しかしながら単年度の指数は下落しているため、今後とも税収増加とともに手数料・使用料等の適正化を図り、一般財源確保に努める。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1"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扶助費や人件費の増等に伴い、経常経費充当一般財源が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9,543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千円の増となったものの、市たばこ税や市民税（個人分）、固定資産税の増を要因とする地方税の増（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万円）等</a:t>
          </a:r>
          <a:r>
            <a:rPr kumimoji="1" lang="ja-JP" altLang="en-US" sz="1300">
              <a:latin typeface="ＭＳ Ｐゴシック" panose="020B0600070205080204" pitchFamily="50" charset="-128"/>
              <a:ea typeface="ＭＳ Ｐゴシック" panose="020B0600070205080204" pitchFamily="50" charset="-128"/>
            </a:rPr>
            <a:t>に伴い、経常一般財源がの大幅な増（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5,835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千円）となったため、他前年度比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％の改善がみられた。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しかしながらいまだ</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％代後半と高い水準で推移しており、沖縄県平均を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％下回っていることから、より一層の自主財源確保と経常経費の抑制に努める。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62</xdr:row>
      <xdr:rowOff>137523</xdr:rowOff>
    </xdr:to>
    <xdr:cxnSp macro="">
      <xdr:nvCxnSpPr>
        <xdr:cNvPr id="136" name="直線コネクタ 135"/>
        <xdr:cNvCxnSpPr/>
      </xdr:nvCxnSpPr>
      <xdr:spPr>
        <a:xfrm flipV="1">
          <a:off x="4114800" y="10512334"/>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62</xdr:row>
      <xdr:rowOff>137523</xdr:rowOff>
    </xdr:to>
    <xdr:cxnSp macro="">
      <xdr:nvCxnSpPr>
        <xdr:cNvPr id="139" name="直線コネクタ 138"/>
        <xdr:cNvCxnSpPr/>
      </xdr:nvCxnSpPr>
      <xdr:spPr>
        <a:xfrm>
          <a:off x="3225800" y="10415815"/>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128815</xdr:rowOff>
    </xdr:from>
    <xdr:to>
      <xdr:col>15</xdr:col>
      <xdr:colOff>82550</xdr:colOff>
      <xdr:row>60</xdr:row>
      <xdr:rowOff>142603</xdr:rowOff>
    </xdr:to>
    <xdr:cxnSp macro="">
      <xdr:nvCxnSpPr>
        <xdr:cNvPr id="142" name="直線コネクタ 141"/>
        <xdr:cNvCxnSpPr/>
      </xdr:nvCxnSpPr>
      <xdr:spPr>
        <a:xfrm flipV="1">
          <a:off x="2336800" y="10415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61</xdr:row>
      <xdr:rowOff>102144</xdr:rowOff>
    </xdr:to>
    <xdr:cxnSp macro="">
      <xdr:nvCxnSpPr>
        <xdr:cNvPr id="145" name="直線コネクタ 144"/>
        <xdr:cNvCxnSpPr/>
      </xdr:nvCxnSpPr>
      <xdr:spPr>
        <a:xfrm flipV="1">
          <a:off x="1447800" y="1042960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5" name="楕円 154"/>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19611</xdr:rowOff>
    </xdr:from>
    <xdr:ext cx="762000" cy="259045"/>
    <xdr:sp macro="" textlink="">
      <xdr:nvSpPr>
        <xdr:cNvPr id="156" name="財政構造の弾力性該当値テキスト"/>
        <xdr:cNvSpPr txBox="1"/>
      </xdr:nvSpPr>
      <xdr:spPr>
        <a:xfrm>
          <a:off x="5041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86723</xdr:rowOff>
    </xdr:from>
    <xdr:to>
      <xdr:col>19</xdr:col>
      <xdr:colOff>184150</xdr:colOff>
      <xdr:row>63</xdr:row>
      <xdr:rowOff>16873</xdr:rowOff>
    </xdr:to>
    <xdr:sp macro="" textlink="">
      <xdr:nvSpPr>
        <xdr:cNvPr id="157" name="楕円 156"/>
        <xdr:cNvSpPr/>
      </xdr:nvSpPr>
      <xdr:spPr>
        <a:xfrm>
          <a:off x="4064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1650</xdr:rowOff>
    </xdr:from>
    <xdr:ext cx="736600" cy="259045"/>
    <xdr:sp macro="" textlink="">
      <xdr:nvSpPr>
        <xdr:cNvPr id="158" name="テキスト ボックス 157"/>
        <xdr:cNvSpPr txBox="1"/>
      </xdr:nvSpPr>
      <xdr:spPr>
        <a:xfrm>
          <a:off x="3733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78015</xdr:rowOff>
    </xdr:from>
    <xdr:to>
      <xdr:col>15</xdr:col>
      <xdr:colOff>133350</xdr:colOff>
      <xdr:row>61</xdr:row>
      <xdr:rowOff>8165</xdr:rowOff>
    </xdr:to>
    <xdr:sp macro="" textlink="">
      <xdr:nvSpPr>
        <xdr:cNvPr id="159" name="楕円 158"/>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18342</xdr:rowOff>
    </xdr:from>
    <xdr:ext cx="762000" cy="259045"/>
    <xdr:sp macro="" textlink="">
      <xdr:nvSpPr>
        <xdr:cNvPr id="160" name="テキスト ボックス 159"/>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61" name="楕円 160"/>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32130</xdr:rowOff>
    </xdr:from>
    <xdr:ext cx="762000" cy="259045"/>
    <xdr:sp macro="" textlink="">
      <xdr:nvSpPr>
        <xdr:cNvPr id="162" name="テキスト ボックス 161"/>
        <xdr:cNvSpPr txBox="1"/>
      </xdr:nvSpPr>
      <xdr:spPr>
        <a:xfrm>
          <a:off x="1955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51344</xdr:rowOff>
    </xdr:from>
    <xdr:to>
      <xdr:col>7</xdr:col>
      <xdr:colOff>31750</xdr:colOff>
      <xdr:row>61</xdr:row>
      <xdr:rowOff>152944</xdr:rowOff>
    </xdr:to>
    <xdr:sp macro="" textlink="">
      <xdr:nvSpPr>
        <xdr:cNvPr id="163" name="楕円 162"/>
        <xdr:cNvSpPr/>
      </xdr:nvSpPr>
      <xdr:spPr>
        <a:xfrm>
          <a:off x="1397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163121</xdr:rowOff>
    </xdr:from>
    <xdr:ext cx="762000" cy="259045"/>
    <xdr:sp macro="" textlink="">
      <xdr:nvSpPr>
        <xdr:cNvPr id="164" name="テキスト ボックス 163"/>
        <xdr:cNvSpPr txBox="1"/>
      </xdr:nvSpPr>
      <xdr:spPr>
        <a:xfrm>
          <a:off x="1066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a:t>
          </a:r>
          <a:r>
            <a:rPr kumimoji="1" lang="en-US" altLang="ja-JP" sz="1150">
              <a:latin typeface="ＭＳ Ｐゴシック" panose="020B0600070205080204" pitchFamily="50" charset="-128"/>
              <a:ea typeface="ＭＳ Ｐゴシック" panose="020B0600070205080204" pitchFamily="50" charset="-128"/>
            </a:rPr>
            <a:t>910</a:t>
          </a:r>
          <a:r>
            <a:rPr kumimoji="1" lang="ja-JP" altLang="en-US" sz="1150">
              <a:latin typeface="ＭＳ Ｐゴシック" panose="020B0600070205080204" pitchFamily="50" charset="-128"/>
              <a:ea typeface="ＭＳ Ｐゴシック" panose="020B0600070205080204" pitchFamily="50" charset="-128"/>
            </a:rPr>
            <a:t>円）、物件費（</a:t>
          </a:r>
          <a:r>
            <a:rPr kumimoji="1" lang="en-US" altLang="ja-JP" sz="1150">
              <a:latin typeface="ＭＳ Ｐゴシック" panose="020B0600070205080204" pitchFamily="50" charset="-128"/>
              <a:ea typeface="ＭＳ Ｐゴシック" panose="020B0600070205080204" pitchFamily="50" charset="-128"/>
            </a:rPr>
            <a:t>1,042</a:t>
          </a:r>
          <a:r>
            <a:rPr kumimoji="1" lang="ja-JP" altLang="en-US" sz="1150">
              <a:latin typeface="ＭＳ Ｐゴシック" panose="020B0600070205080204" pitchFamily="50" charset="-128"/>
              <a:ea typeface="ＭＳ Ｐゴシック" panose="020B0600070205080204" pitchFamily="50" charset="-128"/>
            </a:rPr>
            <a:t>円）の増に伴い対前年度比</a:t>
          </a:r>
          <a:r>
            <a:rPr kumimoji="1" lang="en-US" altLang="ja-JP" sz="1150">
              <a:latin typeface="ＭＳ Ｐゴシック" panose="020B0600070205080204" pitchFamily="50" charset="-128"/>
              <a:ea typeface="ＭＳ Ｐゴシック" panose="020B0600070205080204" pitchFamily="50" charset="-128"/>
            </a:rPr>
            <a:t>1,855</a:t>
          </a:r>
          <a:r>
            <a:rPr kumimoji="1" lang="ja-JP" altLang="en-US" sz="1150">
              <a:latin typeface="ＭＳ Ｐゴシック" panose="020B0600070205080204" pitchFamily="50" charset="-128"/>
              <a:ea typeface="ＭＳ Ｐゴシック" panose="020B0600070205080204" pitchFamily="50" charset="-128"/>
            </a:rPr>
            <a:t>千円の増となっているが、依然として類似団体及び県平均を下回っている。その要因としては、退職金を除いた人件費が</a:t>
          </a:r>
          <a:r>
            <a:rPr kumimoji="1" lang="en-US" altLang="ja-JP" sz="1150">
              <a:latin typeface="ＭＳ Ｐゴシック" panose="020B0600070205080204" pitchFamily="50" charset="-128"/>
              <a:ea typeface="ＭＳ Ｐゴシック" panose="020B0600070205080204" pitchFamily="50" charset="-128"/>
            </a:rPr>
            <a:t>46,432</a:t>
          </a:r>
          <a:r>
            <a:rPr kumimoji="1" lang="ja-JP" altLang="en-US" sz="1150">
              <a:latin typeface="ＭＳ Ｐゴシック" panose="020B0600070205080204" pitchFamily="50" charset="-128"/>
              <a:ea typeface="ＭＳ Ｐゴシック" panose="020B0600070205080204" pitchFamily="50" charset="-128"/>
            </a:rPr>
            <a:t>円と類似団体平均（</a:t>
          </a:r>
          <a:r>
            <a:rPr kumimoji="1" lang="en-US" altLang="ja-JP" sz="1150">
              <a:latin typeface="ＭＳ Ｐゴシック" panose="020B0600070205080204" pitchFamily="50" charset="-128"/>
              <a:ea typeface="ＭＳ Ｐゴシック" panose="020B0600070205080204" pitchFamily="50" charset="-128"/>
            </a:rPr>
            <a:t>74,931</a:t>
          </a:r>
          <a:r>
            <a:rPr kumimoji="1" lang="ja-JP" altLang="en-US" sz="1150">
              <a:latin typeface="ＭＳ Ｐゴシック" panose="020B0600070205080204" pitchFamily="50" charset="-128"/>
              <a:ea typeface="ＭＳ Ｐゴシック" panose="020B0600070205080204" pitchFamily="50" charset="-128"/>
            </a:rPr>
            <a:t>円）を</a:t>
          </a:r>
          <a:r>
            <a:rPr kumimoji="1" lang="en-US" altLang="ja-JP" sz="1150">
              <a:latin typeface="ＭＳ Ｐゴシック" panose="020B0600070205080204" pitchFamily="50" charset="-128"/>
              <a:ea typeface="ＭＳ Ｐゴシック" panose="020B0600070205080204" pitchFamily="50" charset="-128"/>
            </a:rPr>
            <a:t>28,498</a:t>
          </a:r>
          <a:r>
            <a:rPr kumimoji="1" lang="ja-JP" altLang="en-US" sz="1150">
              <a:latin typeface="ＭＳ Ｐゴシック" panose="020B0600070205080204" pitchFamily="50" charset="-128"/>
              <a:ea typeface="ＭＳ Ｐゴシック" panose="020B0600070205080204" pitchFamily="50" charset="-128"/>
            </a:rPr>
            <a:t>円下回っていること、物件費が</a:t>
          </a:r>
          <a:r>
            <a:rPr kumimoji="1" lang="en-US" altLang="ja-JP" sz="1150">
              <a:latin typeface="ＭＳ Ｐゴシック" panose="020B0600070205080204" pitchFamily="50" charset="-128"/>
              <a:ea typeface="ＭＳ Ｐゴシック" panose="020B0600070205080204" pitchFamily="50" charset="-128"/>
            </a:rPr>
            <a:t>50,755</a:t>
          </a:r>
          <a:r>
            <a:rPr kumimoji="1" lang="ja-JP" altLang="en-US" sz="1150">
              <a:latin typeface="ＭＳ Ｐゴシック" panose="020B0600070205080204" pitchFamily="50" charset="-128"/>
              <a:ea typeface="ＭＳ Ｐゴシック" panose="020B0600070205080204" pitchFamily="50" charset="-128"/>
            </a:rPr>
            <a:t>円と類似団体平均（</a:t>
          </a:r>
          <a:r>
            <a:rPr kumimoji="1" lang="en-US" altLang="ja-JP" sz="1150">
              <a:latin typeface="ＭＳ Ｐゴシック" panose="020B0600070205080204" pitchFamily="50" charset="-128"/>
              <a:ea typeface="ＭＳ Ｐゴシック" panose="020B0600070205080204" pitchFamily="50" charset="-128"/>
            </a:rPr>
            <a:t>77,198</a:t>
          </a:r>
          <a:r>
            <a:rPr kumimoji="1" lang="ja-JP" altLang="en-US" sz="1150">
              <a:latin typeface="ＭＳ Ｐゴシック" panose="020B0600070205080204" pitchFamily="50" charset="-128"/>
              <a:ea typeface="ＭＳ Ｐゴシック" panose="020B0600070205080204" pitchFamily="50" charset="-128"/>
            </a:rPr>
            <a:t>円）を</a:t>
          </a:r>
          <a:r>
            <a:rPr kumimoji="1" lang="en-US" altLang="ja-JP" sz="1150">
              <a:latin typeface="ＭＳ Ｐゴシック" panose="020B0600070205080204" pitchFamily="50" charset="-128"/>
              <a:ea typeface="ＭＳ Ｐゴシック" panose="020B0600070205080204" pitchFamily="50" charset="-128"/>
            </a:rPr>
            <a:t>26,444</a:t>
          </a:r>
          <a:r>
            <a:rPr kumimoji="1" lang="ja-JP" altLang="en-US" sz="1150">
              <a:latin typeface="ＭＳ Ｐゴシック" panose="020B0600070205080204" pitchFamily="50" charset="-128"/>
              <a:ea typeface="ＭＳ Ｐゴシック" panose="020B0600070205080204" pitchFamily="50" charset="-128"/>
            </a:rPr>
            <a:t>円下回っていることが挙げられる。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維持補修費については昨年度に比べて減がみられたものの、ここ数年間で緩やかに増加傾向にあるため、公共施設等総合計画の策定により公共施設等の維持管理、修繕、更新等の計画的な実施により維持補修費の抑制に取り組んでいく。</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167111</xdr:rowOff>
    </xdr:from>
    <xdr:to>
      <xdr:col>23</xdr:col>
      <xdr:colOff>133350</xdr:colOff>
      <xdr:row>82</xdr:row>
      <xdr:rowOff>27632</xdr:rowOff>
    </xdr:to>
    <xdr:cxnSp macro="">
      <xdr:nvCxnSpPr>
        <xdr:cNvPr id="201" name="直線コネクタ 200"/>
        <xdr:cNvCxnSpPr/>
      </xdr:nvCxnSpPr>
      <xdr:spPr>
        <a:xfrm>
          <a:off x="4114800" y="14054561"/>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167111</xdr:rowOff>
    </xdr:from>
    <xdr:to>
      <xdr:col>19</xdr:col>
      <xdr:colOff>133350</xdr:colOff>
      <xdr:row>82</xdr:row>
      <xdr:rowOff>35406</xdr:rowOff>
    </xdr:to>
    <xdr:cxnSp macro="">
      <xdr:nvCxnSpPr>
        <xdr:cNvPr id="204" name="直線コネクタ 203"/>
        <xdr:cNvCxnSpPr/>
      </xdr:nvCxnSpPr>
      <xdr:spPr>
        <a:xfrm flipV="1">
          <a:off x="3225800" y="14054561"/>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140033</xdr:rowOff>
    </xdr:from>
    <xdr:to>
      <xdr:col>15</xdr:col>
      <xdr:colOff>82550</xdr:colOff>
      <xdr:row>82</xdr:row>
      <xdr:rowOff>35406</xdr:rowOff>
    </xdr:to>
    <xdr:cxnSp macro="">
      <xdr:nvCxnSpPr>
        <xdr:cNvPr id="207" name="直線コネクタ 206"/>
        <xdr:cNvCxnSpPr/>
      </xdr:nvCxnSpPr>
      <xdr:spPr>
        <a:xfrm>
          <a:off x="2336800" y="14027483"/>
          <a:ext cx="889000" cy="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9" name="テキスト ボックス 208"/>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108440</xdr:rowOff>
    </xdr:from>
    <xdr:to>
      <xdr:col>11</xdr:col>
      <xdr:colOff>31750</xdr:colOff>
      <xdr:row>81</xdr:row>
      <xdr:rowOff>140033</xdr:rowOff>
    </xdr:to>
    <xdr:cxnSp macro="">
      <xdr:nvCxnSpPr>
        <xdr:cNvPr id="210" name="直線コネクタ 209"/>
        <xdr:cNvCxnSpPr/>
      </xdr:nvCxnSpPr>
      <xdr:spPr>
        <a:xfrm>
          <a:off x="1447800" y="13995890"/>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12" name="テキスト ボックス 211"/>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14" name="テキスト ボックス 213"/>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148282</xdr:rowOff>
    </xdr:from>
    <xdr:to>
      <xdr:col>23</xdr:col>
      <xdr:colOff>184150</xdr:colOff>
      <xdr:row>82</xdr:row>
      <xdr:rowOff>78432</xdr:rowOff>
    </xdr:to>
    <xdr:sp macro="" textlink="">
      <xdr:nvSpPr>
        <xdr:cNvPr id="220" name="楕円 219"/>
        <xdr:cNvSpPr/>
      </xdr:nvSpPr>
      <xdr:spPr>
        <a:xfrm>
          <a:off x="4902200" y="14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164809</xdr:rowOff>
    </xdr:from>
    <xdr:ext cx="762000" cy="259045"/>
    <xdr:sp macro="" textlink="">
      <xdr:nvSpPr>
        <xdr:cNvPr id="221" name="人件費・物件費等の状況該当値テキスト"/>
        <xdr:cNvSpPr txBox="1"/>
      </xdr:nvSpPr>
      <xdr:spPr>
        <a:xfrm>
          <a:off x="5041900" y="1388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116311</xdr:rowOff>
    </xdr:from>
    <xdr:to>
      <xdr:col>19</xdr:col>
      <xdr:colOff>184150</xdr:colOff>
      <xdr:row>82</xdr:row>
      <xdr:rowOff>46461</xdr:rowOff>
    </xdr:to>
    <xdr:sp macro="" textlink="">
      <xdr:nvSpPr>
        <xdr:cNvPr id="222" name="楕円 221"/>
        <xdr:cNvSpPr/>
      </xdr:nvSpPr>
      <xdr:spPr>
        <a:xfrm>
          <a:off x="4064000" y="140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56638</xdr:rowOff>
    </xdr:from>
    <xdr:ext cx="736600" cy="259045"/>
    <xdr:sp macro="" textlink="">
      <xdr:nvSpPr>
        <xdr:cNvPr id="223" name="テキスト ボックス 222"/>
        <xdr:cNvSpPr txBox="1"/>
      </xdr:nvSpPr>
      <xdr:spPr>
        <a:xfrm>
          <a:off x="3733800" y="1377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156056</xdr:rowOff>
    </xdr:from>
    <xdr:to>
      <xdr:col>15</xdr:col>
      <xdr:colOff>133350</xdr:colOff>
      <xdr:row>82</xdr:row>
      <xdr:rowOff>86206</xdr:rowOff>
    </xdr:to>
    <xdr:sp macro="" textlink="">
      <xdr:nvSpPr>
        <xdr:cNvPr id="224" name="楕円 223"/>
        <xdr:cNvSpPr/>
      </xdr:nvSpPr>
      <xdr:spPr>
        <a:xfrm>
          <a:off x="3175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96383</xdr:rowOff>
    </xdr:from>
    <xdr:ext cx="762000" cy="259045"/>
    <xdr:sp macro="" textlink="">
      <xdr:nvSpPr>
        <xdr:cNvPr id="225" name="テキスト ボックス 224"/>
        <xdr:cNvSpPr txBox="1"/>
      </xdr:nvSpPr>
      <xdr:spPr>
        <a:xfrm>
          <a:off x="2844800" y="138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89233</xdr:rowOff>
    </xdr:from>
    <xdr:to>
      <xdr:col>11</xdr:col>
      <xdr:colOff>82550</xdr:colOff>
      <xdr:row>82</xdr:row>
      <xdr:rowOff>19383</xdr:rowOff>
    </xdr:to>
    <xdr:sp macro="" textlink="">
      <xdr:nvSpPr>
        <xdr:cNvPr id="226" name="楕円 225"/>
        <xdr:cNvSpPr/>
      </xdr:nvSpPr>
      <xdr:spPr>
        <a:xfrm>
          <a:off x="2286000" y="139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29560</xdr:rowOff>
    </xdr:from>
    <xdr:ext cx="762000" cy="259045"/>
    <xdr:sp macro="" textlink="">
      <xdr:nvSpPr>
        <xdr:cNvPr id="227" name="テキスト ボックス 226"/>
        <xdr:cNvSpPr txBox="1"/>
      </xdr:nvSpPr>
      <xdr:spPr>
        <a:xfrm>
          <a:off x="1955800" y="137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57640</xdr:rowOff>
    </xdr:from>
    <xdr:to>
      <xdr:col>7</xdr:col>
      <xdr:colOff>31750</xdr:colOff>
      <xdr:row>81</xdr:row>
      <xdr:rowOff>159240</xdr:rowOff>
    </xdr:to>
    <xdr:sp macro="" textlink="">
      <xdr:nvSpPr>
        <xdr:cNvPr id="228" name="楕円 227"/>
        <xdr:cNvSpPr/>
      </xdr:nvSpPr>
      <xdr:spPr>
        <a:xfrm>
          <a:off x="1397000" y="139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169417</xdr:rowOff>
    </xdr:from>
    <xdr:ext cx="762000" cy="259045"/>
    <xdr:sp macro="" textlink="">
      <xdr:nvSpPr>
        <xdr:cNvPr id="229" name="テキスト ボックス 228"/>
        <xdr:cNvSpPr txBox="1"/>
      </xdr:nvSpPr>
      <xdr:spPr>
        <a:xfrm>
          <a:off x="1066800" y="137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昨年度に引き続き、類似団体平均を下回っている。今後も国及び県の動向等も注視し、給与の適正化を図っていく。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63" name="直線コネクタ 262"/>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73025</xdr:rowOff>
    </xdr:to>
    <xdr:cxnSp macro="">
      <xdr:nvCxnSpPr>
        <xdr:cNvPr id="266" name="直線コネクタ 265"/>
        <xdr:cNvCxnSpPr/>
      </xdr:nvCxnSpPr>
      <xdr:spPr>
        <a:xfrm flipV="1">
          <a:off x="15290800" y="142832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153459</xdr:rowOff>
    </xdr:to>
    <xdr:cxnSp macro="">
      <xdr:nvCxnSpPr>
        <xdr:cNvPr id="269" name="直線コネクタ 268"/>
        <xdr:cNvCxnSpPr/>
      </xdr:nvCxnSpPr>
      <xdr:spPr>
        <a:xfrm flipV="1">
          <a:off x="14401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153459</xdr:rowOff>
    </xdr:to>
    <xdr:cxnSp macro="">
      <xdr:nvCxnSpPr>
        <xdr:cNvPr id="272" name="直線コネクタ 271"/>
        <xdr:cNvCxnSpPr/>
      </xdr:nvCxnSpPr>
      <xdr:spPr>
        <a:xfrm>
          <a:off x="13512800" y="143234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82" name="楕円 281"/>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3"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4" name="楕円 283"/>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5" name="テキスト ボックス 284"/>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6" name="楕円 285"/>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7" name="テキスト ボックス 286"/>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8" name="楕円 287"/>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9" name="テキスト ボックス 288"/>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90" name="楕円 289"/>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91" name="テキスト ボックス 290"/>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名程度の削減を行ってきたため、類似団体平均を下回る状態が続いている。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年度の定員適正化計画においては、現在の職員数を基本としながら、社会情勢や地方分権の進捗に合わせて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人程度の範囲内で柔軟に増減を行うこととされており、今後とも事務事業の統廃合や組織のスクラップアンドビルドを行いながら、適切な定員管理に努める。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131445</xdr:rowOff>
    </xdr:to>
    <xdr:cxnSp macro="">
      <xdr:nvCxnSpPr>
        <xdr:cNvPr id="324" name="直線コネクタ 323"/>
        <xdr:cNvCxnSpPr/>
      </xdr:nvCxnSpPr>
      <xdr:spPr>
        <a:xfrm>
          <a:off x="16179800" y="10589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129032</xdr:rowOff>
    </xdr:from>
    <xdr:to>
      <xdr:col>77</xdr:col>
      <xdr:colOff>44450</xdr:colOff>
      <xdr:row>61</xdr:row>
      <xdr:rowOff>131445</xdr:rowOff>
    </xdr:to>
    <xdr:cxnSp macro="">
      <xdr:nvCxnSpPr>
        <xdr:cNvPr id="327" name="直線コネクタ 326"/>
        <xdr:cNvCxnSpPr/>
      </xdr:nvCxnSpPr>
      <xdr:spPr>
        <a:xfrm>
          <a:off x="15290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129032</xdr:rowOff>
    </xdr:from>
    <xdr:to>
      <xdr:col>72</xdr:col>
      <xdr:colOff>203200</xdr:colOff>
      <xdr:row>61</xdr:row>
      <xdr:rowOff>129032</xdr:rowOff>
    </xdr:to>
    <xdr:cxnSp macro="">
      <xdr:nvCxnSpPr>
        <xdr:cNvPr id="330" name="直線コネクタ 329"/>
        <xdr:cNvCxnSpPr/>
      </xdr:nvCxnSpPr>
      <xdr:spPr>
        <a:xfrm>
          <a:off x="14401800" y="10587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65549</xdr:rowOff>
    </xdr:from>
    <xdr:ext cx="762000" cy="259045"/>
    <xdr:sp macro="" textlink="">
      <xdr:nvSpPr>
        <xdr:cNvPr id="332" name="テキスト ボックス 331"/>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116967</xdr:rowOff>
    </xdr:from>
    <xdr:to>
      <xdr:col>68</xdr:col>
      <xdr:colOff>152400</xdr:colOff>
      <xdr:row>61</xdr:row>
      <xdr:rowOff>129032</xdr:rowOff>
    </xdr:to>
    <xdr:cxnSp macro="">
      <xdr:nvCxnSpPr>
        <xdr:cNvPr id="333" name="直線コネクタ 332"/>
        <xdr:cNvCxnSpPr/>
      </xdr:nvCxnSpPr>
      <xdr:spPr>
        <a:xfrm>
          <a:off x="13512800" y="105754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37" name="テキスト ボックス 336"/>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3" name="楕円 342"/>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44" name="定員管理の状況該当値テキスト"/>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5" name="楕円 344"/>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46" name="テキスト ボックス 345"/>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78232</xdr:rowOff>
    </xdr:from>
    <xdr:to>
      <xdr:col>73</xdr:col>
      <xdr:colOff>44450</xdr:colOff>
      <xdr:row>62</xdr:row>
      <xdr:rowOff>8382</xdr:rowOff>
    </xdr:to>
    <xdr:sp macro="" textlink="">
      <xdr:nvSpPr>
        <xdr:cNvPr id="347" name="楕円 346"/>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18559</xdr:rowOff>
    </xdr:from>
    <xdr:ext cx="762000" cy="259045"/>
    <xdr:sp macro="" textlink="">
      <xdr:nvSpPr>
        <xdr:cNvPr id="348" name="テキスト ボックス 347"/>
        <xdr:cNvSpPr txBox="1"/>
      </xdr:nvSpPr>
      <xdr:spPr>
        <a:xfrm>
          <a:off x="14909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49" name="楕円 348"/>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18559</xdr:rowOff>
    </xdr:from>
    <xdr:ext cx="762000" cy="259045"/>
    <xdr:sp macro="" textlink="">
      <xdr:nvSpPr>
        <xdr:cNvPr id="350" name="テキスト ボックス 349"/>
        <xdr:cNvSpPr txBox="1"/>
      </xdr:nvSpPr>
      <xdr:spPr>
        <a:xfrm>
          <a:off x="14020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66167</xdr:rowOff>
    </xdr:from>
    <xdr:to>
      <xdr:col>64</xdr:col>
      <xdr:colOff>152400</xdr:colOff>
      <xdr:row>61</xdr:row>
      <xdr:rowOff>167767</xdr:rowOff>
    </xdr:to>
    <xdr:sp macro="" textlink="">
      <xdr:nvSpPr>
        <xdr:cNvPr id="351" name="楕円 350"/>
        <xdr:cNvSpPr/>
      </xdr:nvSpPr>
      <xdr:spPr>
        <a:xfrm>
          <a:off x="13462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6494</xdr:rowOff>
    </xdr:from>
    <xdr:ext cx="762000" cy="259045"/>
    <xdr:sp macro="" textlink="">
      <xdr:nvSpPr>
        <xdr:cNvPr id="352" name="テキスト ボックス 351"/>
        <xdr:cNvSpPr txBox="1"/>
      </xdr:nvSpPr>
      <xdr:spPr>
        <a:xfrm>
          <a:off x="13131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年度に実施した義務教育施設整備事業に係る起債の償還が平成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年度に終了し、一方で発行した特定駐留軍用地等内土地取得事業債が償還据え置き期間に該当したため、昨年度に比べて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は償還据え置き期間が終了して償還額が増大し、さらには新一般廃棄物処理施設建設事業などの大型公共事業に伴う市債発行額の増が見込まれるため、基金の積立額を増やして資金を事前に準備したり、事業実施に際しては民間資金やノウハウを活用するなどして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42418</xdr:rowOff>
    </xdr:to>
    <xdr:cxnSp macro="">
      <xdr:nvCxnSpPr>
        <xdr:cNvPr id="384" name="直線コネクタ 383"/>
        <xdr:cNvCxnSpPr/>
      </xdr:nvCxnSpPr>
      <xdr:spPr>
        <a:xfrm flipV="1">
          <a:off x="16179800" y="69946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81026</xdr:rowOff>
    </xdr:to>
    <xdr:cxnSp macro="">
      <xdr:nvCxnSpPr>
        <xdr:cNvPr id="387" name="直線コネクタ 386"/>
        <xdr:cNvCxnSpPr/>
      </xdr:nvCxnSpPr>
      <xdr:spPr>
        <a:xfrm flipV="1">
          <a:off x="15290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129286</xdr:rowOff>
    </xdr:to>
    <xdr:cxnSp macro="">
      <xdr:nvCxnSpPr>
        <xdr:cNvPr id="390" name="直線コネクタ 389"/>
        <xdr:cNvCxnSpPr/>
      </xdr:nvCxnSpPr>
      <xdr:spPr>
        <a:xfrm flipV="1">
          <a:off x="14401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6096</xdr:rowOff>
    </xdr:to>
    <xdr:cxnSp macro="">
      <xdr:nvCxnSpPr>
        <xdr:cNvPr id="393" name="直線コネクタ 392"/>
        <xdr:cNvCxnSpPr/>
      </xdr:nvCxnSpPr>
      <xdr:spPr>
        <a:xfrm flipV="1">
          <a:off x="13512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3" name="楕円 402"/>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4"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5" name="楕円 404"/>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406" name="テキスト ボックス 405"/>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7" name="楕円 406"/>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8" name="テキスト ボックス 407"/>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9" name="楕円 408"/>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10" name="テキスト ボックス 409"/>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11" name="楕円 410"/>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12" name="テキスト ボックス 411"/>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ポイントと前年度に比べて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ポイントの改善がみられる。これは地方債の現在高が対前年度比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1,870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千円増加したことなどから将来負担額が増加したものの、前年度に</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億円あった財政調整基金の取り崩し額を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億円まで抑えた結果、充当可能基金が</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8,609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千円と対前年度比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8,986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今後は継続事業であるモノレール延伸事業に伴う地方債の新規発行も見込まれるため、新規事業の実施等について点検を図り、財政の健全化を図る。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8950</xdr:rowOff>
    </xdr:from>
    <xdr:to>
      <xdr:col>81</xdr:col>
      <xdr:colOff>44450</xdr:colOff>
      <xdr:row>16</xdr:row>
      <xdr:rowOff>44571</xdr:rowOff>
    </xdr:to>
    <xdr:cxnSp macro="">
      <xdr:nvCxnSpPr>
        <xdr:cNvPr id="448" name="直線コネクタ 447"/>
        <xdr:cNvCxnSpPr/>
      </xdr:nvCxnSpPr>
      <xdr:spPr>
        <a:xfrm flipV="1">
          <a:off x="16179800" y="2752150"/>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9"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23888</xdr:rowOff>
    </xdr:from>
    <xdr:to>
      <xdr:col>77</xdr:col>
      <xdr:colOff>44450</xdr:colOff>
      <xdr:row>16</xdr:row>
      <xdr:rowOff>44571</xdr:rowOff>
    </xdr:to>
    <xdr:cxnSp macro="">
      <xdr:nvCxnSpPr>
        <xdr:cNvPr id="451" name="直線コネクタ 450"/>
        <xdr:cNvCxnSpPr/>
      </xdr:nvCxnSpPr>
      <xdr:spPr>
        <a:xfrm>
          <a:off x="15290800" y="276708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44286</xdr:rowOff>
    </xdr:from>
    <xdr:ext cx="736600" cy="259045"/>
    <xdr:sp macro="" textlink="">
      <xdr:nvSpPr>
        <xdr:cNvPr id="453" name="テキスト ボックス 452"/>
        <xdr:cNvSpPr txBox="1"/>
      </xdr:nvSpPr>
      <xdr:spPr>
        <a:xfrm>
          <a:off x="15798800" y="29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130750</xdr:rowOff>
    </xdr:to>
    <xdr:cxnSp macro="">
      <xdr:nvCxnSpPr>
        <xdr:cNvPr id="454" name="直線コネクタ 453"/>
        <xdr:cNvCxnSpPr/>
      </xdr:nvCxnSpPr>
      <xdr:spPr>
        <a:xfrm flipV="1">
          <a:off x="14401800" y="2767088"/>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6" name="テキスト ボックス 455"/>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130750</xdr:rowOff>
    </xdr:from>
    <xdr:to>
      <xdr:col>68</xdr:col>
      <xdr:colOff>152400</xdr:colOff>
      <xdr:row>17</xdr:row>
      <xdr:rowOff>91440</xdr:rowOff>
    </xdr:to>
    <xdr:cxnSp macro="">
      <xdr:nvCxnSpPr>
        <xdr:cNvPr id="457" name="直線コネクタ 456"/>
        <xdr:cNvCxnSpPr/>
      </xdr:nvCxnSpPr>
      <xdr:spPr>
        <a:xfrm flipV="1">
          <a:off x="13512800" y="287395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9" name="テキスト ボックス 458"/>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1" name="テキスト ボックス 460"/>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129600</xdr:rowOff>
    </xdr:from>
    <xdr:to>
      <xdr:col>81</xdr:col>
      <xdr:colOff>95250</xdr:colOff>
      <xdr:row>16</xdr:row>
      <xdr:rowOff>59750</xdr:rowOff>
    </xdr:to>
    <xdr:sp macro="" textlink="">
      <xdr:nvSpPr>
        <xdr:cNvPr id="467" name="楕円 466"/>
        <xdr:cNvSpPr/>
      </xdr:nvSpPr>
      <xdr:spPr>
        <a:xfrm>
          <a:off x="169672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146127</xdr:rowOff>
    </xdr:from>
    <xdr:ext cx="762000" cy="259045"/>
    <xdr:sp macro="" textlink="">
      <xdr:nvSpPr>
        <xdr:cNvPr id="468" name="将来負担の状況該当値テキスト"/>
        <xdr:cNvSpPr txBox="1"/>
      </xdr:nvSpPr>
      <xdr:spPr>
        <a:xfrm>
          <a:off x="17106900" y="25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165221</xdr:rowOff>
    </xdr:from>
    <xdr:to>
      <xdr:col>77</xdr:col>
      <xdr:colOff>95250</xdr:colOff>
      <xdr:row>16</xdr:row>
      <xdr:rowOff>95371</xdr:rowOff>
    </xdr:to>
    <xdr:sp macro="" textlink="">
      <xdr:nvSpPr>
        <xdr:cNvPr id="469" name="楕円 468"/>
        <xdr:cNvSpPr/>
      </xdr:nvSpPr>
      <xdr:spPr>
        <a:xfrm>
          <a:off x="16129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105548</xdr:rowOff>
    </xdr:from>
    <xdr:ext cx="736600" cy="259045"/>
    <xdr:sp macro="" textlink="">
      <xdr:nvSpPr>
        <xdr:cNvPr id="470" name="テキスト ボックス 469"/>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144538</xdr:rowOff>
    </xdr:from>
    <xdr:to>
      <xdr:col>73</xdr:col>
      <xdr:colOff>44450</xdr:colOff>
      <xdr:row>16</xdr:row>
      <xdr:rowOff>74688</xdr:rowOff>
    </xdr:to>
    <xdr:sp macro="" textlink="">
      <xdr:nvSpPr>
        <xdr:cNvPr id="471" name="楕円 470"/>
        <xdr:cNvSpPr/>
      </xdr:nvSpPr>
      <xdr:spPr>
        <a:xfrm>
          <a:off x="15240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59465</xdr:rowOff>
    </xdr:from>
    <xdr:ext cx="762000" cy="259045"/>
    <xdr:sp macro="" textlink="">
      <xdr:nvSpPr>
        <xdr:cNvPr id="472" name="テキスト ボックス 471"/>
        <xdr:cNvSpPr txBox="1"/>
      </xdr:nvSpPr>
      <xdr:spPr>
        <a:xfrm>
          <a:off x="14909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79950</xdr:rowOff>
    </xdr:from>
    <xdr:to>
      <xdr:col>68</xdr:col>
      <xdr:colOff>203200</xdr:colOff>
      <xdr:row>17</xdr:row>
      <xdr:rowOff>10100</xdr:rowOff>
    </xdr:to>
    <xdr:sp macro="" textlink="">
      <xdr:nvSpPr>
        <xdr:cNvPr id="473" name="楕円 472"/>
        <xdr:cNvSpPr/>
      </xdr:nvSpPr>
      <xdr:spPr>
        <a:xfrm>
          <a:off x="14351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166327</xdr:rowOff>
    </xdr:from>
    <xdr:ext cx="762000" cy="259045"/>
    <xdr:sp macro="" textlink="">
      <xdr:nvSpPr>
        <xdr:cNvPr id="474" name="テキスト ボックス 473"/>
        <xdr:cNvSpPr txBox="1"/>
      </xdr:nvSpPr>
      <xdr:spPr>
        <a:xfrm>
          <a:off x="14020800" y="29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75" name="楕円 474"/>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6" name="テキスト ボックス 475"/>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及び沖縄県平均を上回る状況が続いている。一方で市民一人当たりの人件費については、類似団体平均よりも低い状況にあり、その要因としては、経常収支比率のうち公債費及び補助費の割合が類似団体に比して低くなっているため、相対的に人件費の割合が高くなっ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今後とも更なる一般財源の確保のほか、手数料等の特定財源の見直しにより、経常収支比率の改善に努める。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118836</xdr:rowOff>
    </xdr:from>
    <xdr:to>
      <xdr:col>24</xdr:col>
      <xdr:colOff>25400</xdr:colOff>
      <xdr:row>38</xdr:row>
      <xdr:rowOff>61685</xdr:rowOff>
    </xdr:to>
    <xdr:cxnSp macro="">
      <xdr:nvCxnSpPr>
        <xdr:cNvPr id="68" name="直線コネクタ 67"/>
        <xdr:cNvCxnSpPr/>
      </xdr:nvCxnSpPr>
      <xdr:spPr>
        <a:xfrm flipV="1">
          <a:off x="3987800" y="6462486"/>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38</xdr:row>
      <xdr:rowOff>61685</xdr:rowOff>
    </xdr:to>
    <xdr:cxnSp macro="">
      <xdr:nvCxnSpPr>
        <xdr:cNvPr id="71" name="直線コネクタ 70"/>
        <xdr:cNvCxnSpPr/>
      </xdr:nvCxnSpPr>
      <xdr:spPr>
        <a:xfrm>
          <a:off x="3098800" y="6364514"/>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69850</xdr:rowOff>
    </xdr:to>
    <xdr:cxnSp macro="">
      <xdr:nvCxnSpPr>
        <xdr:cNvPr id="74" name="直線コネクタ 73"/>
        <xdr:cNvCxnSpPr/>
      </xdr:nvCxnSpPr>
      <xdr:spPr>
        <a:xfrm flipV="1">
          <a:off x="2209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39</xdr:row>
      <xdr:rowOff>151493</xdr:rowOff>
    </xdr:to>
    <xdr:cxnSp macro="">
      <xdr:nvCxnSpPr>
        <xdr:cNvPr id="77" name="直線コネクタ 76"/>
        <xdr:cNvCxnSpPr/>
      </xdr:nvCxnSpPr>
      <xdr:spPr>
        <a:xfrm flipV="1">
          <a:off x="1320800" y="64135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87" name="楕円 86"/>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40113</xdr:rowOff>
    </xdr:from>
    <xdr:ext cx="762000" cy="259045"/>
    <xdr:sp macro="" textlink="">
      <xdr:nvSpPr>
        <xdr:cNvPr id="88"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2" name="テキスト ボックス 91"/>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4" name="テキスト ボックス 93"/>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機器の導入によるものや第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次浦添市行政改革大綱に基づく業務の民間委託を推進していることによる委託料の増が主な要因である。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民間委託による人件費の抑制効果もあることから、今後とも民間のノウハウを活用して人件費及び物件費の総額の抑制を図り、経常収支比率の低減に努める。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4536</xdr:rowOff>
    </xdr:to>
    <xdr:cxnSp macro="">
      <xdr:nvCxnSpPr>
        <xdr:cNvPr id="131" name="直線コネクタ 130"/>
        <xdr:cNvCxnSpPr/>
      </xdr:nvCxnSpPr>
      <xdr:spPr>
        <a:xfrm flipV="1">
          <a:off x="15671800" y="32457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4536</xdr:rowOff>
    </xdr:to>
    <xdr:cxnSp macro="">
      <xdr:nvCxnSpPr>
        <xdr:cNvPr id="134" name="直線コネクタ 133"/>
        <xdr:cNvCxnSpPr/>
      </xdr:nvCxnSpPr>
      <xdr:spPr>
        <a:xfrm>
          <a:off x="14782800" y="31804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94343</xdr:rowOff>
    </xdr:to>
    <xdr:cxnSp macro="">
      <xdr:nvCxnSpPr>
        <xdr:cNvPr id="137" name="直線コネクタ 136"/>
        <xdr:cNvCxnSpPr/>
      </xdr:nvCxnSpPr>
      <xdr:spPr>
        <a:xfrm>
          <a:off x="13893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20864</xdr:rowOff>
    </xdr:to>
    <xdr:cxnSp macro="">
      <xdr:nvCxnSpPr>
        <xdr:cNvPr id="140" name="直線コネクタ 139"/>
        <xdr:cNvCxnSpPr/>
      </xdr:nvCxnSpPr>
      <xdr:spPr>
        <a:xfrm flipV="1">
          <a:off x="13004800" y="3147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2" name="テキスト ボックス 141"/>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125186</xdr:rowOff>
    </xdr:from>
    <xdr:to>
      <xdr:col>78</xdr:col>
      <xdr:colOff>120650</xdr:colOff>
      <xdr:row>19</xdr:row>
      <xdr:rowOff>55336</xdr:rowOff>
    </xdr:to>
    <xdr:sp macro="" textlink="">
      <xdr:nvSpPr>
        <xdr:cNvPr id="152" name="楕円 151"/>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40113</xdr:rowOff>
    </xdr:from>
    <xdr:ext cx="736600" cy="259045"/>
    <xdr:sp macro="" textlink="">
      <xdr:nvSpPr>
        <xdr:cNvPr id="153" name="テキスト ボックス 152"/>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4" name="楕円 153"/>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5" name="テキスト ボックス 15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8" name="楕円 157"/>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9" name="テキスト ボックス 158"/>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扶助費に係る経常収支比率については、昨年度から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改善がみられたものの、依然として類似団体及び沖縄県の平均を大きく上回る状況が続いている。要因としては、待機児童解消に向けた法人保育所運営補助金の増や障害者福祉サービスのニーズの高まりによるものであり、今後も増加傾向にあるもの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今後も事業内容の精査及び事業の統合整理を図り、優先順位を持って取り組んでいく。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42635</xdr:rowOff>
    </xdr:to>
    <xdr:cxnSp macro="">
      <xdr:nvCxnSpPr>
        <xdr:cNvPr id="194" name="直線コネクタ 193"/>
        <xdr:cNvCxnSpPr/>
      </xdr:nvCxnSpPr>
      <xdr:spPr>
        <a:xfrm flipV="1">
          <a:off x="3987800" y="10114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59</xdr:row>
      <xdr:rowOff>42635</xdr:rowOff>
    </xdr:to>
    <xdr:cxnSp macro="">
      <xdr:nvCxnSpPr>
        <xdr:cNvPr id="197" name="直線コネクタ 196"/>
        <xdr:cNvCxnSpPr/>
      </xdr:nvCxnSpPr>
      <xdr:spPr>
        <a:xfrm>
          <a:off x="3098800" y="9929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156935</xdr:rowOff>
    </xdr:to>
    <xdr:cxnSp macro="">
      <xdr:nvCxnSpPr>
        <xdr:cNvPr id="200" name="直線コネクタ 199"/>
        <xdr:cNvCxnSpPr/>
      </xdr:nvCxnSpPr>
      <xdr:spPr>
        <a:xfrm>
          <a:off x="2209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124278</xdr:rowOff>
    </xdr:to>
    <xdr:cxnSp macro="">
      <xdr:nvCxnSpPr>
        <xdr:cNvPr id="203" name="直線コネクタ 202"/>
        <xdr:cNvCxnSpPr/>
      </xdr:nvCxnSpPr>
      <xdr:spPr>
        <a:xfrm>
          <a:off x="1320800" y="96792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13" name="楕円 212"/>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14"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15" name="楕円 214"/>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16" name="テキスト ボックス 215"/>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7" name="楕円 216"/>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8" name="テキスト ボックス 217"/>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9" name="楕円 218"/>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20" name="テキスト ボックス 21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1" name="楕円 22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2" name="テキスト ボックス 22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年度は下水道特会、国保特会等、特別会計への繰出金が増加したが、一般廃棄物処理施設の修繕料など維持補修費に減がみられたため、前年度比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特別会計操出金については、全体的に増加傾向がみられることから、給付内容の精査や料金や保険料の適正化を図ることなどにより、普通会計の負担額を減らしていくよう努める。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57" name="直線コネクタ 256"/>
        <xdr:cNvCxnSpPr/>
      </xdr:nvCxnSpPr>
      <xdr:spPr>
        <a:xfrm flipV="1">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40112</xdr:rowOff>
    </xdr:from>
    <xdr:ext cx="762000" cy="259045"/>
    <xdr:sp macro="" textlink="">
      <xdr:nvSpPr>
        <xdr:cNvPr id="258"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159657</xdr:rowOff>
    </xdr:to>
    <xdr:cxnSp macro="">
      <xdr:nvCxnSpPr>
        <xdr:cNvPr id="260" name="直線コネクタ 259"/>
        <xdr:cNvCxnSpPr/>
      </xdr:nvCxnSpPr>
      <xdr:spPr>
        <a:xfrm flipV="1">
          <a:off x="14782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2" name="テキスト ボックス 26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56</xdr:row>
      <xdr:rowOff>159657</xdr:rowOff>
    </xdr:to>
    <xdr:cxnSp macro="">
      <xdr:nvCxnSpPr>
        <xdr:cNvPr id="263" name="直線コネクタ 262"/>
        <xdr:cNvCxnSpPr/>
      </xdr:nvCxnSpPr>
      <xdr:spPr>
        <a:xfrm>
          <a:off x="13893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56</xdr:row>
      <xdr:rowOff>61685</xdr:rowOff>
    </xdr:to>
    <xdr:cxnSp macro="">
      <xdr:nvCxnSpPr>
        <xdr:cNvPr id="266" name="直線コネクタ 265"/>
        <xdr:cNvCxnSpPr/>
      </xdr:nvCxnSpPr>
      <xdr:spPr>
        <a:xfrm>
          <a:off x="13004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8" name="テキスト ボックス 267"/>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6" name="楕円 275"/>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7"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8" name="楕円 277"/>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9" name="テキスト ボックス 278"/>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108857</xdr:rowOff>
    </xdr:from>
    <xdr:to>
      <xdr:col>74</xdr:col>
      <xdr:colOff>31750</xdr:colOff>
      <xdr:row>57</xdr:row>
      <xdr:rowOff>39007</xdr:rowOff>
    </xdr:to>
    <xdr:sp macro="" textlink="">
      <xdr:nvSpPr>
        <xdr:cNvPr id="280" name="楕円 279"/>
        <xdr:cNvSpPr/>
      </xdr:nvSpPr>
      <xdr:spPr>
        <a:xfrm>
          <a:off x="14732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81" name="テキスト ボックス 280"/>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xdr:rowOff>
    </xdr:from>
    <xdr:to>
      <xdr:col>69</xdr:col>
      <xdr:colOff>142875</xdr:colOff>
      <xdr:row>56</xdr:row>
      <xdr:rowOff>112485</xdr:rowOff>
    </xdr:to>
    <xdr:sp macro="" textlink="">
      <xdr:nvSpPr>
        <xdr:cNvPr id="282" name="楕円 281"/>
        <xdr:cNvSpPr/>
      </xdr:nvSpPr>
      <xdr:spPr>
        <a:xfrm>
          <a:off x="13843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122662</xdr:rowOff>
    </xdr:from>
    <xdr:ext cx="762000" cy="259045"/>
    <xdr:sp macro="" textlink="">
      <xdr:nvSpPr>
        <xdr:cNvPr id="283" name="テキスト ボックス 282"/>
        <xdr:cNvSpPr txBox="1"/>
      </xdr:nvSpPr>
      <xdr:spPr>
        <a:xfrm>
          <a:off x="13512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149678</xdr:rowOff>
    </xdr:from>
    <xdr:to>
      <xdr:col>65</xdr:col>
      <xdr:colOff>53975</xdr:colOff>
      <xdr:row>56</xdr:row>
      <xdr:rowOff>79828</xdr:rowOff>
    </xdr:to>
    <xdr:sp macro="" textlink="">
      <xdr:nvSpPr>
        <xdr:cNvPr id="284" name="楕円 283"/>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90005</xdr:rowOff>
    </xdr:from>
    <xdr:ext cx="762000" cy="259045"/>
    <xdr:sp macro="" textlink="">
      <xdr:nvSpPr>
        <xdr:cNvPr id="285" name="テキスト ボックス 284"/>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これまで法人等各種団体への補助金の精査を行い、随時見直しを図ってきた結果により、類似団体及び沖縄県平均よりもかなり低い値を維持してきている。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今後も各種団体への補助金の内容については精査を行い、適正化を図っていく。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35</xdr:row>
      <xdr:rowOff>1270</xdr:rowOff>
    </xdr:to>
    <xdr:cxnSp macro="">
      <xdr:nvCxnSpPr>
        <xdr:cNvPr id="317" name="直線コネクタ 316"/>
        <xdr:cNvCxnSpPr/>
      </xdr:nvCxnSpPr>
      <xdr:spPr>
        <a:xfrm flipV="1">
          <a:off x="15671800" y="594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1270</xdr:rowOff>
    </xdr:to>
    <xdr:cxnSp macro="">
      <xdr:nvCxnSpPr>
        <xdr:cNvPr id="320" name="直線コネクタ 319"/>
        <xdr:cNvCxnSpPr/>
      </xdr:nvCxnSpPr>
      <xdr:spPr>
        <a:xfrm>
          <a:off x="14782800" y="591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119380</xdr:rowOff>
    </xdr:to>
    <xdr:cxnSp macro="">
      <xdr:nvCxnSpPr>
        <xdr:cNvPr id="323" name="直線コネクタ 322"/>
        <xdr:cNvCxnSpPr/>
      </xdr:nvCxnSpPr>
      <xdr:spPr>
        <a:xfrm flipV="1">
          <a:off x="13893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5" name="テキスト ボックス 32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119380</xdr:rowOff>
    </xdr:from>
    <xdr:to>
      <xdr:col>69</xdr:col>
      <xdr:colOff>92075</xdr:colOff>
      <xdr:row>34</xdr:row>
      <xdr:rowOff>134620</xdr:rowOff>
    </xdr:to>
    <xdr:cxnSp macro="">
      <xdr:nvCxnSpPr>
        <xdr:cNvPr id="326" name="直線コネクタ 325"/>
        <xdr:cNvCxnSpPr/>
      </xdr:nvCxnSpPr>
      <xdr:spPr>
        <a:xfrm flipV="1">
          <a:off x="13004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8" name="テキスト ボックス 32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0" name="テキスト ボックス 32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36" name="楕円 335"/>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148607</xdr:rowOff>
    </xdr:from>
    <xdr:ext cx="762000" cy="259045"/>
    <xdr:sp macro="" textlink="">
      <xdr:nvSpPr>
        <xdr:cNvPr id="337" name="補助費等該当値テキスト"/>
        <xdr:cNvSpPr txBox="1"/>
      </xdr:nvSpPr>
      <xdr:spPr>
        <a:xfrm>
          <a:off x="16598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8" name="楕円 337"/>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9" name="テキスト ボックス 33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40" name="楕円 339"/>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41" name="テキスト ボックス 340"/>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42" name="楕円 341"/>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8907</xdr:rowOff>
    </xdr:from>
    <xdr:ext cx="762000" cy="259045"/>
    <xdr:sp macro="" textlink="">
      <xdr:nvSpPr>
        <xdr:cNvPr id="343" name="テキスト ボックス 342"/>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44" name="楕円 343"/>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24147</xdr:rowOff>
    </xdr:from>
    <xdr:ext cx="762000" cy="259045"/>
    <xdr:sp macro="" textlink="">
      <xdr:nvSpPr>
        <xdr:cNvPr id="345" name="テキスト ボックス 344"/>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年度に実施した義務教育施設整備事業に係る起債の償還が平成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年度に終了し、一方で発行した特定駐留軍用地等内土地取得事業債が償還据え置き期間に該当したため、昨年度に比べて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しかしながら平成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据え置き期間が終了して償還額が増大し、さらには新一般廃棄物処理施設建設事業に伴う市債発行額の増が見込まれるため、民間資金やノウハウを活用するなどして起債に大きく頼ることのない財政運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97065</xdr:rowOff>
    </xdr:from>
    <xdr:to>
      <xdr:col>24</xdr:col>
      <xdr:colOff>25400</xdr:colOff>
      <xdr:row>76</xdr:row>
      <xdr:rowOff>99786</xdr:rowOff>
    </xdr:to>
    <xdr:cxnSp macro="">
      <xdr:nvCxnSpPr>
        <xdr:cNvPr id="380" name="直線コネクタ 379"/>
        <xdr:cNvCxnSpPr/>
      </xdr:nvCxnSpPr>
      <xdr:spPr>
        <a:xfrm flipV="1">
          <a:off x="3987800" y="12955815"/>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99786</xdr:rowOff>
    </xdr:to>
    <xdr:cxnSp macro="">
      <xdr:nvCxnSpPr>
        <xdr:cNvPr id="383" name="直線コネクタ 382"/>
        <xdr:cNvCxnSpPr/>
      </xdr:nvCxnSpPr>
      <xdr:spPr>
        <a:xfrm>
          <a:off x="3098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121557</xdr:rowOff>
    </xdr:to>
    <xdr:cxnSp macro="">
      <xdr:nvCxnSpPr>
        <xdr:cNvPr id="386" name="直線コネクタ 385"/>
        <xdr:cNvCxnSpPr/>
      </xdr:nvCxnSpPr>
      <xdr:spPr>
        <a:xfrm flipV="1">
          <a:off x="2209800" y="1308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8" name="テキスト ボックス 387"/>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77</xdr:row>
      <xdr:rowOff>4536</xdr:rowOff>
    </xdr:to>
    <xdr:cxnSp macro="">
      <xdr:nvCxnSpPr>
        <xdr:cNvPr id="389" name="直線コネクタ 388"/>
        <xdr:cNvCxnSpPr/>
      </xdr:nvCxnSpPr>
      <xdr:spPr>
        <a:xfrm flipV="1">
          <a:off x="1320800" y="13151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91" name="テキスト ボックス 390"/>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3" name="テキスト ボックス 39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46265</xdr:rowOff>
    </xdr:from>
    <xdr:to>
      <xdr:col>24</xdr:col>
      <xdr:colOff>76200</xdr:colOff>
      <xdr:row>75</xdr:row>
      <xdr:rowOff>147864</xdr:rowOff>
    </xdr:to>
    <xdr:sp macro="" textlink="">
      <xdr:nvSpPr>
        <xdr:cNvPr id="399" name="楕円 398"/>
        <xdr:cNvSpPr/>
      </xdr:nvSpPr>
      <xdr:spPr>
        <a:xfrm>
          <a:off x="4775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62792</xdr:rowOff>
    </xdr:from>
    <xdr:ext cx="762000" cy="259045"/>
    <xdr:sp macro="" textlink="">
      <xdr:nvSpPr>
        <xdr:cNvPr id="400" name="公債費該当値テキスト"/>
        <xdr:cNvSpPr txBox="1"/>
      </xdr:nvSpPr>
      <xdr:spPr>
        <a:xfrm>
          <a:off x="4914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401" name="楕円 400"/>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402" name="テキスト ボックス 401"/>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403" name="楕円 402"/>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404" name="テキスト ボックス 403"/>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405" name="楕円 404"/>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406" name="テキスト ボックス 405"/>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407" name="楕円 406"/>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408" name="テキスト ボックス 407"/>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ポイントの減となった。主な要因としては、市たばこ税や個人住民税、固定資産税などの地方税の増（対前年度比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1,851</a:t>
          </a:r>
          <a:r>
            <a:rPr kumimoji="1" lang="ja-JP" altLang="en-US" sz="1300">
              <a:latin typeface="ＭＳ Ｐゴシック" panose="020B0600070205080204" pitchFamily="50" charset="-128"/>
              <a:ea typeface="ＭＳ Ｐゴシック" panose="020B0600070205080204" pitchFamily="50" charset="-128"/>
            </a:rPr>
            <a:t>万円増）や地方交付税の増（対前年度比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2,949</a:t>
          </a:r>
          <a:r>
            <a:rPr kumimoji="1" lang="ja-JP" altLang="en-US" sz="1300">
              <a:latin typeface="ＭＳ Ｐゴシック" panose="020B0600070205080204" pitchFamily="50" charset="-128"/>
              <a:ea typeface="ＭＳ Ｐゴシック" panose="020B0600070205080204" pitchFamily="50" charset="-128"/>
            </a:rPr>
            <a:t>万円増）があったことによる経常一般財源の総額が増となったことが挙げられる。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しかしながら、なお類似団体及び沖縄県平均を上回っているため、更なる一般財源の確保や経費削減に努める。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76</xdr:row>
      <xdr:rowOff>5080</xdr:rowOff>
    </xdr:to>
    <xdr:cxnSp macro="">
      <xdr:nvCxnSpPr>
        <xdr:cNvPr id="441" name="直線コネクタ 440"/>
        <xdr:cNvCxnSpPr/>
      </xdr:nvCxnSpPr>
      <xdr:spPr>
        <a:xfrm flipV="1">
          <a:off x="15671800" y="128752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76</xdr:row>
      <xdr:rowOff>5080</xdr:rowOff>
    </xdr:to>
    <xdr:cxnSp macro="">
      <xdr:nvCxnSpPr>
        <xdr:cNvPr id="444" name="直線コネクタ 443"/>
        <xdr:cNvCxnSpPr/>
      </xdr:nvCxnSpPr>
      <xdr:spPr>
        <a:xfrm>
          <a:off x="14782800" y="12677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73</xdr:row>
      <xdr:rowOff>161290</xdr:rowOff>
    </xdr:to>
    <xdr:cxnSp macro="">
      <xdr:nvCxnSpPr>
        <xdr:cNvPr id="447" name="直線コネクタ 446"/>
        <xdr:cNvCxnSpPr/>
      </xdr:nvCxnSpPr>
      <xdr:spPr>
        <a:xfrm>
          <a:off x="13893800" y="12646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49" name="テキスト ボックス 448"/>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66040</xdr:rowOff>
    </xdr:to>
    <xdr:cxnSp macro="">
      <xdr:nvCxnSpPr>
        <xdr:cNvPr id="450" name="直線コネクタ 449"/>
        <xdr:cNvCxnSpPr/>
      </xdr:nvCxnSpPr>
      <xdr:spPr>
        <a:xfrm flipV="1">
          <a:off x="13004800" y="12646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52" name="テキスト ボックス 451"/>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60" name="楕円 459"/>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109237</xdr:rowOff>
    </xdr:from>
    <xdr:ext cx="762000" cy="259045"/>
    <xdr:sp macro="" textlink="">
      <xdr:nvSpPr>
        <xdr:cNvPr id="461" name="公債費以外該当値テキスト"/>
        <xdr:cNvSpPr txBox="1"/>
      </xdr:nvSpPr>
      <xdr:spPr>
        <a:xfrm>
          <a:off x="165989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62" name="楕円 461"/>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63" name="テキスト ボックス 462"/>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64" name="楕円 463"/>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65" name="テキスト ボックス 464"/>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80010</xdr:rowOff>
    </xdr:from>
    <xdr:to>
      <xdr:col>69</xdr:col>
      <xdr:colOff>142875</xdr:colOff>
      <xdr:row>74</xdr:row>
      <xdr:rowOff>10160</xdr:rowOff>
    </xdr:to>
    <xdr:sp macro="" textlink="">
      <xdr:nvSpPr>
        <xdr:cNvPr id="466" name="楕円 465"/>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20337</xdr:rowOff>
    </xdr:from>
    <xdr:ext cx="762000" cy="259045"/>
    <xdr:sp macro="" textlink="">
      <xdr:nvSpPr>
        <xdr:cNvPr id="467" name="テキスト ボックス 466"/>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68" name="楕円 467"/>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101617</xdr:rowOff>
    </xdr:from>
    <xdr:ext cx="762000" cy="259045"/>
    <xdr:sp macro="" textlink="">
      <xdr:nvSpPr>
        <xdr:cNvPr id="469" name="テキスト ボックス 468"/>
        <xdr:cNvSpPr txBox="1"/>
      </xdr:nvSpPr>
      <xdr:spPr>
        <a:xfrm>
          <a:off x="12623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100591</xdr:rowOff>
    </xdr:from>
    <xdr:to>
      <xdr:col>29</xdr:col>
      <xdr:colOff>127000</xdr:colOff>
      <xdr:row>19</xdr:row>
      <xdr:rowOff>126880</xdr:rowOff>
    </xdr:to>
    <xdr:cxnSp macro="">
      <xdr:nvCxnSpPr>
        <xdr:cNvPr id="52" name="直線コネクタ 51"/>
        <xdr:cNvCxnSpPr/>
      </xdr:nvCxnSpPr>
      <xdr:spPr bwMode="auto">
        <a:xfrm flipV="1">
          <a:off x="5003800" y="3405766"/>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104575</xdr:rowOff>
    </xdr:from>
    <xdr:to>
      <xdr:col>26</xdr:col>
      <xdr:colOff>50800</xdr:colOff>
      <xdr:row>19</xdr:row>
      <xdr:rowOff>126880</xdr:rowOff>
    </xdr:to>
    <xdr:cxnSp macro="">
      <xdr:nvCxnSpPr>
        <xdr:cNvPr id="55" name="直線コネクタ 54"/>
        <xdr:cNvCxnSpPr/>
      </xdr:nvCxnSpPr>
      <xdr:spPr bwMode="auto">
        <a:xfrm>
          <a:off x="4305300" y="3409750"/>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104575</xdr:rowOff>
    </xdr:from>
    <xdr:to>
      <xdr:col>22</xdr:col>
      <xdr:colOff>114300</xdr:colOff>
      <xdr:row>19</xdr:row>
      <xdr:rowOff>137820</xdr:rowOff>
    </xdr:to>
    <xdr:cxnSp macro="">
      <xdr:nvCxnSpPr>
        <xdr:cNvPr id="58" name="直線コネクタ 57"/>
        <xdr:cNvCxnSpPr/>
      </xdr:nvCxnSpPr>
      <xdr:spPr bwMode="auto">
        <a:xfrm flipV="1">
          <a:off x="3606800" y="3409750"/>
          <a:ext cx="698500" cy="3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137820</xdr:rowOff>
    </xdr:from>
    <xdr:to>
      <xdr:col>18</xdr:col>
      <xdr:colOff>177800</xdr:colOff>
      <xdr:row>20</xdr:row>
      <xdr:rowOff>7290</xdr:rowOff>
    </xdr:to>
    <xdr:cxnSp macro="">
      <xdr:nvCxnSpPr>
        <xdr:cNvPr id="61" name="直線コネクタ 60"/>
        <xdr:cNvCxnSpPr/>
      </xdr:nvCxnSpPr>
      <xdr:spPr bwMode="auto">
        <a:xfrm flipV="1">
          <a:off x="2908300" y="3442995"/>
          <a:ext cx="698500" cy="4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49791</xdr:rowOff>
    </xdr:from>
    <xdr:to>
      <xdr:col>29</xdr:col>
      <xdr:colOff>177800</xdr:colOff>
      <xdr:row>19</xdr:row>
      <xdr:rowOff>151391</xdr:rowOff>
    </xdr:to>
    <xdr:sp macro="" textlink="">
      <xdr:nvSpPr>
        <xdr:cNvPr id="71" name="楕円 70"/>
        <xdr:cNvSpPr/>
      </xdr:nvSpPr>
      <xdr:spPr bwMode="auto">
        <a:xfrm>
          <a:off x="5600700" y="3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129818</xdr:rowOff>
    </xdr:from>
    <xdr:ext cx="762000" cy="259045"/>
    <xdr:sp macro="" textlink="">
      <xdr:nvSpPr>
        <xdr:cNvPr id="72" name="人口1人当たり決算額の推移該当値テキスト130"/>
        <xdr:cNvSpPr txBox="1"/>
      </xdr:nvSpPr>
      <xdr:spPr>
        <a:xfrm>
          <a:off x="5740400" y="326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76080</xdr:rowOff>
    </xdr:from>
    <xdr:to>
      <xdr:col>26</xdr:col>
      <xdr:colOff>101600</xdr:colOff>
      <xdr:row>20</xdr:row>
      <xdr:rowOff>6230</xdr:rowOff>
    </xdr:to>
    <xdr:sp macro="" textlink="">
      <xdr:nvSpPr>
        <xdr:cNvPr id="73" name="楕円 72"/>
        <xdr:cNvSpPr/>
      </xdr:nvSpPr>
      <xdr:spPr bwMode="auto">
        <a:xfrm>
          <a:off x="4953000" y="338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162457</xdr:rowOff>
    </xdr:from>
    <xdr:ext cx="736600" cy="259045"/>
    <xdr:sp macro="" textlink="">
      <xdr:nvSpPr>
        <xdr:cNvPr id="74" name="テキスト ボックス 73"/>
        <xdr:cNvSpPr txBox="1"/>
      </xdr:nvSpPr>
      <xdr:spPr>
        <a:xfrm>
          <a:off x="4622800" y="34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53775</xdr:rowOff>
    </xdr:from>
    <xdr:to>
      <xdr:col>22</xdr:col>
      <xdr:colOff>165100</xdr:colOff>
      <xdr:row>19</xdr:row>
      <xdr:rowOff>155375</xdr:rowOff>
    </xdr:to>
    <xdr:sp macro="" textlink="">
      <xdr:nvSpPr>
        <xdr:cNvPr id="75" name="楕円 74"/>
        <xdr:cNvSpPr/>
      </xdr:nvSpPr>
      <xdr:spPr bwMode="auto">
        <a:xfrm>
          <a:off x="4254500" y="3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140152</xdr:rowOff>
    </xdr:from>
    <xdr:ext cx="762000" cy="259045"/>
    <xdr:sp macro="" textlink="">
      <xdr:nvSpPr>
        <xdr:cNvPr id="76" name="テキスト ボックス 75"/>
        <xdr:cNvSpPr txBox="1"/>
      </xdr:nvSpPr>
      <xdr:spPr>
        <a:xfrm>
          <a:off x="3924300" y="34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87020</xdr:rowOff>
    </xdr:from>
    <xdr:to>
      <xdr:col>19</xdr:col>
      <xdr:colOff>38100</xdr:colOff>
      <xdr:row>20</xdr:row>
      <xdr:rowOff>17170</xdr:rowOff>
    </xdr:to>
    <xdr:sp macro="" textlink="">
      <xdr:nvSpPr>
        <xdr:cNvPr id="77" name="楕円 76"/>
        <xdr:cNvSpPr/>
      </xdr:nvSpPr>
      <xdr:spPr bwMode="auto">
        <a:xfrm>
          <a:off x="3556000" y="339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1947</xdr:rowOff>
    </xdr:from>
    <xdr:ext cx="762000" cy="259045"/>
    <xdr:sp macro="" textlink="">
      <xdr:nvSpPr>
        <xdr:cNvPr id="78" name="テキスト ボックス 77"/>
        <xdr:cNvSpPr txBox="1"/>
      </xdr:nvSpPr>
      <xdr:spPr>
        <a:xfrm>
          <a:off x="3225800" y="34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127940</xdr:rowOff>
    </xdr:from>
    <xdr:to>
      <xdr:col>15</xdr:col>
      <xdr:colOff>101600</xdr:colOff>
      <xdr:row>20</xdr:row>
      <xdr:rowOff>58090</xdr:rowOff>
    </xdr:to>
    <xdr:sp macro="" textlink="">
      <xdr:nvSpPr>
        <xdr:cNvPr id="79" name="楕円 78"/>
        <xdr:cNvSpPr/>
      </xdr:nvSpPr>
      <xdr:spPr bwMode="auto">
        <a:xfrm>
          <a:off x="2857500" y="343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42867</xdr:rowOff>
    </xdr:from>
    <xdr:ext cx="762000" cy="259045"/>
    <xdr:sp macro="" textlink="">
      <xdr:nvSpPr>
        <xdr:cNvPr id="80" name="テキスト ボックス 79"/>
        <xdr:cNvSpPr txBox="1"/>
      </xdr:nvSpPr>
      <xdr:spPr>
        <a:xfrm>
          <a:off x="2527300" y="351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81661</xdr:rowOff>
    </xdr:from>
    <xdr:to>
      <xdr:col>29</xdr:col>
      <xdr:colOff>127000</xdr:colOff>
      <xdr:row>37</xdr:row>
      <xdr:rowOff>4318</xdr:rowOff>
    </xdr:to>
    <xdr:cxnSp macro="">
      <xdr:nvCxnSpPr>
        <xdr:cNvPr id="114" name="直線コネクタ 113"/>
        <xdr:cNvCxnSpPr/>
      </xdr:nvCxnSpPr>
      <xdr:spPr bwMode="auto">
        <a:xfrm>
          <a:off x="5003800" y="7034911"/>
          <a:ext cx="6477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49085</xdr:rowOff>
    </xdr:from>
    <xdr:to>
      <xdr:col>26</xdr:col>
      <xdr:colOff>50800</xdr:colOff>
      <xdr:row>36</xdr:row>
      <xdr:rowOff>81661</xdr:rowOff>
    </xdr:to>
    <xdr:cxnSp macro="">
      <xdr:nvCxnSpPr>
        <xdr:cNvPr id="117" name="直線コネクタ 116"/>
        <xdr:cNvCxnSpPr/>
      </xdr:nvCxnSpPr>
      <xdr:spPr bwMode="auto">
        <a:xfrm>
          <a:off x="4305300" y="7002335"/>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47943</xdr:rowOff>
    </xdr:from>
    <xdr:to>
      <xdr:col>22</xdr:col>
      <xdr:colOff>114300</xdr:colOff>
      <xdr:row>36</xdr:row>
      <xdr:rowOff>49085</xdr:rowOff>
    </xdr:to>
    <xdr:cxnSp macro="">
      <xdr:nvCxnSpPr>
        <xdr:cNvPr id="120" name="直線コネクタ 119"/>
        <xdr:cNvCxnSpPr/>
      </xdr:nvCxnSpPr>
      <xdr:spPr bwMode="auto">
        <a:xfrm>
          <a:off x="3606800" y="7001193"/>
          <a:ext cx="698500" cy="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9157</xdr:rowOff>
    </xdr:from>
    <xdr:to>
      <xdr:col>18</xdr:col>
      <xdr:colOff>177800</xdr:colOff>
      <xdr:row>36</xdr:row>
      <xdr:rowOff>47943</xdr:rowOff>
    </xdr:to>
    <xdr:cxnSp macro="">
      <xdr:nvCxnSpPr>
        <xdr:cNvPr id="123" name="直線コネクタ 122"/>
        <xdr:cNvCxnSpPr/>
      </xdr:nvCxnSpPr>
      <xdr:spPr bwMode="auto">
        <a:xfrm>
          <a:off x="2908300" y="6962407"/>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124968</xdr:rowOff>
    </xdr:from>
    <xdr:to>
      <xdr:col>29</xdr:col>
      <xdr:colOff>177800</xdr:colOff>
      <xdr:row>37</xdr:row>
      <xdr:rowOff>55118</xdr:rowOff>
    </xdr:to>
    <xdr:sp macro="" textlink="">
      <xdr:nvSpPr>
        <xdr:cNvPr id="133" name="楕円 132"/>
        <xdr:cNvSpPr/>
      </xdr:nvSpPr>
      <xdr:spPr bwMode="auto">
        <a:xfrm>
          <a:off x="5600700" y="707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97045</xdr:rowOff>
    </xdr:from>
    <xdr:ext cx="762000" cy="259045"/>
    <xdr:sp macro="" textlink="">
      <xdr:nvSpPr>
        <xdr:cNvPr id="134" name="人口1人当たり決算額の推移該当値テキスト445"/>
        <xdr:cNvSpPr txBox="1"/>
      </xdr:nvSpPr>
      <xdr:spPr>
        <a:xfrm>
          <a:off x="5740400" y="70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30861</xdr:rowOff>
    </xdr:from>
    <xdr:to>
      <xdr:col>26</xdr:col>
      <xdr:colOff>101600</xdr:colOff>
      <xdr:row>36</xdr:row>
      <xdr:rowOff>132461</xdr:rowOff>
    </xdr:to>
    <xdr:sp macro="" textlink="">
      <xdr:nvSpPr>
        <xdr:cNvPr id="135" name="楕円 134"/>
        <xdr:cNvSpPr/>
      </xdr:nvSpPr>
      <xdr:spPr bwMode="auto">
        <a:xfrm>
          <a:off x="49530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117238</xdr:rowOff>
    </xdr:from>
    <xdr:ext cx="736600" cy="259045"/>
    <xdr:sp macro="" textlink="">
      <xdr:nvSpPr>
        <xdr:cNvPr id="136" name="テキスト ボックス 135"/>
        <xdr:cNvSpPr txBox="1"/>
      </xdr:nvSpPr>
      <xdr:spPr>
        <a:xfrm>
          <a:off x="4622800" y="707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341185</xdr:rowOff>
    </xdr:from>
    <xdr:to>
      <xdr:col>22</xdr:col>
      <xdr:colOff>165100</xdr:colOff>
      <xdr:row>36</xdr:row>
      <xdr:rowOff>99885</xdr:rowOff>
    </xdr:to>
    <xdr:sp macro="" textlink="">
      <xdr:nvSpPr>
        <xdr:cNvPr id="137" name="楕円 136"/>
        <xdr:cNvSpPr/>
      </xdr:nvSpPr>
      <xdr:spPr bwMode="auto">
        <a:xfrm>
          <a:off x="4254500" y="695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110062</xdr:rowOff>
    </xdr:from>
    <xdr:ext cx="762000" cy="259045"/>
    <xdr:sp macro="" textlink="">
      <xdr:nvSpPr>
        <xdr:cNvPr id="138" name="テキスト ボックス 137"/>
        <xdr:cNvSpPr txBox="1"/>
      </xdr:nvSpPr>
      <xdr:spPr>
        <a:xfrm>
          <a:off x="3924300" y="67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340043</xdr:rowOff>
    </xdr:from>
    <xdr:to>
      <xdr:col>19</xdr:col>
      <xdr:colOff>38100</xdr:colOff>
      <xdr:row>36</xdr:row>
      <xdr:rowOff>98743</xdr:rowOff>
    </xdr:to>
    <xdr:sp macro="" textlink="">
      <xdr:nvSpPr>
        <xdr:cNvPr id="139" name="楕円 138"/>
        <xdr:cNvSpPr/>
      </xdr:nvSpPr>
      <xdr:spPr bwMode="auto">
        <a:xfrm>
          <a:off x="3556000" y="695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108920</xdr:rowOff>
    </xdr:from>
    <xdr:ext cx="762000" cy="259045"/>
    <xdr:sp macro="" textlink="">
      <xdr:nvSpPr>
        <xdr:cNvPr id="140" name="テキスト ボックス 139"/>
        <xdr:cNvSpPr txBox="1"/>
      </xdr:nvSpPr>
      <xdr:spPr>
        <a:xfrm>
          <a:off x="32258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301257</xdr:rowOff>
    </xdr:from>
    <xdr:to>
      <xdr:col>15</xdr:col>
      <xdr:colOff>101600</xdr:colOff>
      <xdr:row>36</xdr:row>
      <xdr:rowOff>59957</xdr:rowOff>
    </xdr:to>
    <xdr:sp macro="" textlink="">
      <xdr:nvSpPr>
        <xdr:cNvPr id="141" name="楕円 140"/>
        <xdr:cNvSpPr/>
      </xdr:nvSpPr>
      <xdr:spPr bwMode="auto">
        <a:xfrm>
          <a:off x="2857500" y="69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70134</xdr:rowOff>
    </xdr:from>
    <xdr:ext cx="762000" cy="259045"/>
    <xdr:sp macro="" textlink="">
      <xdr:nvSpPr>
        <xdr:cNvPr id="142" name="テキスト ボックス 141"/>
        <xdr:cNvSpPr txBox="1"/>
      </xdr:nvSpPr>
      <xdr:spPr>
        <a:xfrm>
          <a:off x="2527300" y="66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112105</xdr:rowOff>
    </xdr:from>
    <xdr:to>
      <xdr:col>24</xdr:col>
      <xdr:colOff>63500</xdr:colOff>
      <xdr:row>37</xdr:row>
      <xdr:rowOff>153939</xdr:rowOff>
    </xdr:to>
    <xdr:cxnSp macro="">
      <xdr:nvCxnSpPr>
        <xdr:cNvPr id="63" name="直線コネクタ 62"/>
        <xdr:cNvCxnSpPr/>
      </xdr:nvCxnSpPr>
      <xdr:spPr>
        <a:xfrm flipV="1">
          <a:off x="3797300" y="6455755"/>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112333</xdr:rowOff>
    </xdr:from>
    <xdr:to>
      <xdr:col>19</xdr:col>
      <xdr:colOff>177800</xdr:colOff>
      <xdr:row>37</xdr:row>
      <xdr:rowOff>153939</xdr:rowOff>
    </xdr:to>
    <xdr:cxnSp macro="">
      <xdr:nvCxnSpPr>
        <xdr:cNvPr id="66" name="直線コネクタ 65"/>
        <xdr:cNvCxnSpPr/>
      </xdr:nvCxnSpPr>
      <xdr:spPr>
        <a:xfrm>
          <a:off x="2908300" y="6455983"/>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33042</xdr:rowOff>
    </xdr:from>
    <xdr:to>
      <xdr:col>15</xdr:col>
      <xdr:colOff>50800</xdr:colOff>
      <xdr:row>37</xdr:row>
      <xdr:rowOff>112333</xdr:rowOff>
    </xdr:to>
    <xdr:cxnSp macro="">
      <xdr:nvCxnSpPr>
        <xdr:cNvPr id="69" name="直線コネクタ 68"/>
        <xdr:cNvCxnSpPr/>
      </xdr:nvCxnSpPr>
      <xdr:spPr>
        <a:xfrm>
          <a:off x="2019300" y="6376692"/>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33042</xdr:rowOff>
    </xdr:from>
    <xdr:to>
      <xdr:col>10</xdr:col>
      <xdr:colOff>114300</xdr:colOff>
      <xdr:row>37</xdr:row>
      <xdr:rowOff>48880</xdr:rowOff>
    </xdr:to>
    <xdr:cxnSp macro="">
      <xdr:nvCxnSpPr>
        <xdr:cNvPr id="72" name="直線コネクタ 71"/>
        <xdr:cNvCxnSpPr/>
      </xdr:nvCxnSpPr>
      <xdr:spPr>
        <a:xfrm flipV="1">
          <a:off x="1130300" y="6376692"/>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61305</xdr:rowOff>
    </xdr:from>
    <xdr:to>
      <xdr:col>24</xdr:col>
      <xdr:colOff>114300</xdr:colOff>
      <xdr:row>37</xdr:row>
      <xdr:rowOff>162905</xdr:rowOff>
    </xdr:to>
    <xdr:sp macro="" textlink="">
      <xdr:nvSpPr>
        <xdr:cNvPr id="82" name="楕円 81"/>
        <xdr:cNvSpPr/>
      </xdr:nvSpPr>
      <xdr:spPr>
        <a:xfrm>
          <a:off x="45847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39732</xdr:rowOff>
    </xdr:from>
    <xdr:ext cx="534377" cy="259045"/>
    <xdr:sp macro="" textlink="">
      <xdr:nvSpPr>
        <xdr:cNvPr id="83" name="人件費該当値テキスト"/>
        <xdr:cNvSpPr txBox="1"/>
      </xdr:nvSpPr>
      <xdr:spPr>
        <a:xfrm>
          <a:off x="4686300" y="63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103139</xdr:rowOff>
    </xdr:from>
    <xdr:to>
      <xdr:col>20</xdr:col>
      <xdr:colOff>38100</xdr:colOff>
      <xdr:row>38</xdr:row>
      <xdr:rowOff>33289</xdr:rowOff>
    </xdr:to>
    <xdr:sp macro="" textlink="">
      <xdr:nvSpPr>
        <xdr:cNvPr id="84" name="楕円 83"/>
        <xdr:cNvSpPr/>
      </xdr:nvSpPr>
      <xdr:spPr>
        <a:xfrm>
          <a:off x="3746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24416</xdr:rowOff>
    </xdr:from>
    <xdr:ext cx="534377" cy="259045"/>
    <xdr:sp macro="" textlink="">
      <xdr:nvSpPr>
        <xdr:cNvPr id="85" name="テキスト ボックス 84"/>
        <xdr:cNvSpPr txBox="1"/>
      </xdr:nvSpPr>
      <xdr:spPr>
        <a:xfrm>
          <a:off x="3530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61533</xdr:rowOff>
    </xdr:from>
    <xdr:to>
      <xdr:col>15</xdr:col>
      <xdr:colOff>101600</xdr:colOff>
      <xdr:row>37</xdr:row>
      <xdr:rowOff>163133</xdr:rowOff>
    </xdr:to>
    <xdr:sp macro="" textlink="">
      <xdr:nvSpPr>
        <xdr:cNvPr id="86" name="楕円 85"/>
        <xdr:cNvSpPr/>
      </xdr:nvSpPr>
      <xdr:spPr>
        <a:xfrm>
          <a:off x="2857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154260</xdr:rowOff>
    </xdr:from>
    <xdr:ext cx="534377" cy="259045"/>
    <xdr:sp macro="" textlink="">
      <xdr:nvSpPr>
        <xdr:cNvPr id="87" name="テキスト ボックス 86"/>
        <xdr:cNvSpPr txBox="1"/>
      </xdr:nvSpPr>
      <xdr:spPr>
        <a:xfrm>
          <a:off x="2641111" y="64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153692</xdr:rowOff>
    </xdr:from>
    <xdr:to>
      <xdr:col>10</xdr:col>
      <xdr:colOff>165100</xdr:colOff>
      <xdr:row>37</xdr:row>
      <xdr:rowOff>83842</xdr:rowOff>
    </xdr:to>
    <xdr:sp macro="" textlink="">
      <xdr:nvSpPr>
        <xdr:cNvPr id="88" name="楕円 87"/>
        <xdr:cNvSpPr/>
      </xdr:nvSpPr>
      <xdr:spPr>
        <a:xfrm>
          <a:off x="1968500" y="6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74969</xdr:rowOff>
    </xdr:from>
    <xdr:ext cx="534377" cy="259045"/>
    <xdr:sp macro="" textlink="">
      <xdr:nvSpPr>
        <xdr:cNvPr id="89" name="テキスト ボックス 88"/>
        <xdr:cNvSpPr txBox="1"/>
      </xdr:nvSpPr>
      <xdr:spPr>
        <a:xfrm>
          <a:off x="1752111" y="64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169530</xdr:rowOff>
    </xdr:from>
    <xdr:to>
      <xdr:col>6</xdr:col>
      <xdr:colOff>38100</xdr:colOff>
      <xdr:row>37</xdr:row>
      <xdr:rowOff>99680</xdr:rowOff>
    </xdr:to>
    <xdr:sp macro="" textlink="">
      <xdr:nvSpPr>
        <xdr:cNvPr id="90" name="楕円 89"/>
        <xdr:cNvSpPr/>
      </xdr:nvSpPr>
      <xdr:spPr>
        <a:xfrm>
          <a:off x="1079500" y="63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90807</xdr:rowOff>
    </xdr:from>
    <xdr:ext cx="534377" cy="259045"/>
    <xdr:sp macro="" textlink="">
      <xdr:nvSpPr>
        <xdr:cNvPr id="91" name="テキスト ボックス 90"/>
        <xdr:cNvSpPr txBox="1"/>
      </xdr:nvSpPr>
      <xdr:spPr>
        <a:xfrm>
          <a:off x="863111" y="64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90551</xdr:rowOff>
    </xdr:from>
    <xdr:to>
      <xdr:col>24</xdr:col>
      <xdr:colOff>63500</xdr:colOff>
      <xdr:row>57</xdr:row>
      <xdr:rowOff>124580</xdr:rowOff>
    </xdr:to>
    <xdr:cxnSp macro="">
      <xdr:nvCxnSpPr>
        <xdr:cNvPr id="123" name="直線コネクタ 122"/>
        <xdr:cNvCxnSpPr/>
      </xdr:nvCxnSpPr>
      <xdr:spPr>
        <a:xfrm flipV="1">
          <a:off x="3797300" y="9863201"/>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148876</xdr:rowOff>
    </xdr:from>
    <xdr:ext cx="534377" cy="259045"/>
    <xdr:sp macro="" textlink="">
      <xdr:nvSpPr>
        <xdr:cNvPr id="124" name="物件費平均値テキスト"/>
        <xdr:cNvSpPr txBox="1"/>
      </xdr:nvSpPr>
      <xdr:spPr>
        <a:xfrm>
          <a:off x="4686300" y="940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69945</xdr:rowOff>
    </xdr:from>
    <xdr:to>
      <xdr:col>19</xdr:col>
      <xdr:colOff>177800</xdr:colOff>
      <xdr:row>57</xdr:row>
      <xdr:rowOff>124580</xdr:rowOff>
    </xdr:to>
    <xdr:cxnSp macro="">
      <xdr:nvCxnSpPr>
        <xdr:cNvPr id="126" name="直線コネクタ 125"/>
        <xdr:cNvCxnSpPr/>
      </xdr:nvCxnSpPr>
      <xdr:spPr>
        <a:xfrm>
          <a:off x="2908300" y="9842595"/>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121466</xdr:rowOff>
    </xdr:from>
    <xdr:ext cx="534377" cy="259045"/>
    <xdr:sp macro="" textlink="">
      <xdr:nvSpPr>
        <xdr:cNvPr id="128" name="テキスト ボックス 127"/>
        <xdr:cNvSpPr txBox="1"/>
      </xdr:nvSpPr>
      <xdr:spPr>
        <a:xfrm>
          <a:off x="3530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69945</xdr:rowOff>
    </xdr:from>
    <xdr:to>
      <xdr:col>15</xdr:col>
      <xdr:colOff>50800</xdr:colOff>
      <xdr:row>58</xdr:row>
      <xdr:rowOff>1887</xdr:rowOff>
    </xdr:to>
    <xdr:cxnSp macro="">
      <xdr:nvCxnSpPr>
        <xdr:cNvPr id="129" name="直線コネクタ 128"/>
        <xdr:cNvCxnSpPr/>
      </xdr:nvCxnSpPr>
      <xdr:spPr>
        <a:xfrm flipV="1">
          <a:off x="2019300" y="9842595"/>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1887</xdr:rowOff>
    </xdr:from>
    <xdr:to>
      <xdr:col>10</xdr:col>
      <xdr:colOff>114300</xdr:colOff>
      <xdr:row>58</xdr:row>
      <xdr:rowOff>23833</xdr:rowOff>
    </xdr:to>
    <xdr:cxnSp macro="">
      <xdr:nvCxnSpPr>
        <xdr:cNvPr id="132" name="直線コネクタ 131"/>
        <xdr:cNvCxnSpPr/>
      </xdr:nvCxnSpPr>
      <xdr:spPr>
        <a:xfrm flipV="1">
          <a:off x="1130300" y="994598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39751</xdr:rowOff>
    </xdr:from>
    <xdr:to>
      <xdr:col>24</xdr:col>
      <xdr:colOff>114300</xdr:colOff>
      <xdr:row>57</xdr:row>
      <xdr:rowOff>141351</xdr:rowOff>
    </xdr:to>
    <xdr:sp macro="" textlink="">
      <xdr:nvSpPr>
        <xdr:cNvPr id="142" name="楕円 141"/>
        <xdr:cNvSpPr/>
      </xdr:nvSpPr>
      <xdr:spPr>
        <a:xfrm>
          <a:off x="45847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18178</xdr:rowOff>
    </xdr:from>
    <xdr:ext cx="534377" cy="259045"/>
    <xdr:sp macro="" textlink="">
      <xdr:nvSpPr>
        <xdr:cNvPr id="143" name="物件費該当値テキスト"/>
        <xdr:cNvSpPr txBox="1"/>
      </xdr:nvSpPr>
      <xdr:spPr>
        <a:xfrm>
          <a:off x="4686300"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73780</xdr:rowOff>
    </xdr:from>
    <xdr:to>
      <xdr:col>20</xdr:col>
      <xdr:colOff>38100</xdr:colOff>
      <xdr:row>58</xdr:row>
      <xdr:rowOff>3930</xdr:rowOff>
    </xdr:to>
    <xdr:sp macro="" textlink="">
      <xdr:nvSpPr>
        <xdr:cNvPr id="144" name="楕円 143"/>
        <xdr:cNvSpPr/>
      </xdr:nvSpPr>
      <xdr:spPr>
        <a:xfrm>
          <a:off x="3746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166507</xdr:rowOff>
    </xdr:from>
    <xdr:ext cx="534377" cy="259045"/>
    <xdr:sp macro="" textlink="">
      <xdr:nvSpPr>
        <xdr:cNvPr id="145" name="テキスト ボックス 144"/>
        <xdr:cNvSpPr txBox="1"/>
      </xdr:nvSpPr>
      <xdr:spPr>
        <a:xfrm>
          <a:off x="3530111" y="99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19145</xdr:rowOff>
    </xdr:from>
    <xdr:to>
      <xdr:col>15</xdr:col>
      <xdr:colOff>101600</xdr:colOff>
      <xdr:row>57</xdr:row>
      <xdr:rowOff>120745</xdr:rowOff>
    </xdr:to>
    <xdr:sp macro="" textlink="">
      <xdr:nvSpPr>
        <xdr:cNvPr id="146" name="楕円 145"/>
        <xdr:cNvSpPr/>
      </xdr:nvSpPr>
      <xdr:spPr>
        <a:xfrm>
          <a:off x="2857500" y="97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111872</xdr:rowOff>
    </xdr:from>
    <xdr:ext cx="534377" cy="259045"/>
    <xdr:sp macro="" textlink="">
      <xdr:nvSpPr>
        <xdr:cNvPr id="147" name="テキスト ボックス 146"/>
        <xdr:cNvSpPr txBox="1"/>
      </xdr:nvSpPr>
      <xdr:spPr>
        <a:xfrm>
          <a:off x="2641111" y="9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122537</xdr:rowOff>
    </xdr:from>
    <xdr:to>
      <xdr:col>10</xdr:col>
      <xdr:colOff>165100</xdr:colOff>
      <xdr:row>58</xdr:row>
      <xdr:rowOff>52687</xdr:rowOff>
    </xdr:to>
    <xdr:sp macro="" textlink="">
      <xdr:nvSpPr>
        <xdr:cNvPr id="148" name="楕円 147"/>
        <xdr:cNvSpPr/>
      </xdr:nvSpPr>
      <xdr:spPr>
        <a:xfrm>
          <a:off x="1968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43814</xdr:rowOff>
    </xdr:from>
    <xdr:ext cx="534377" cy="259045"/>
    <xdr:sp macro="" textlink="">
      <xdr:nvSpPr>
        <xdr:cNvPr id="149" name="テキスト ボックス 148"/>
        <xdr:cNvSpPr txBox="1"/>
      </xdr:nvSpPr>
      <xdr:spPr>
        <a:xfrm>
          <a:off x="1752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144483</xdr:rowOff>
    </xdr:from>
    <xdr:to>
      <xdr:col>6</xdr:col>
      <xdr:colOff>38100</xdr:colOff>
      <xdr:row>58</xdr:row>
      <xdr:rowOff>74633</xdr:rowOff>
    </xdr:to>
    <xdr:sp macro="" textlink="">
      <xdr:nvSpPr>
        <xdr:cNvPr id="150" name="楕円 149"/>
        <xdr:cNvSpPr/>
      </xdr:nvSpPr>
      <xdr:spPr>
        <a:xfrm>
          <a:off x="1079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65760</xdr:rowOff>
    </xdr:from>
    <xdr:ext cx="534377" cy="259045"/>
    <xdr:sp macro="" textlink="">
      <xdr:nvSpPr>
        <xdr:cNvPr id="151" name="テキスト ボックス 150"/>
        <xdr:cNvSpPr txBox="1"/>
      </xdr:nvSpPr>
      <xdr:spPr>
        <a:xfrm>
          <a:off x="863111" y="100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14839</xdr:rowOff>
    </xdr:to>
    <xdr:cxnSp macro="">
      <xdr:nvCxnSpPr>
        <xdr:cNvPr id="178" name="直線コネクタ 177"/>
        <xdr:cNvCxnSpPr/>
      </xdr:nvCxnSpPr>
      <xdr:spPr>
        <a:xfrm>
          <a:off x="3797300" y="13383413"/>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10313</xdr:rowOff>
    </xdr:from>
    <xdr:to>
      <xdr:col>19</xdr:col>
      <xdr:colOff>177800</xdr:colOff>
      <xdr:row>78</xdr:row>
      <xdr:rowOff>22749</xdr:rowOff>
    </xdr:to>
    <xdr:cxnSp macro="">
      <xdr:nvCxnSpPr>
        <xdr:cNvPr id="181" name="直線コネクタ 180"/>
        <xdr:cNvCxnSpPr/>
      </xdr:nvCxnSpPr>
      <xdr:spPr>
        <a:xfrm flipV="1">
          <a:off x="2908300" y="13383413"/>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22749</xdr:rowOff>
    </xdr:from>
    <xdr:to>
      <xdr:col>15</xdr:col>
      <xdr:colOff>50800</xdr:colOff>
      <xdr:row>78</xdr:row>
      <xdr:rowOff>28325</xdr:rowOff>
    </xdr:to>
    <xdr:cxnSp macro="">
      <xdr:nvCxnSpPr>
        <xdr:cNvPr id="184" name="直線コネクタ 183"/>
        <xdr:cNvCxnSpPr/>
      </xdr:nvCxnSpPr>
      <xdr:spPr>
        <a:xfrm flipV="1">
          <a:off x="2019300" y="13395849"/>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28325</xdr:rowOff>
    </xdr:from>
    <xdr:to>
      <xdr:col>10</xdr:col>
      <xdr:colOff>114300</xdr:colOff>
      <xdr:row>78</xdr:row>
      <xdr:rowOff>32076</xdr:rowOff>
    </xdr:to>
    <xdr:cxnSp macro="">
      <xdr:nvCxnSpPr>
        <xdr:cNvPr id="187" name="直線コネクタ 186"/>
        <xdr:cNvCxnSpPr/>
      </xdr:nvCxnSpPr>
      <xdr:spPr>
        <a:xfrm flipV="1">
          <a:off x="1130300" y="13401425"/>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135489</xdr:rowOff>
    </xdr:from>
    <xdr:to>
      <xdr:col>24</xdr:col>
      <xdr:colOff>114300</xdr:colOff>
      <xdr:row>78</xdr:row>
      <xdr:rowOff>65639</xdr:rowOff>
    </xdr:to>
    <xdr:sp macro="" textlink="">
      <xdr:nvSpPr>
        <xdr:cNvPr id="197" name="楕円 196"/>
        <xdr:cNvSpPr/>
      </xdr:nvSpPr>
      <xdr:spPr>
        <a:xfrm>
          <a:off x="45847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50416</xdr:rowOff>
    </xdr:from>
    <xdr:ext cx="469744" cy="259045"/>
    <xdr:sp macro="" textlink="">
      <xdr:nvSpPr>
        <xdr:cNvPr id="198" name="維持補修費該当値テキスト"/>
        <xdr:cNvSpPr txBox="1"/>
      </xdr:nvSpPr>
      <xdr:spPr>
        <a:xfrm>
          <a:off x="4686300" y="1325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130963</xdr:rowOff>
    </xdr:from>
    <xdr:to>
      <xdr:col>20</xdr:col>
      <xdr:colOff>38100</xdr:colOff>
      <xdr:row>78</xdr:row>
      <xdr:rowOff>61113</xdr:rowOff>
    </xdr:to>
    <xdr:sp macro="" textlink="">
      <xdr:nvSpPr>
        <xdr:cNvPr id="199" name="楕円 198"/>
        <xdr:cNvSpPr/>
      </xdr:nvSpPr>
      <xdr:spPr>
        <a:xfrm>
          <a:off x="3746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52240</xdr:rowOff>
    </xdr:from>
    <xdr:ext cx="469744" cy="259045"/>
    <xdr:sp macro="" textlink="">
      <xdr:nvSpPr>
        <xdr:cNvPr id="200" name="テキスト ボックス 199"/>
        <xdr:cNvSpPr txBox="1"/>
      </xdr:nvSpPr>
      <xdr:spPr>
        <a:xfrm>
          <a:off x="3562428"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143399</xdr:rowOff>
    </xdr:from>
    <xdr:to>
      <xdr:col>15</xdr:col>
      <xdr:colOff>101600</xdr:colOff>
      <xdr:row>78</xdr:row>
      <xdr:rowOff>73549</xdr:rowOff>
    </xdr:to>
    <xdr:sp macro="" textlink="">
      <xdr:nvSpPr>
        <xdr:cNvPr id="201" name="楕円 200"/>
        <xdr:cNvSpPr/>
      </xdr:nvSpPr>
      <xdr:spPr>
        <a:xfrm>
          <a:off x="2857500" y="133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64676</xdr:rowOff>
    </xdr:from>
    <xdr:ext cx="469744" cy="259045"/>
    <xdr:sp macro="" textlink="">
      <xdr:nvSpPr>
        <xdr:cNvPr id="202" name="テキスト ボックス 201"/>
        <xdr:cNvSpPr txBox="1"/>
      </xdr:nvSpPr>
      <xdr:spPr>
        <a:xfrm>
          <a:off x="2673428" y="13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148975</xdr:rowOff>
    </xdr:from>
    <xdr:to>
      <xdr:col>10</xdr:col>
      <xdr:colOff>165100</xdr:colOff>
      <xdr:row>78</xdr:row>
      <xdr:rowOff>79125</xdr:rowOff>
    </xdr:to>
    <xdr:sp macro="" textlink="">
      <xdr:nvSpPr>
        <xdr:cNvPr id="203" name="楕円 202"/>
        <xdr:cNvSpPr/>
      </xdr:nvSpPr>
      <xdr:spPr>
        <a:xfrm>
          <a:off x="1968500" y="133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70252</xdr:rowOff>
    </xdr:from>
    <xdr:ext cx="469744" cy="259045"/>
    <xdr:sp macro="" textlink="">
      <xdr:nvSpPr>
        <xdr:cNvPr id="204" name="テキスト ボックス 203"/>
        <xdr:cNvSpPr txBox="1"/>
      </xdr:nvSpPr>
      <xdr:spPr>
        <a:xfrm>
          <a:off x="1784428" y="1344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152726</xdr:rowOff>
    </xdr:from>
    <xdr:to>
      <xdr:col>6</xdr:col>
      <xdr:colOff>38100</xdr:colOff>
      <xdr:row>78</xdr:row>
      <xdr:rowOff>82876</xdr:rowOff>
    </xdr:to>
    <xdr:sp macro="" textlink="">
      <xdr:nvSpPr>
        <xdr:cNvPr id="205" name="楕円 204"/>
        <xdr:cNvSpPr/>
      </xdr:nvSpPr>
      <xdr:spPr>
        <a:xfrm>
          <a:off x="1079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74003</xdr:rowOff>
    </xdr:from>
    <xdr:ext cx="469744" cy="259045"/>
    <xdr:sp macro="" textlink="">
      <xdr:nvSpPr>
        <xdr:cNvPr id="206" name="テキスト ボックス 205"/>
        <xdr:cNvSpPr txBox="1"/>
      </xdr:nvSpPr>
      <xdr:spPr>
        <a:xfrm>
          <a:off x="895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17284</xdr:rowOff>
    </xdr:from>
    <xdr:to>
      <xdr:col>24</xdr:col>
      <xdr:colOff>63500</xdr:colOff>
      <xdr:row>93</xdr:row>
      <xdr:rowOff>145669</xdr:rowOff>
    </xdr:to>
    <xdr:cxnSp macro="">
      <xdr:nvCxnSpPr>
        <xdr:cNvPr id="236" name="直線コネクタ 235"/>
        <xdr:cNvCxnSpPr/>
      </xdr:nvCxnSpPr>
      <xdr:spPr>
        <a:xfrm flipV="1">
          <a:off x="3797300" y="15962134"/>
          <a:ext cx="838200" cy="1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27475</xdr:rowOff>
    </xdr:from>
    <xdr:ext cx="599010" cy="259045"/>
    <xdr:sp macro="" textlink="">
      <xdr:nvSpPr>
        <xdr:cNvPr id="237" name="扶助費平均値テキスト"/>
        <xdr:cNvSpPr txBox="1"/>
      </xdr:nvSpPr>
      <xdr:spPr>
        <a:xfrm>
          <a:off x="4686300" y="1631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145669</xdr:rowOff>
    </xdr:from>
    <xdr:to>
      <xdr:col>19</xdr:col>
      <xdr:colOff>177800</xdr:colOff>
      <xdr:row>94</xdr:row>
      <xdr:rowOff>54190</xdr:rowOff>
    </xdr:to>
    <xdr:cxnSp macro="">
      <xdr:nvCxnSpPr>
        <xdr:cNvPr id="239" name="直線コネクタ 238"/>
        <xdr:cNvCxnSpPr/>
      </xdr:nvCxnSpPr>
      <xdr:spPr>
        <a:xfrm flipV="1">
          <a:off x="2908300" y="16090519"/>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170794</xdr:rowOff>
    </xdr:from>
    <xdr:ext cx="599010" cy="259045"/>
    <xdr:sp macro="" textlink="">
      <xdr:nvSpPr>
        <xdr:cNvPr id="241" name="テキスト ボックス 240"/>
        <xdr:cNvSpPr txBox="1"/>
      </xdr:nvSpPr>
      <xdr:spPr>
        <a:xfrm>
          <a:off x="3497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54190</xdr:rowOff>
    </xdr:from>
    <xdr:to>
      <xdr:col>15</xdr:col>
      <xdr:colOff>50800</xdr:colOff>
      <xdr:row>94</xdr:row>
      <xdr:rowOff>102960</xdr:rowOff>
    </xdr:to>
    <xdr:cxnSp macro="">
      <xdr:nvCxnSpPr>
        <xdr:cNvPr id="242" name="直線コネクタ 241"/>
        <xdr:cNvCxnSpPr/>
      </xdr:nvCxnSpPr>
      <xdr:spPr>
        <a:xfrm flipV="1">
          <a:off x="2019300" y="16170490"/>
          <a:ext cx="889000" cy="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102960</xdr:rowOff>
    </xdr:from>
    <xdr:to>
      <xdr:col>10</xdr:col>
      <xdr:colOff>114300</xdr:colOff>
      <xdr:row>95</xdr:row>
      <xdr:rowOff>44552</xdr:rowOff>
    </xdr:to>
    <xdr:cxnSp macro="">
      <xdr:nvCxnSpPr>
        <xdr:cNvPr id="245" name="直線コネクタ 244"/>
        <xdr:cNvCxnSpPr/>
      </xdr:nvCxnSpPr>
      <xdr:spPr>
        <a:xfrm flipV="1">
          <a:off x="1130300" y="16219260"/>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137934</xdr:rowOff>
    </xdr:from>
    <xdr:to>
      <xdr:col>24</xdr:col>
      <xdr:colOff>114300</xdr:colOff>
      <xdr:row>93</xdr:row>
      <xdr:rowOff>68084</xdr:rowOff>
    </xdr:to>
    <xdr:sp macro="" textlink="">
      <xdr:nvSpPr>
        <xdr:cNvPr id="255" name="楕円 254"/>
        <xdr:cNvSpPr/>
      </xdr:nvSpPr>
      <xdr:spPr>
        <a:xfrm>
          <a:off x="4584700" y="159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160811</xdr:rowOff>
    </xdr:from>
    <xdr:ext cx="599010" cy="259045"/>
    <xdr:sp macro="" textlink="">
      <xdr:nvSpPr>
        <xdr:cNvPr id="256" name="扶助費該当値テキスト"/>
        <xdr:cNvSpPr txBox="1"/>
      </xdr:nvSpPr>
      <xdr:spPr>
        <a:xfrm>
          <a:off x="4686300" y="1576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94869</xdr:rowOff>
    </xdr:from>
    <xdr:to>
      <xdr:col>20</xdr:col>
      <xdr:colOff>38100</xdr:colOff>
      <xdr:row>94</xdr:row>
      <xdr:rowOff>25019</xdr:rowOff>
    </xdr:to>
    <xdr:sp macro="" textlink="">
      <xdr:nvSpPr>
        <xdr:cNvPr id="257" name="楕円 256"/>
        <xdr:cNvSpPr/>
      </xdr:nvSpPr>
      <xdr:spPr>
        <a:xfrm>
          <a:off x="3746500" y="160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41546</xdr:rowOff>
    </xdr:from>
    <xdr:ext cx="599010" cy="259045"/>
    <xdr:sp macro="" textlink="">
      <xdr:nvSpPr>
        <xdr:cNvPr id="258" name="テキスト ボックス 257"/>
        <xdr:cNvSpPr txBox="1"/>
      </xdr:nvSpPr>
      <xdr:spPr>
        <a:xfrm>
          <a:off x="3497795" y="158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3390</xdr:rowOff>
    </xdr:from>
    <xdr:to>
      <xdr:col>15</xdr:col>
      <xdr:colOff>101600</xdr:colOff>
      <xdr:row>94</xdr:row>
      <xdr:rowOff>104990</xdr:rowOff>
    </xdr:to>
    <xdr:sp macro="" textlink="">
      <xdr:nvSpPr>
        <xdr:cNvPr id="259" name="楕円 258"/>
        <xdr:cNvSpPr/>
      </xdr:nvSpPr>
      <xdr:spPr>
        <a:xfrm>
          <a:off x="2857500" y="161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121517</xdr:rowOff>
    </xdr:from>
    <xdr:ext cx="599010" cy="259045"/>
    <xdr:sp macro="" textlink="">
      <xdr:nvSpPr>
        <xdr:cNvPr id="260" name="テキスト ボックス 259"/>
        <xdr:cNvSpPr txBox="1"/>
      </xdr:nvSpPr>
      <xdr:spPr>
        <a:xfrm>
          <a:off x="2608795" y="1589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52160</xdr:rowOff>
    </xdr:from>
    <xdr:to>
      <xdr:col>10</xdr:col>
      <xdr:colOff>165100</xdr:colOff>
      <xdr:row>94</xdr:row>
      <xdr:rowOff>153760</xdr:rowOff>
    </xdr:to>
    <xdr:sp macro="" textlink="">
      <xdr:nvSpPr>
        <xdr:cNvPr id="261" name="楕円 260"/>
        <xdr:cNvSpPr/>
      </xdr:nvSpPr>
      <xdr:spPr>
        <a:xfrm>
          <a:off x="1968500" y="161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170287</xdr:rowOff>
    </xdr:from>
    <xdr:ext cx="599010" cy="259045"/>
    <xdr:sp macro="" textlink="">
      <xdr:nvSpPr>
        <xdr:cNvPr id="262" name="テキスト ボックス 261"/>
        <xdr:cNvSpPr txBox="1"/>
      </xdr:nvSpPr>
      <xdr:spPr>
        <a:xfrm>
          <a:off x="1719795" y="1594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165202</xdr:rowOff>
    </xdr:from>
    <xdr:to>
      <xdr:col>6</xdr:col>
      <xdr:colOff>38100</xdr:colOff>
      <xdr:row>95</xdr:row>
      <xdr:rowOff>95352</xdr:rowOff>
    </xdr:to>
    <xdr:sp macro="" textlink="">
      <xdr:nvSpPr>
        <xdr:cNvPr id="263" name="楕円 262"/>
        <xdr:cNvSpPr/>
      </xdr:nvSpPr>
      <xdr:spPr>
        <a:xfrm>
          <a:off x="1079500" y="162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111879</xdr:rowOff>
    </xdr:from>
    <xdr:ext cx="599010" cy="259045"/>
    <xdr:sp macro="" textlink="">
      <xdr:nvSpPr>
        <xdr:cNvPr id="264" name="テキスト ボックス 263"/>
        <xdr:cNvSpPr txBox="1"/>
      </xdr:nvSpPr>
      <xdr:spPr>
        <a:xfrm>
          <a:off x="830795" y="1605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82074</xdr:rowOff>
    </xdr:from>
    <xdr:to>
      <xdr:col>55</xdr:col>
      <xdr:colOff>0</xdr:colOff>
      <xdr:row>39</xdr:row>
      <xdr:rowOff>127279</xdr:rowOff>
    </xdr:to>
    <xdr:cxnSp macro="">
      <xdr:nvCxnSpPr>
        <xdr:cNvPr id="294" name="直線コネクタ 293"/>
        <xdr:cNvCxnSpPr/>
      </xdr:nvCxnSpPr>
      <xdr:spPr>
        <a:xfrm>
          <a:off x="9639300" y="6768624"/>
          <a:ext cx="8382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82074</xdr:rowOff>
    </xdr:from>
    <xdr:to>
      <xdr:col>50</xdr:col>
      <xdr:colOff>114300</xdr:colOff>
      <xdr:row>39</xdr:row>
      <xdr:rowOff>104324</xdr:rowOff>
    </xdr:to>
    <xdr:cxnSp macro="">
      <xdr:nvCxnSpPr>
        <xdr:cNvPr id="297" name="直線コネクタ 296"/>
        <xdr:cNvCxnSpPr/>
      </xdr:nvCxnSpPr>
      <xdr:spPr>
        <a:xfrm flipV="1">
          <a:off x="8750300" y="676862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104324</xdr:rowOff>
    </xdr:from>
    <xdr:to>
      <xdr:col>45</xdr:col>
      <xdr:colOff>177800</xdr:colOff>
      <xdr:row>39</xdr:row>
      <xdr:rowOff>119869</xdr:rowOff>
    </xdr:to>
    <xdr:cxnSp macro="">
      <xdr:nvCxnSpPr>
        <xdr:cNvPr id="300" name="直線コネクタ 299"/>
        <xdr:cNvCxnSpPr/>
      </xdr:nvCxnSpPr>
      <xdr:spPr>
        <a:xfrm flipV="1">
          <a:off x="7861300" y="679087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119869</xdr:rowOff>
    </xdr:from>
    <xdr:to>
      <xdr:col>41</xdr:col>
      <xdr:colOff>50800</xdr:colOff>
      <xdr:row>39</xdr:row>
      <xdr:rowOff>128118</xdr:rowOff>
    </xdr:to>
    <xdr:cxnSp macro="">
      <xdr:nvCxnSpPr>
        <xdr:cNvPr id="303" name="直線コネクタ 302"/>
        <xdr:cNvCxnSpPr/>
      </xdr:nvCxnSpPr>
      <xdr:spPr>
        <a:xfrm flipV="1">
          <a:off x="6972300" y="680641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52912</xdr:rowOff>
    </xdr:from>
    <xdr:ext cx="534377" cy="259045"/>
    <xdr:sp macro="" textlink="">
      <xdr:nvSpPr>
        <xdr:cNvPr id="305" name="テキスト ボックス 304"/>
        <xdr:cNvSpPr txBox="1"/>
      </xdr:nvSpPr>
      <xdr:spPr>
        <a:xfrm>
          <a:off x="7594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76479</xdr:rowOff>
    </xdr:from>
    <xdr:to>
      <xdr:col>55</xdr:col>
      <xdr:colOff>50800</xdr:colOff>
      <xdr:row>40</xdr:row>
      <xdr:rowOff>6629</xdr:rowOff>
    </xdr:to>
    <xdr:sp macro="" textlink="">
      <xdr:nvSpPr>
        <xdr:cNvPr id="313" name="楕円 312"/>
        <xdr:cNvSpPr/>
      </xdr:nvSpPr>
      <xdr:spPr>
        <a:xfrm>
          <a:off x="10426700" y="67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162856</xdr:rowOff>
    </xdr:from>
    <xdr:ext cx="534377" cy="259045"/>
    <xdr:sp macro="" textlink="">
      <xdr:nvSpPr>
        <xdr:cNvPr id="314" name="補助費等該当値テキスト"/>
        <xdr:cNvSpPr txBox="1"/>
      </xdr:nvSpPr>
      <xdr:spPr>
        <a:xfrm>
          <a:off x="10528300" y="66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31274</xdr:rowOff>
    </xdr:from>
    <xdr:to>
      <xdr:col>50</xdr:col>
      <xdr:colOff>165100</xdr:colOff>
      <xdr:row>39</xdr:row>
      <xdr:rowOff>132874</xdr:rowOff>
    </xdr:to>
    <xdr:sp macro="" textlink="">
      <xdr:nvSpPr>
        <xdr:cNvPr id="315" name="楕円 314"/>
        <xdr:cNvSpPr/>
      </xdr:nvSpPr>
      <xdr:spPr>
        <a:xfrm>
          <a:off x="9588500" y="67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124001</xdr:rowOff>
    </xdr:from>
    <xdr:ext cx="534377" cy="259045"/>
    <xdr:sp macro="" textlink="">
      <xdr:nvSpPr>
        <xdr:cNvPr id="316" name="テキスト ボックス 315"/>
        <xdr:cNvSpPr txBox="1"/>
      </xdr:nvSpPr>
      <xdr:spPr>
        <a:xfrm>
          <a:off x="9372111" y="68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53524</xdr:rowOff>
    </xdr:from>
    <xdr:to>
      <xdr:col>46</xdr:col>
      <xdr:colOff>38100</xdr:colOff>
      <xdr:row>39</xdr:row>
      <xdr:rowOff>155124</xdr:rowOff>
    </xdr:to>
    <xdr:sp macro="" textlink="">
      <xdr:nvSpPr>
        <xdr:cNvPr id="317" name="楕円 316"/>
        <xdr:cNvSpPr/>
      </xdr:nvSpPr>
      <xdr:spPr>
        <a:xfrm>
          <a:off x="8699500" y="6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146251</xdr:rowOff>
    </xdr:from>
    <xdr:ext cx="534377" cy="259045"/>
    <xdr:sp macro="" textlink="">
      <xdr:nvSpPr>
        <xdr:cNvPr id="318" name="テキスト ボックス 317"/>
        <xdr:cNvSpPr txBox="1"/>
      </xdr:nvSpPr>
      <xdr:spPr>
        <a:xfrm>
          <a:off x="8483111" y="68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69069</xdr:rowOff>
    </xdr:from>
    <xdr:to>
      <xdr:col>41</xdr:col>
      <xdr:colOff>101600</xdr:colOff>
      <xdr:row>39</xdr:row>
      <xdr:rowOff>170669</xdr:rowOff>
    </xdr:to>
    <xdr:sp macro="" textlink="">
      <xdr:nvSpPr>
        <xdr:cNvPr id="319" name="楕円 318"/>
        <xdr:cNvSpPr/>
      </xdr:nvSpPr>
      <xdr:spPr>
        <a:xfrm>
          <a:off x="7810500" y="67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161796</xdr:rowOff>
    </xdr:from>
    <xdr:ext cx="534377" cy="259045"/>
    <xdr:sp macro="" textlink="">
      <xdr:nvSpPr>
        <xdr:cNvPr id="320" name="テキスト ボックス 319"/>
        <xdr:cNvSpPr txBox="1"/>
      </xdr:nvSpPr>
      <xdr:spPr>
        <a:xfrm>
          <a:off x="7594111" y="68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77318</xdr:rowOff>
    </xdr:from>
    <xdr:to>
      <xdr:col>36</xdr:col>
      <xdr:colOff>165100</xdr:colOff>
      <xdr:row>40</xdr:row>
      <xdr:rowOff>7468</xdr:rowOff>
    </xdr:to>
    <xdr:sp macro="" textlink="">
      <xdr:nvSpPr>
        <xdr:cNvPr id="321" name="楕円 320"/>
        <xdr:cNvSpPr/>
      </xdr:nvSpPr>
      <xdr:spPr>
        <a:xfrm>
          <a:off x="6921500" y="67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170045</xdr:rowOff>
    </xdr:from>
    <xdr:ext cx="534377" cy="259045"/>
    <xdr:sp macro="" textlink="">
      <xdr:nvSpPr>
        <xdr:cNvPr id="322" name="テキスト ボックス 321"/>
        <xdr:cNvSpPr txBox="1"/>
      </xdr:nvSpPr>
      <xdr:spPr>
        <a:xfrm>
          <a:off x="6705111" y="68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168516</xdr:rowOff>
    </xdr:from>
    <xdr:to>
      <xdr:col>55</xdr:col>
      <xdr:colOff>0</xdr:colOff>
      <xdr:row>51</xdr:row>
      <xdr:rowOff>45276</xdr:rowOff>
    </xdr:to>
    <xdr:cxnSp macro="">
      <xdr:nvCxnSpPr>
        <xdr:cNvPr id="351" name="直線コネクタ 350"/>
        <xdr:cNvCxnSpPr/>
      </xdr:nvCxnSpPr>
      <xdr:spPr>
        <a:xfrm>
          <a:off x="9639300" y="8741016"/>
          <a:ext cx="838200" cy="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168516</xdr:rowOff>
    </xdr:from>
    <xdr:to>
      <xdr:col>50</xdr:col>
      <xdr:colOff>114300</xdr:colOff>
      <xdr:row>54</xdr:row>
      <xdr:rowOff>141288</xdr:rowOff>
    </xdr:to>
    <xdr:cxnSp macro="">
      <xdr:nvCxnSpPr>
        <xdr:cNvPr id="354" name="直線コネクタ 353"/>
        <xdr:cNvCxnSpPr/>
      </xdr:nvCxnSpPr>
      <xdr:spPr>
        <a:xfrm flipV="1">
          <a:off x="8750300" y="8741016"/>
          <a:ext cx="889000" cy="6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103746</xdr:rowOff>
    </xdr:from>
    <xdr:to>
      <xdr:col>45</xdr:col>
      <xdr:colOff>177800</xdr:colOff>
      <xdr:row>54</xdr:row>
      <xdr:rowOff>141288</xdr:rowOff>
    </xdr:to>
    <xdr:cxnSp macro="">
      <xdr:nvCxnSpPr>
        <xdr:cNvPr id="357" name="直線コネクタ 356"/>
        <xdr:cNvCxnSpPr/>
      </xdr:nvCxnSpPr>
      <xdr:spPr>
        <a:xfrm>
          <a:off x="7861300" y="9362046"/>
          <a:ext cx="8890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103746</xdr:rowOff>
    </xdr:from>
    <xdr:to>
      <xdr:col>41</xdr:col>
      <xdr:colOff>50800</xdr:colOff>
      <xdr:row>55</xdr:row>
      <xdr:rowOff>57315</xdr:rowOff>
    </xdr:to>
    <xdr:cxnSp macro="">
      <xdr:nvCxnSpPr>
        <xdr:cNvPr id="360" name="直線コネクタ 359"/>
        <xdr:cNvCxnSpPr/>
      </xdr:nvCxnSpPr>
      <xdr:spPr>
        <a:xfrm flipV="1">
          <a:off x="6972300" y="936204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165926</xdr:rowOff>
    </xdr:from>
    <xdr:to>
      <xdr:col>55</xdr:col>
      <xdr:colOff>50800</xdr:colOff>
      <xdr:row>51</xdr:row>
      <xdr:rowOff>96076</xdr:rowOff>
    </xdr:to>
    <xdr:sp macro="" textlink="">
      <xdr:nvSpPr>
        <xdr:cNvPr id="370" name="楕円 369"/>
        <xdr:cNvSpPr/>
      </xdr:nvSpPr>
      <xdr:spPr>
        <a:xfrm>
          <a:off x="10426700" y="8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17353</xdr:rowOff>
    </xdr:from>
    <xdr:ext cx="599010" cy="259045"/>
    <xdr:sp macro="" textlink="">
      <xdr:nvSpPr>
        <xdr:cNvPr id="371" name="普通建設事業費該当値テキスト"/>
        <xdr:cNvSpPr txBox="1"/>
      </xdr:nvSpPr>
      <xdr:spPr>
        <a:xfrm>
          <a:off x="10528300" y="858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117716</xdr:rowOff>
    </xdr:from>
    <xdr:to>
      <xdr:col>50</xdr:col>
      <xdr:colOff>165100</xdr:colOff>
      <xdr:row>51</xdr:row>
      <xdr:rowOff>47866</xdr:rowOff>
    </xdr:to>
    <xdr:sp macro="" textlink="">
      <xdr:nvSpPr>
        <xdr:cNvPr id="372" name="楕円 371"/>
        <xdr:cNvSpPr/>
      </xdr:nvSpPr>
      <xdr:spPr>
        <a:xfrm>
          <a:off x="9588500" y="86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64393</xdr:rowOff>
    </xdr:from>
    <xdr:ext cx="599010" cy="259045"/>
    <xdr:sp macro="" textlink="">
      <xdr:nvSpPr>
        <xdr:cNvPr id="373" name="テキスト ボックス 372"/>
        <xdr:cNvSpPr txBox="1"/>
      </xdr:nvSpPr>
      <xdr:spPr>
        <a:xfrm>
          <a:off x="9339795" y="846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90488</xdr:rowOff>
    </xdr:from>
    <xdr:to>
      <xdr:col>46</xdr:col>
      <xdr:colOff>38100</xdr:colOff>
      <xdr:row>55</xdr:row>
      <xdr:rowOff>20638</xdr:rowOff>
    </xdr:to>
    <xdr:sp macro="" textlink="">
      <xdr:nvSpPr>
        <xdr:cNvPr id="374" name="楕円 373"/>
        <xdr:cNvSpPr/>
      </xdr:nvSpPr>
      <xdr:spPr>
        <a:xfrm>
          <a:off x="86995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37165</xdr:rowOff>
    </xdr:from>
    <xdr:ext cx="534377" cy="259045"/>
    <xdr:sp macro="" textlink="">
      <xdr:nvSpPr>
        <xdr:cNvPr id="375" name="テキスト ボックス 374"/>
        <xdr:cNvSpPr txBox="1"/>
      </xdr:nvSpPr>
      <xdr:spPr>
        <a:xfrm>
          <a:off x="8483111" y="9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52946</xdr:rowOff>
    </xdr:from>
    <xdr:to>
      <xdr:col>41</xdr:col>
      <xdr:colOff>101600</xdr:colOff>
      <xdr:row>54</xdr:row>
      <xdr:rowOff>154546</xdr:rowOff>
    </xdr:to>
    <xdr:sp macro="" textlink="">
      <xdr:nvSpPr>
        <xdr:cNvPr id="376" name="楕円 375"/>
        <xdr:cNvSpPr/>
      </xdr:nvSpPr>
      <xdr:spPr>
        <a:xfrm>
          <a:off x="7810500" y="93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171073</xdr:rowOff>
    </xdr:from>
    <xdr:ext cx="534377" cy="259045"/>
    <xdr:sp macro="" textlink="">
      <xdr:nvSpPr>
        <xdr:cNvPr id="377" name="テキスト ボックス 376"/>
        <xdr:cNvSpPr txBox="1"/>
      </xdr:nvSpPr>
      <xdr:spPr>
        <a:xfrm>
          <a:off x="7594111" y="90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6515</xdr:rowOff>
    </xdr:from>
    <xdr:to>
      <xdr:col>36</xdr:col>
      <xdr:colOff>165100</xdr:colOff>
      <xdr:row>55</xdr:row>
      <xdr:rowOff>108115</xdr:rowOff>
    </xdr:to>
    <xdr:sp macro="" textlink="">
      <xdr:nvSpPr>
        <xdr:cNvPr id="378" name="楕円 377"/>
        <xdr:cNvSpPr/>
      </xdr:nvSpPr>
      <xdr:spPr>
        <a:xfrm>
          <a:off x="6921500" y="94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124642</xdr:rowOff>
    </xdr:from>
    <xdr:ext cx="534377" cy="259045"/>
    <xdr:sp macro="" textlink="">
      <xdr:nvSpPr>
        <xdr:cNvPr id="379" name="テキスト ボックス 378"/>
        <xdr:cNvSpPr txBox="1"/>
      </xdr:nvSpPr>
      <xdr:spPr>
        <a:xfrm>
          <a:off x="6705111" y="92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50523</xdr:rowOff>
    </xdr:from>
    <xdr:to>
      <xdr:col>55</xdr:col>
      <xdr:colOff>0</xdr:colOff>
      <xdr:row>78</xdr:row>
      <xdr:rowOff>38979</xdr:rowOff>
    </xdr:to>
    <xdr:cxnSp macro="">
      <xdr:nvCxnSpPr>
        <xdr:cNvPr id="406" name="直線コネクタ 405"/>
        <xdr:cNvCxnSpPr/>
      </xdr:nvCxnSpPr>
      <xdr:spPr>
        <a:xfrm flipV="1">
          <a:off x="9639300" y="12394923"/>
          <a:ext cx="838200" cy="10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63053</xdr:rowOff>
    </xdr:from>
    <xdr:ext cx="534377" cy="259045"/>
    <xdr:sp macro="" textlink="">
      <xdr:nvSpPr>
        <xdr:cNvPr id="407" name="普通建設事業費 （ うち新規整備　）平均値テキスト"/>
        <xdr:cNvSpPr txBox="1"/>
      </xdr:nvSpPr>
      <xdr:spPr>
        <a:xfrm>
          <a:off x="10528300" y="1309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123584</xdr:rowOff>
    </xdr:from>
    <xdr:to>
      <xdr:col>50</xdr:col>
      <xdr:colOff>114300</xdr:colOff>
      <xdr:row>78</xdr:row>
      <xdr:rowOff>38979</xdr:rowOff>
    </xdr:to>
    <xdr:cxnSp macro="">
      <xdr:nvCxnSpPr>
        <xdr:cNvPr id="409" name="直線コネクタ 408"/>
        <xdr:cNvCxnSpPr/>
      </xdr:nvCxnSpPr>
      <xdr:spPr>
        <a:xfrm>
          <a:off x="8750300" y="12639434"/>
          <a:ext cx="889000" cy="7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57701</xdr:rowOff>
    </xdr:from>
    <xdr:to>
      <xdr:col>45</xdr:col>
      <xdr:colOff>177800</xdr:colOff>
      <xdr:row>73</xdr:row>
      <xdr:rowOff>123584</xdr:rowOff>
    </xdr:to>
    <xdr:cxnSp macro="">
      <xdr:nvCxnSpPr>
        <xdr:cNvPr id="412" name="直線コネクタ 411"/>
        <xdr:cNvCxnSpPr/>
      </xdr:nvCxnSpPr>
      <xdr:spPr>
        <a:xfrm>
          <a:off x="7861300" y="12230651"/>
          <a:ext cx="889000" cy="4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11092</xdr:rowOff>
    </xdr:from>
    <xdr:ext cx="534377" cy="259045"/>
    <xdr:sp macro="" textlink="">
      <xdr:nvSpPr>
        <xdr:cNvPr id="414" name="テキスト ボックス 413"/>
        <xdr:cNvSpPr txBox="1"/>
      </xdr:nvSpPr>
      <xdr:spPr>
        <a:xfrm>
          <a:off x="8483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6" name="テキスト ボックス 415"/>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171173</xdr:rowOff>
    </xdr:from>
    <xdr:to>
      <xdr:col>55</xdr:col>
      <xdr:colOff>50800</xdr:colOff>
      <xdr:row>72</xdr:row>
      <xdr:rowOff>101323</xdr:rowOff>
    </xdr:to>
    <xdr:sp macro="" textlink="">
      <xdr:nvSpPr>
        <xdr:cNvPr id="422" name="楕円 421"/>
        <xdr:cNvSpPr/>
      </xdr:nvSpPr>
      <xdr:spPr>
        <a:xfrm>
          <a:off x="10426700" y="12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22600</xdr:rowOff>
    </xdr:from>
    <xdr:ext cx="534377" cy="259045"/>
    <xdr:sp macro="" textlink="">
      <xdr:nvSpPr>
        <xdr:cNvPr id="423" name="普通建設事業費 （ うち新規整備　）該当値テキスト"/>
        <xdr:cNvSpPr txBox="1"/>
      </xdr:nvSpPr>
      <xdr:spPr>
        <a:xfrm>
          <a:off x="10528300" y="1219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159629</xdr:rowOff>
    </xdr:from>
    <xdr:to>
      <xdr:col>50</xdr:col>
      <xdr:colOff>165100</xdr:colOff>
      <xdr:row>78</xdr:row>
      <xdr:rowOff>89779</xdr:rowOff>
    </xdr:to>
    <xdr:sp macro="" textlink="">
      <xdr:nvSpPr>
        <xdr:cNvPr id="424" name="楕円 423"/>
        <xdr:cNvSpPr/>
      </xdr:nvSpPr>
      <xdr:spPr>
        <a:xfrm>
          <a:off x="95885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80906</xdr:rowOff>
    </xdr:from>
    <xdr:ext cx="469744" cy="259045"/>
    <xdr:sp macro="" textlink="">
      <xdr:nvSpPr>
        <xdr:cNvPr id="425" name="テキスト ボックス 424"/>
        <xdr:cNvSpPr txBox="1"/>
      </xdr:nvSpPr>
      <xdr:spPr>
        <a:xfrm>
          <a:off x="9404428" y="134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72784</xdr:rowOff>
    </xdr:from>
    <xdr:to>
      <xdr:col>46</xdr:col>
      <xdr:colOff>38100</xdr:colOff>
      <xdr:row>74</xdr:row>
      <xdr:rowOff>2934</xdr:rowOff>
    </xdr:to>
    <xdr:sp macro="" textlink="">
      <xdr:nvSpPr>
        <xdr:cNvPr id="426" name="楕円 425"/>
        <xdr:cNvSpPr/>
      </xdr:nvSpPr>
      <xdr:spPr>
        <a:xfrm>
          <a:off x="8699500" y="12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19461</xdr:rowOff>
    </xdr:from>
    <xdr:ext cx="534377" cy="259045"/>
    <xdr:sp macro="" textlink="">
      <xdr:nvSpPr>
        <xdr:cNvPr id="427" name="テキスト ボックス 426"/>
        <xdr:cNvSpPr txBox="1"/>
      </xdr:nvSpPr>
      <xdr:spPr>
        <a:xfrm>
          <a:off x="8483111" y="123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6901</xdr:rowOff>
    </xdr:from>
    <xdr:to>
      <xdr:col>41</xdr:col>
      <xdr:colOff>101600</xdr:colOff>
      <xdr:row>71</xdr:row>
      <xdr:rowOff>108501</xdr:rowOff>
    </xdr:to>
    <xdr:sp macro="" textlink="">
      <xdr:nvSpPr>
        <xdr:cNvPr id="428" name="楕円 427"/>
        <xdr:cNvSpPr/>
      </xdr:nvSpPr>
      <xdr:spPr>
        <a:xfrm>
          <a:off x="7810500" y="121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125028</xdr:rowOff>
    </xdr:from>
    <xdr:ext cx="534377" cy="259045"/>
    <xdr:sp macro="" textlink="">
      <xdr:nvSpPr>
        <xdr:cNvPr id="429" name="テキスト ボックス 428"/>
        <xdr:cNvSpPr txBox="1"/>
      </xdr:nvSpPr>
      <xdr:spPr>
        <a:xfrm>
          <a:off x="7594111" y="1195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99515</xdr:rowOff>
    </xdr:from>
    <xdr:to>
      <xdr:col>55</xdr:col>
      <xdr:colOff>0</xdr:colOff>
      <xdr:row>98</xdr:row>
      <xdr:rowOff>105034</xdr:rowOff>
    </xdr:to>
    <xdr:cxnSp macro="">
      <xdr:nvCxnSpPr>
        <xdr:cNvPr id="460" name="直線コネクタ 459"/>
        <xdr:cNvCxnSpPr/>
      </xdr:nvCxnSpPr>
      <xdr:spPr>
        <a:xfrm>
          <a:off x="9639300" y="16044365"/>
          <a:ext cx="838200" cy="8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99515</xdr:rowOff>
    </xdr:from>
    <xdr:to>
      <xdr:col>50</xdr:col>
      <xdr:colOff>114300</xdr:colOff>
      <xdr:row>98</xdr:row>
      <xdr:rowOff>140353</xdr:rowOff>
    </xdr:to>
    <xdr:cxnSp macro="">
      <xdr:nvCxnSpPr>
        <xdr:cNvPr id="463" name="直線コネクタ 462"/>
        <xdr:cNvCxnSpPr/>
      </xdr:nvCxnSpPr>
      <xdr:spPr>
        <a:xfrm flipV="1">
          <a:off x="8750300" y="16044365"/>
          <a:ext cx="889000" cy="89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148268</xdr:rowOff>
    </xdr:from>
    <xdr:ext cx="534377" cy="259045"/>
    <xdr:sp macro="" textlink="">
      <xdr:nvSpPr>
        <xdr:cNvPr id="465" name="テキスト ボックス 464"/>
        <xdr:cNvSpPr txBox="1"/>
      </xdr:nvSpPr>
      <xdr:spPr>
        <a:xfrm>
          <a:off x="9372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140353</xdr:rowOff>
    </xdr:from>
    <xdr:to>
      <xdr:col>45</xdr:col>
      <xdr:colOff>177800</xdr:colOff>
      <xdr:row>99</xdr:row>
      <xdr:rowOff>79023</xdr:rowOff>
    </xdr:to>
    <xdr:cxnSp macro="">
      <xdr:nvCxnSpPr>
        <xdr:cNvPr id="466" name="直線コネクタ 465"/>
        <xdr:cNvCxnSpPr/>
      </xdr:nvCxnSpPr>
      <xdr:spPr>
        <a:xfrm flipV="1">
          <a:off x="7861300" y="16942453"/>
          <a:ext cx="889000" cy="1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0" name="テキスト ボックス 469"/>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54234</xdr:rowOff>
    </xdr:from>
    <xdr:to>
      <xdr:col>55</xdr:col>
      <xdr:colOff>50800</xdr:colOff>
      <xdr:row>98</xdr:row>
      <xdr:rowOff>155834</xdr:rowOff>
    </xdr:to>
    <xdr:sp macro="" textlink="">
      <xdr:nvSpPr>
        <xdr:cNvPr id="476" name="楕円 475"/>
        <xdr:cNvSpPr/>
      </xdr:nvSpPr>
      <xdr:spPr>
        <a:xfrm>
          <a:off x="10426700" y="168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140611</xdr:rowOff>
    </xdr:from>
    <xdr:ext cx="534377" cy="259045"/>
    <xdr:sp macro="" textlink="">
      <xdr:nvSpPr>
        <xdr:cNvPr id="477" name="普通建設事業費 （ うち更新整備　）該当値テキスト"/>
        <xdr:cNvSpPr txBox="1"/>
      </xdr:nvSpPr>
      <xdr:spPr>
        <a:xfrm>
          <a:off x="10528300" y="167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48715</xdr:rowOff>
    </xdr:from>
    <xdr:to>
      <xdr:col>50</xdr:col>
      <xdr:colOff>165100</xdr:colOff>
      <xdr:row>93</xdr:row>
      <xdr:rowOff>150315</xdr:rowOff>
    </xdr:to>
    <xdr:sp macro="" textlink="">
      <xdr:nvSpPr>
        <xdr:cNvPr id="478" name="楕円 477"/>
        <xdr:cNvSpPr/>
      </xdr:nvSpPr>
      <xdr:spPr>
        <a:xfrm>
          <a:off x="9588500" y="159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166842</xdr:rowOff>
    </xdr:from>
    <xdr:ext cx="534377" cy="259045"/>
    <xdr:sp macro="" textlink="">
      <xdr:nvSpPr>
        <xdr:cNvPr id="479" name="テキスト ボックス 478"/>
        <xdr:cNvSpPr txBox="1"/>
      </xdr:nvSpPr>
      <xdr:spPr>
        <a:xfrm>
          <a:off x="9372111" y="15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89553</xdr:rowOff>
    </xdr:from>
    <xdr:to>
      <xdr:col>46</xdr:col>
      <xdr:colOff>38100</xdr:colOff>
      <xdr:row>99</xdr:row>
      <xdr:rowOff>19703</xdr:rowOff>
    </xdr:to>
    <xdr:sp macro="" textlink="">
      <xdr:nvSpPr>
        <xdr:cNvPr id="480" name="楕円 479"/>
        <xdr:cNvSpPr/>
      </xdr:nvSpPr>
      <xdr:spPr>
        <a:xfrm>
          <a:off x="8699500" y="168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10830</xdr:rowOff>
    </xdr:from>
    <xdr:ext cx="469744" cy="259045"/>
    <xdr:sp macro="" textlink="">
      <xdr:nvSpPr>
        <xdr:cNvPr id="481" name="テキスト ボックス 480"/>
        <xdr:cNvSpPr txBox="1"/>
      </xdr:nvSpPr>
      <xdr:spPr>
        <a:xfrm>
          <a:off x="8515428" y="1698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28223</xdr:rowOff>
    </xdr:from>
    <xdr:to>
      <xdr:col>41</xdr:col>
      <xdr:colOff>101600</xdr:colOff>
      <xdr:row>99</xdr:row>
      <xdr:rowOff>129823</xdr:rowOff>
    </xdr:to>
    <xdr:sp macro="" textlink="">
      <xdr:nvSpPr>
        <xdr:cNvPr id="482" name="楕円 481"/>
        <xdr:cNvSpPr/>
      </xdr:nvSpPr>
      <xdr:spPr>
        <a:xfrm>
          <a:off x="7810500" y="17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120950</xdr:rowOff>
    </xdr:from>
    <xdr:ext cx="469744" cy="259045"/>
    <xdr:sp macro="" textlink="">
      <xdr:nvSpPr>
        <xdr:cNvPr id="483" name="テキスト ボックス 482"/>
        <xdr:cNvSpPr txBox="1"/>
      </xdr:nvSpPr>
      <xdr:spPr>
        <a:xfrm>
          <a:off x="7626428" y="170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8" name="テキスト ボックス 517"/>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127264</xdr:rowOff>
    </xdr:from>
    <xdr:to>
      <xdr:col>71</xdr:col>
      <xdr:colOff>177800</xdr:colOff>
      <xdr:row>38</xdr:row>
      <xdr:rowOff>139700</xdr:rowOff>
    </xdr:to>
    <xdr:cxnSp macro="">
      <xdr:nvCxnSpPr>
        <xdr:cNvPr id="519" name="直線コネクタ 518"/>
        <xdr:cNvCxnSpPr/>
      </xdr:nvCxnSpPr>
      <xdr:spPr>
        <a:xfrm>
          <a:off x="12814300" y="664236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21" name="テキスト ボックス 520"/>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23" name="テキスト ボックス 522"/>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76464</xdr:rowOff>
    </xdr:from>
    <xdr:to>
      <xdr:col>67</xdr:col>
      <xdr:colOff>101600</xdr:colOff>
      <xdr:row>39</xdr:row>
      <xdr:rowOff>6614</xdr:rowOff>
    </xdr:to>
    <xdr:sp macro="" textlink="">
      <xdr:nvSpPr>
        <xdr:cNvPr id="537" name="楕円 536"/>
        <xdr:cNvSpPr/>
      </xdr:nvSpPr>
      <xdr:spPr>
        <a:xfrm>
          <a:off x="12763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169191</xdr:rowOff>
    </xdr:from>
    <xdr:ext cx="378565" cy="259045"/>
    <xdr:sp macro="" textlink="">
      <xdr:nvSpPr>
        <xdr:cNvPr id="538" name="テキスト ボックス 537"/>
        <xdr:cNvSpPr txBox="1"/>
      </xdr:nvSpPr>
      <xdr:spPr>
        <a:xfrm>
          <a:off x="12625017" y="668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86390</xdr:rowOff>
    </xdr:from>
    <xdr:to>
      <xdr:col>85</xdr:col>
      <xdr:colOff>127000</xdr:colOff>
      <xdr:row>77</xdr:row>
      <xdr:rowOff>127355</xdr:rowOff>
    </xdr:to>
    <xdr:cxnSp macro="">
      <xdr:nvCxnSpPr>
        <xdr:cNvPr id="615" name="直線コネクタ 614"/>
        <xdr:cNvCxnSpPr/>
      </xdr:nvCxnSpPr>
      <xdr:spPr>
        <a:xfrm>
          <a:off x="15481300" y="13288040"/>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81316</xdr:rowOff>
    </xdr:from>
    <xdr:to>
      <xdr:col>81</xdr:col>
      <xdr:colOff>50800</xdr:colOff>
      <xdr:row>77</xdr:row>
      <xdr:rowOff>86390</xdr:rowOff>
    </xdr:to>
    <xdr:cxnSp macro="">
      <xdr:nvCxnSpPr>
        <xdr:cNvPr id="618" name="直線コネクタ 617"/>
        <xdr:cNvCxnSpPr/>
      </xdr:nvCxnSpPr>
      <xdr:spPr>
        <a:xfrm>
          <a:off x="14592300" y="1328296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56764</xdr:rowOff>
    </xdr:from>
    <xdr:to>
      <xdr:col>76</xdr:col>
      <xdr:colOff>114300</xdr:colOff>
      <xdr:row>77</xdr:row>
      <xdr:rowOff>81316</xdr:rowOff>
    </xdr:to>
    <xdr:cxnSp macro="">
      <xdr:nvCxnSpPr>
        <xdr:cNvPr id="621" name="直線コネクタ 620"/>
        <xdr:cNvCxnSpPr/>
      </xdr:nvCxnSpPr>
      <xdr:spPr>
        <a:xfrm>
          <a:off x="13703300" y="13258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23" name="テキスト ボックス 622"/>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52054</xdr:rowOff>
    </xdr:from>
    <xdr:to>
      <xdr:col>71</xdr:col>
      <xdr:colOff>177800</xdr:colOff>
      <xdr:row>77</xdr:row>
      <xdr:rowOff>56764</xdr:rowOff>
    </xdr:to>
    <xdr:cxnSp macro="">
      <xdr:nvCxnSpPr>
        <xdr:cNvPr id="624" name="直線コネクタ 623"/>
        <xdr:cNvCxnSpPr/>
      </xdr:nvCxnSpPr>
      <xdr:spPr>
        <a:xfrm>
          <a:off x="12814300" y="1325370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126171</xdr:rowOff>
    </xdr:from>
    <xdr:ext cx="534377" cy="259045"/>
    <xdr:sp macro="" textlink="">
      <xdr:nvSpPr>
        <xdr:cNvPr id="626" name="テキスト ボックス 625"/>
        <xdr:cNvSpPr txBox="1"/>
      </xdr:nvSpPr>
      <xdr:spPr>
        <a:xfrm>
          <a:off x="13436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113552</xdr:rowOff>
    </xdr:from>
    <xdr:ext cx="534377" cy="259045"/>
    <xdr:sp macro="" textlink="">
      <xdr:nvSpPr>
        <xdr:cNvPr id="628" name="テキスト ボックス 627"/>
        <xdr:cNvSpPr txBox="1"/>
      </xdr:nvSpPr>
      <xdr:spPr>
        <a:xfrm>
          <a:off x="12547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76555</xdr:rowOff>
    </xdr:from>
    <xdr:to>
      <xdr:col>85</xdr:col>
      <xdr:colOff>177800</xdr:colOff>
      <xdr:row>78</xdr:row>
      <xdr:rowOff>6705</xdr:rowOff>
    </xdr:to>
    <xdr:sp macro="" textlink="">
      <xdr:nvSpPr>
        <xdr:cNvPr id="634" name="楕円 633"/>
        <xdr:cNvSpPr/>
      </xdr:nvSpPr>
      <xdr:spPr>
        <a:xfrm>
          <a:off x="162687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54982</xdr:rowOff>
    </xdr:from>
    <xdr:ext cx="534377" cy="259045"/>
    <xdr:sp macro="" textlink="">
      <xdr:nvSpPr>
        <xdr:cNvPr id="635" name="公債費該当値テキスト"/>
        <xdr:cNvSpPr txBox="1"/>
      </xdr:nvSpPr>
      <xdr:spPr>
        <a:xfrm>
          <a:off x="16370300" y="132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35590</xdr:rowOff>
    </xdr:from>
    <xdr:to>
      <xdr:col>81</xdr:col>
      <xdr:colOff>101600</xdr:colOff>
      <xdr:row>77</xdr:row>
      <xdr:rowOff>137190</xdr:rowOff>
    </xdr:to>
    <xdr:sp macro="" textlink="">
      <xdr:nvSpPr>
        <xdr:cNvPr id="636" name="楕円 635"/>
        <xdr:cNvSpPr/>
      </xdr:nvSpPr>
      <xdr:spPr>
        <a:xfrm>
          <a:off x="154305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128317</xdr:rowOff>
    </xdr:from>
    <xdr:ext cx="534377" cy="259045"/>
    <xdr:sp macro="" textlink="">
      <xdr:nvSpPr>
        <xdr:cNvPr id="637" name="テキスト ボックス 636"/>
        <xdr:cNvSpPr txBox="1"/>
      </xdr:nvSpPr>
      <xdr:spPr>
        <a:xfrm>
          <a:off x="15214111" y="133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30516</xdr:rowOff>
    </xdr:from>
    <xdr:to>
      <xdr:col>76</xdr:col>
      <xdr:colOff>165100</xdr:colOff>
      <xdr:row>77</xdr:row>
      <xdr:rowOff>132116</xdr:rowOff>
    </xdr:to>
    <xdr:sp macro="" textlink="">
      <xdr:nvSpPr>
        <xdr:cNvPr id="638" name="楕円 637"/>
        <xdr:cNvSpPr/>
      </xdr:nvSpPr>
      <xdr:spPr>
        <a:xfrm>
          <a:off x="14541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123243</xdr:rowOff>
    </xdr:from>
    <xdr:ext cx="534377" cy="259045"/>
    <xdr:sp macro="" textlink="">
      <xdr:nvSpPr>
        <xdr:cNvPr id="639" name="テキスト ボックス 638"/>
        <xdr:cNvSpPr txBox="1"/>
      </xdr:nvSpPr>
      <xdr:spPr>
        <a:xfrm>
          <a:off x="14325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5964</xdr:rowOff>
    </xdr:from>
    <xdr:to>
      <xdr:col>72</xdr:col>
      <xdr:colOff>38100</xdr:colOff>
      <xdr:row>77</xdr:row>
      <xdr:rowOff>107564</xdr:rowOff>
    </xdr:to>
    <xdr:sp macro="" textlink="">
      <xdr:nvSpPr>
        <xdr:cNvPr id="640" name="楕円 639"/>
        <xdr:cNvSpPr/>
      </xdr:nvSpPr>
      <xdr:spPr>
        <a:xfrm>
          <a:off x="13652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98691</xdr:rowOff>
    </xdr:from>
    <xdr:ext cx="534377" cy="259045"/>
    <xdr:sp macro="" textlink="">
      <xdr:nvSpPr>
        <xdr:cNvPr id="641" name="テキスト ボックス 640"/>
        <xdr:cNvSpPr txBox="1"/>
      </xdr:nvSpPr>
      <xdr:spPr>
        <a:xfrm>
          <a:off x="13436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xdr:rowOff>
    </xdr:from>
    <xdr:to>
      <xdr:col>67</xdr:col>
      <xdr:colOff>101600</xdr:colOff>
      <xdr:row>77</xdr:row>
      <xdr:rowOff>102854</xdr:rowOff>
    </xdr:to>
    <xdr:sp macro="" textlink="">
      <xdr:nvSpPr>
        <xdr:cNvPr id="642" name="楕円 641"/>
        <xdr:cNvSpPr/>
      </xdr:nvSpPr>
      <xdr:spPr>
        <a:xfrm>
          <a:off x="12763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93981</xdr:rowOff>
    </xdr:from>
    <xdr:ext cx="534377" cy="259045"/>
    <xdr:sp macro="" textlink="">
      <xdr:nvSpPr>
        <xdr:cNvPr id="643" name="テキスト ボックス 642"/>
        <xdr:cNvSpPr txBox="1"/>
      </xdr:nvSpPr>
      <xdr:spPr>
        <a:xfrm>
          <a:off x="12547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131394</xdr:rowOff>
    </xdr:from>
    <xdr:to>
      <xdr:col>85</xdr:col>
      <xdr:colOff>127000</xdr:colOff>
      <xdr:row>91</xdr:row>
      <xdr:rowOff>121717</xdr:rowOff>
    </xdr:to>
    <xdr:cxnSp macro="">
      <xdr:nvCxnSpPr>
        <xdr:cNvPr id="672" name="直線コネクタ 671"/>
        <xdr:cNvCxnSpPr/>
      </xdr:nvCxnSpPr>
      <xdr:spPr>
        <a:xfrm>
          <a:off x="15481300" y="15390444"/>
          <a:ext cx="8382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131394</xdr:rowOff>
    </xdr:from>
    <xdr:to>
      <xdr:col>81</xdr:col>
      <xdr:colOff>50800</xdr:colOff>
      <xdr:row>92</xdr:row>
      <xdr:rowOff>63881</xdr:rowOff>
    </xdr:to>
    <xdr:cxnSp macro="">
      <xdr:nvCxnSpPr>
        <xdr:cNvPr id="675" name="直線コネクタ 674"/>
        <xdr:cNvCxnSpPr/>
      </xdr:nvCxnSpPr>
      <xdr:spPr>
        <a:xfrm flipV="1">
          <a:off x="14592300" y="15390444"/>
          <a:ext cx="889000" cy="4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7" name="テキスト ボックス 676"/>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63881</xdr:rowOff>
    </xdr:from>
    <xdr:to>
      <xdr:col>76</xdr:col>
      <xdr:colOff>114300</xdr:colOff>
      <xdr:row>94</xdr:row>
      <xdr:rowOff>106135</xdr:rowOff>
    </xdr:to>
    <xdr:cxnSp macro="">
      <xdr:nvCxnSpPr>
        <xdr:cNvPr id="678" name="直線コネクタ 677"/>
        <xdr:cNvCxnSpPr/>
      </xdr:nvCxnSpPr>
      <xdr:spPr>
        <a:xfrm flipV="1">
          <a:off x="13703300" y="15837281"/>
          <a:ext cx="889000" cy="3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80" name="テキスト ボックス 679"/>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145148</xdr:rowOff>
    </xdr:from>
    <xdr:to>
      <xdr:col>71</xdr:col>
      <xdr:colOff>177800</xdr:colOff>
      <xdr:row>94</xdr:row>
      <xdr:rowOff>106135</xdr:rowOff>
    </xdr:to>
    <xdr:cxnSp macro="">
      <xdr:nvCxnSpPr>
        <xdr:cNvPr id="681" name="直線コネクタ 680"/>
        <xdr:cNvCxnSpPr/>
      </xdr:nvCxnSpPr>
      <xdr:spPr>
        <a:xfrm>
          <a:off x="12814300" y="16089998"/>
          <a:ext cx="889000" cy="1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5" name="テキスト ボックス 684"/>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70917</xdr:rowOff>
    </xdr:from>
    <xdr:to>
      <xdr:col>85</xdr:col>
      <xdr:colOff>177800</xdr:colOff>
      <xdr:row>92</xdr:row>
      <xdr:rowOff>1067</xdr:rowOff>
    </xdr:to>
    <xdr:sp macro="" textlink="">
      <xdr:nvSpPr>
        <xdr:cNvPr id="691" name="楕円 690"/>
        <xdr:cNvSpPr/>
      </xdr:nvSpPr>
      <xdr:spPr>
        <a:xfrm>
          <a:off x="16268700" y="156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23944</xdr:rowOff>
    </xdr:from>
    <xdr:ext cx="534377" cy="259045"/>
    <xdr:sp macro="" textlink="">
      <xdr:nvSpPr>
        <xdr:cNvPr id="692" name="積立金該当値テキスト"/>
        <xdr:cNvSpPr txBox="1"/>
      </xdr:nvSpPr>
      <xdr:spPr>
        <a:xfrm>
          <a:off x="16370300" y="156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80594</xdr:rowOff>
    </xdr:from>
    <xdr:to>
      <xdr:col>81</xdr:col>
      <xdr:colOff>101600</xdr:colOff>
      <xdr:row>90</xdr:row>
      <xdr:rowOff>10744</xdr:rowOff>
    </xdr:to>
    <xdr:sp macro="" textlink="">
      <xdr:nvSpPr>
        <xdr:cNvPr id="693" name="楕円 692"/>
        <xdr:cNvSpPr/>
      </xdr:nvSpPr>
      <xdr:spPr>
        <a:xfrm>
          <a:off x="15430500" y="153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27271</xdr:rowOff>
    </xdr:from>
    <xdr:ext cx="534377" cy="259045"/>
    <xdr:sp macro="" textlink="">
      <xdr:nvSpPr>
        <xdr:cNvPr id="694" name="テキスト ボックス 693"/>
        <xdr:cNvSpPr txBox="1"/>
      </xdr:nvSpPr>
      <xdr:spPr>
        <a:xfrm>
          <a:off x="15214111" y="151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13081</xdr:rowOff>
    </xdr:from>
    <xdr:to>
      <xdr:col>76</xdr:col>
      <xdr:colOff>165100</xdr:colOff>
      <xdr:row>92</xdr:row>
      <xdr:rowOff>114681</xdr:rowOff>
    </xdr:to>
    <xdr:sp macro="" textlink="">
      <xdr:nvSpPr>
        <xdr:cNvPr id="695" name="楕円 694"/>
        <xdr:cNvSpPr/>
      </xdr:nvSpPr>
      <xdr:spPr>
        <a:xfrm>
          <a:off x="14541500" y="157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131208</xdr:rowOff>
    </xdr:from>
    <xdr:ext cx="534377" cy="259045"/>
    <xdr:sp macro="" textlink="">
      <xdr:nvSpPr>
        <xdr:cNvPr id="696" name="テキスト ボックス 695"/>
        <xdr:cNvSpPr txBox="1"/>
      </xdr:nvSpPr>
      <xdr:spPr>
        <a:xfrm>
          <a:off x="14325111" y="15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55335</xdr:rowOff>
    </xdr:from>
    <xdr:to>
      <xdr:col>72</xdr:col>
      <xdr:colOff>38100</xdr:colOff>
      <xdr:row>94</xdr:row>
      <xdr:rowOff>156935</xdr:rowOff>
    </xdr:to>
    <xdr:sp macro="" textlink="">
      <xdr:nvSpPr>
        <xdr:cNvPr id="697" name="楕円 696"/>
        <xdr:cNvSpPr/>
      </xdr:nvSpPr>
      <xdr:spPr>
        <a:xfrm>
          <a:off x="13652500" y="16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2012</xdr:rowOff>
    </xdr:from>
    <xdr:ext cx="534377" cy="259045"/>
    <xdr:sp macro="" textlink="">
      <xdr:nvSpPr>
        <xdr:cNvPr id="698" name="テキスト ボックス 697"/>
        <xdr:cNvSpPr txBox="1"/>
      </xdr:nvSpPr>
      <xdr:spPr>
        <a:xfrm>
          <a:off x="13436111" y="159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94348</xdr:rowOff>
    </xdr:from>
    <xdr:to>
      <xdr:col>67</xdr:col>
      <xdr:colOff>101600</xdr:colOff>
      <xdr:row>94</xdr:row>
      <xdr:rowOff>24498</xdr:rowOff>
    </xdr:to>
    <xdr:sp macro="" textlink="">
      <xdr:nvSpPr>
        <xdr:cNvPr id="699" name="楕円 698"/>
        <xdr:cNvSpPr/>
      </xdr:nvSpPr>
      <xdr:spPr>
        <a:xfrm>
          <a:off x="12763500" y="160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41025</xdr:rowOff>
    </xdr:from>
    <xdr:ext cx="534377" cy="259045"/>
    <xdr:sp macro="" textlink="">
      <xdr:nvSpPr>
        <xdr:cNvPr id="700" name="テキスト ボックス 699"/>
        <xdr:cNvSpPr txBox="1"/>
      </xdr:nvSpPr>
      <xdr:spPr>
        <a:xfrm>
          <a:off x="12547111" y="158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92329</xdr:rowOff>
    </xdr:from>
    <xdr:to>
      <xdr:col>116</xdr:col>
      <xdr:colOff>63500</xdr:colOff>
      <xdr:row>38</xdr:row>
      <xdr:rowOff>52070</xdr:rowOff>
    </xdr:to>
    <xdr:cxnSp macro="">
      <xdr:nvCxnSpPr>
        <xdr:cNvPr id="729" name="直線コネクタ 728"/>
        <xdr:cNvCxnSpPr/>
      </xdr:nvCxnSpPr>
      <xdr:spPr>
        <a:xfrm>
          <a:off x="21323300" y="6435979"/>
          <a:ext cx="8382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92329</xdr:rowOff>
    </xdr:from>
    <xdr:to>
      <xdr:col>111</xdr:col>
      <xdr:colOff>177800</xdr:colOff>
      <xdr:row>38</xdr:row>
      <xdr:rowOff>141097</xdr:rowOff>
    </xdr:to>
    <xdr:cxnSp macro="">
      <xdr:nvCxnSpPr>
        <xdr:cNvPr id="732" name="直線コネクタ 731"/>
        <xdr:cNvCxnSpPr/>
      </xdr:nvCxnSpPr>
      <xdr:spPr>
        <a:xfrm flipV="1">
          <a:off x="20434300" y="6435979"/>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75709</xdr:rowOff>
    </xdr:from>
    <xdr:ext cx="469744" cy="259045"/>
    <xdr:sp macro="" textlink="">
      <xdr:nvSpPr>
        <xdr:cNvPr id="734" name="テキスト ボックス 733"/>
        <xdr:cNvSpPr txBox="1"/>
      </xdr:nvSpPr>
      <xdr:spPr>
        <a:xfrm>
          <a:off x="21088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141097</xdr:rowOff>
    </xdr:from>
    <xdr:to>
      <xdr:col>107</xdr:col>
      <xdr:colOff>50800</xdr:colOff>
      <xdr:row>38</xdr:row>
      <xdr:rowOff>160655</xdr:rowOff>
    </xdr:to>
    <xdr:cxnSp macro="">
      <xdr:nvCxnSpPr>
        <xdr:cNvPr id="735" name="直線コネクタ 734"/>
        <xdr:cNvCxnSpPr/>
      </xdr:nvCxnSpPr>
      <xdr:spPr>
        <a:xfrm flipV="1">
          <a:off x="19545300" y="6656197"/>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160655</xdr:rowOff>
    </xdr:from>
    <xdr:to>
      <xdr:col>102</xdr:col>
      <xdr:colOff>114300</xdr:colOff>
      <xdr:row>39</xdr:row>
      <xdr:rowOff>38862</xdr:rowOff>
    </xdr:to>
    <xdr:cxnSp macro="">
      <xdr:nvCxnSpPr>
        <xdr:cNvPr id="738" name="直線コネクタ 737"/>
        <xdr:cNvCxnSpPr/>
      </xdr:nvCxnSpPr>
      <xdr:spPr>
        <a:xfrm flipV="1">
          <a:off x="18656300" y="6675755"/>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xdr:rowOff>
    </xdr:from>
    <xdr:to>
      <xdr:col>116</xdr:col>
      <xdr:colOff>114300</xdr:colOff>
      <xdr:row>38</xdr:row>
      <xdr:rowOff>102870</xdr:rowOff>
    </xdr:to>
    <xdr:sp macro="" textlink="">
      <xdr:nvSpPr>
        <xdr:cNvPr id="748" name="楕円 747"/>
        <xdr:cNvSpPr/>
      </xdr:nvSpPr>
      <xdr:spPr>
        <a:xfrm>
          <a:off x="22110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151147</xdr:rowOff>
    </xdr:from>
    <xdr:ext cx="469744" cy="259045"/>
    <xdr:sp macro="" textlink="">
      <xdr:nvSpPr>
        <xdr:cNvPr id="749" name="投資及び出資金該当値テキスト"/>
        <xdr:cNvSpPr txBox="1"/>
      </xdr:nvSpPr>
      <xdr:spPr>
        <a:xfrm>
          <a:off x="22212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41529</xdr:rowOff>
    </xdr:from>
    <xdr:to>
      <xdr:col>112</xdr:col>
      <xdr:colOff>38100</xdr:colOff>
      <xdr:row>37</xdr:row>
      <xdr:rowOff>143129</xdr:rowOff>
    </xdr:to>
    <xdr:sp macro="" textlink="">
      <xdr:nvSpPr>
        <xdr:cNvPr id="750" name="楕円 749"/>
        <xdr:cNvSpPr/>
      </xdr:nvSpPr>
      <xdr:spPr>
        <a:xfrm>
          <a:off x="21272500" y="63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159656</xdr:rowOff>
    </xdr:from>
    <xdr:ext cx="469744" cy="259045"/>
    <xdr:sp macro="" textlink="">
      <xdr:nvSpPr>
        <xdr:cNvPr id="751" name="テキスト ボックス 750"/>
        <xdr:cNvSpPr txBox="1"/>
      </xdr:nvSpPr>
      <xdr:spPr>
        <a:xfrm>
          <a:off x="21088428" y="61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90297</xdr:rowOff>
    </xdr:from>
    <xdr:to>
      <xdr:col>107</xdr:col>
      <xdr:colOff>101600</xdr:colOff>
      <xdr:row>39</xdr:row>
      <xdr:rowOff>20447</xdr:rowOff>
    </xdr:to>
    <xdr:sp macro="" textlink="">
      <xdr:nvSpPr>
        <xdr:cNvPr id="752" name="楕円 751"/>
        <xdr:cNvSpPr/>
      </xdr:nvSpPr>
      <xdr:spPr>
        <a:xfrm>
          <a:off x="203835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11574</xdr:rowOff>
    </xdr:from>
    <xdr:ext cx="378565" cy="259045"/>
    <xdr:sp macro="" textlink="">
      <xdr:nvSpPr>
        <xdr:cNvPr id="753" name="テキスト ボックス 752"/>
        <xdr:cNvSpPr txBox="1"/>
      </xdr:nvSpPr>
      <xdr:spPr>
        <a:xfrm>
          <a:off x="2024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109855</xdr:rowOff>
    </xdr:from>
    <xdr:to>
      <xdr:col>102</xdr:col>
      <xdr:colOff>165100</xdr:colOff>
      <xdr:row>39</xdr:row>
      <xdr:rowOff>40005</xdr:rowOff>
    </xdr:to>
    <xdr:sp macro="" textlink="">
      <xdr:nvSpPr>
        <xdr:cNvPr id="754" name="楕円 753"/>
        <xdr:cNvSpPr/>
      </xdr:nvSpPr>
      <xdr:spPr>
        <a:xfrm>
          <a:off x="19494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31132</xdr:rowOff>
    </xdr:from>
    <xdr:ext cx="378565" cy="259045"/>
    <xdr:sp macro="" textlink="">
      <xdr:nvSpPr>
        <xdr:cNvPr id="755" name="テキスト ボックス 754"/>
        <xdr:cNvSpPr txBox="1"/>
      </xdr:nvSpPr>
      <xdr:spPr>
        <a:xfrm>
          <a:off x="19356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159512</xdr:rowOff>
    </xdr:from>
    <xdr:to>
      <xdr:col>98</xdr:col>
      <xdr:colOff>38100</xdr:colOff>
      <xdr:row>39</xdr:row>
      <xdr:rowOff>89662</xdr:rowOff>
    </xdr:to>
    <xdr:sp macro="" textlink="">
      <xdr:nvSpPr>
        <xdr:cNvPr id="756" name="楕円 755"/>
        <xdr:cNvSpPr/>
      </xdr:nvSpPr>
      <xdr:spPr>
        <a:xfrm>
          <a:off x="18605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80789</xdr:rowOff>
    </xdr:from>
    <xdr:ext cx="313932" cy="259045"/>
    <xdr:sp macro="" textlink="">
      <xdr:nvSpPr>
        <xdr:cNvPr id="757" name="テキスト ボックス 756"/>
        <xdr:cNvSpPr txBox="1"/>
      </xdr:nvSpPr>
      <xdr:spPr>
        <a:xfrm>
          <a:off x="18499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44450</xdr:rowOff>
    </xdr:to>
    <xdr:cxnSp macro="">
      <xdr:nvCxnSpPr>
        <xdr:cNvPr id="786" name="直線コネクタ 785"/>
        <xdr:cNvCxnSpPr/>
      </xdr:nvCxnSpPr>
      <xdr:spPr>
        <a:xfrm flipV="1">
          <a:off x="21323300" y="10159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41440</xdr:rowOff>
    </xdr:from>
    <xdr:to>
      <xdr:col>107</xdr:col>
      <xdr:colOff>50800</xdr:colOff>
      <xdr:row>59</xdr:row>
      <xdr:rowOff>44450</xdr:rowOff>
    </xdr:to>
    <xdr:cxnSp macro="">
      <xdr:nvCxnSpPr>
        <xdr:cNvPr id="792" name="直線コネクタ 791"/>
        <xdr:cNvCxnSpPr/>
      </xdr:nvCxnSpPr>
      <xdr:spPr>
        <a:xfrm>
          <a:off x="19545300" y="1015699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38430</xdr:rowOff>
    </xdr:from>
    <xdr:to>
      <xdr:col>102</xdr:col>
      <xdr:colOff>114300</xdr:colOff>
      <xdr:row>59</xdr:row>
      <xdr:rowOff>41440</xdr:rowOff>
    </xdr:to>
    <xdr:cxnSp macro="">
      <xdr:nvCxnSpPr>
        <xdr:cNvPr id="795" name="直線コネクタ 794"/>
        <xdr:cNvCxnSpPr/>
      </xdr:nvCxnSpPr>
      <xdr:spPr>
        <a:xfrm>
          <a:off x="18656300" y="1015398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05" name="楕円 804"/>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06" name="貸付金該当値テキスト"/>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162090</xdr:rowOff>
    </xdr:from>
    <xdr:to>
      <xdr:col>102</xdr:col>
      <xdr:colOff>165100</xdr:colOff>
      <xdr:row>59</xdr:row>
      <xdr:rowOff>92240</xdr:rowOff>
    </xdr:to>
    <xdr:sp macro="" textlink="">
      <xdr:nvSpPr>
        <xdr:cNvPr id="811" name="楕円 810"/>
        <xdr:cNvSpPr/>
      </xdr:nvSpPr>
      <xdr:spPr>
        <a:xfrm>
          <a:off x="19494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83367</xdr:rowOff>
    </xdr:from>
    <xdr:ext cx="313932" cy="259045"/>
    <xdr:sp macro="" textlink="">
      <xdr:nvSpPr>
        <xdr:cNvPr id="812" name="テキスト ボックス 811"/>
        <xdr:cNvSpPr txBox="1"/>
      </xdr:nvSpPr>
      <xdr:spPr>
        <a:xfrm>
          <a:off x="19388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159080</xdr:rowOff>
    </xdr:from>
    <xdr:to>
      <xdr:col>98</xdr:col>
      <xdr:colOff>38100</xdr:colOff>
      <xdr:row>59</xdr:row>
      <xdr:rowOff>89230</xdr:rowOff>
    </xdr:to>
    <xdr:sp macro="" textlink="">
      <xdr:nvSpPr>
        <xdr:cNvPr id="813" name="楕円 812"/>
        <xdr:cNvSpPr/>
      </xdr:nvSpPr>
      <xdr:spPr>
        <a:xfrm>
          <a:off x="18605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80357</xdr:rowOff>
    </xdr:from>
    <xdr:ext cx="378565" cy="259045"/>
    <xdr:sp macro="" textlink="">
      <xdr:nvSpPr>
        <xdr:cNvPr id="814" name="テキスト ボックス 813"/>
        <xdr:cNvSpPr txBox="1"/>
      </xdr:nvSpPr>
      <xdr:spPr>
        <a:xfrm>
          <a:off x="18467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89179</xdr:rowOff>
    </xdr:from>
    <xdr:to>
      <xdr:col>116</xdr:col>
      <xdr:colOff>63500</xdr:colOff>
      <xdr:row>76</xdr:row>
      <xdr:rowOff>135128</xdr:rowOff>
    </xdr:to>
    <xdr:cxnSp macro="">
      <xdr:nvCxnSpPr>
        <xdr:cNvPr id="846" name="直線コネクタ 845"/>
        <xdr:cNvCxnSpPr/>
      </xdr:nvCxnSpPr>
      <xdr:spPr>
        <a:xfrm flipV="1">
          <a:off x="21323300" y="13119379"/>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7"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168830</xdr:rowOff>
    </xdr:from>
    <xdr:to>
      <xdr:col>111</xdr:col>
      <xdr:colOff>177800</xdr:colOff>
      <xdr:row>76</xdr:row>
      <xdr:rowOff>135128</xdr:rowOff>
    </xdr:to>
    <xdr:cxnSp macro="">
      <xdr:nvCxnSpPr>
        <xdr:cNvPr id="849" name="直線コネクタ 848"/>
        <xdr:cNvCxnSpPr/>
      </xdr:nvCxnSpPr>
      <xdr:spPr>
        <a:xfrm>
          <a:off x="20434300" y="13027580"/>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1" name="テキスト ボックス 850"/>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168830</xdr:rowOff>
    </xdr:from>
    <xdr:to>
      <xdr:col>107</xdr:col>
      <xdr:colOff>50800</xdr:colOff>
      <xdr:row>76</xdr:row>
      <xdr:rowOff>148551</xdr:rowOff>
    </xdr:to>
    <xdr:cxnSp macro="">
      <xdr:nvCxnSpPr>
        <xdr:cNvPr id="852" name="直線コネクタ 851"/>
        <xdr:cNvCxnSpPr/>
      </xdr:nvCxnSpPr>
      <xdr:spPr>
        <a:xfrm flipV="1">
          <a:off x="19545300" y="13027580"/>
          <a:ext cx="889000" cy="1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4" name="テキスト ボックス 853"/>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141170</xdr:rowOff>
    </xdr:from>
    <xdr:to>
      <xdr:col>102</xdr:col>
      <xdr:colOff>114300</xdr:colOff>
      <xdr:row>76</xdr:row>
      <xdr:rowOff>148551</xdr:rowOff>
    </xdr:to>
    <xdr:cxnSp macro="">
      <xdr:nvCxnSpPr>
        <xdr:cNvPr id="855" name="直線コネクタ 854"/>
        <xdr:cNvCxnSpPr/>
      </xdr:nvCxnSpPr>
      <xdr:spPr>
        <a:xfrm>
          <a:off x="18656300" y="13171370"/>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7" name="テキスト ボックス 856"/>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59" name="テキスト ボックス 858"/>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38379</xdr:rowOff>
    </xdr:from>
    <xdr:to>
      <xdr:col>116</xdr:col>
      <xdr:colOff>114300</xdr:colOff>
      <xdr:row>76</xdr:row>
      <xdr:rowOff>139979</xdr:rowOff>
    </xdr:to>
    <xdr:sp macro="" textlink="">
      <xdr:nvSpPr>
        <xdr:cNvPr id="865" name="楕円 864"/>
        <xdr:cNvSpPr/>
      </xdr:nvSpPr>
      <xdr:spPr>
        <a:xfrm>
          <a:off x="221107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16806</xdr:rowOff>
    </xdr:from>
    <xdr:ext cx="534377" cy="259045"/>
    <xdr:sp macro="" textlink="">
      <xdr:nvSpPr>
        <xdr:cNvPr id="866" name="繰出金該当値テキスト"/>
        <xdr:cNvSpPr txBox="1"/>
      </xdr:nvSpPr>
      <xdr:spPr>
        <a:xfrm>
          <a:off x="22212300"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84328</xdr:rowOff>
    </xdr:from>
    <xdr:to>
      <xdr:col>112</xdr:col>
      <xdr:colOff>38100</xdr:colOff>
      <xdr:row>77</xdr:row>
      <xdr:rowOff>14478</xdr:rowOff>
    </xdr:to>
    <xdr:sp macro="" textlink="">
      <xdr:nvSpPr>
        <xdr:cNvPr id="867" name="楕円 866"/>
        <xdr:cNvSpPr/>
      </xdr:nvSpPr>
      <xdr:spPr>
        <a:xfrm>
          <a:off x="21272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5605</xdr:rowOff>
    </xdr:from>
    <xdr:ext cx="534377" cy="259045"/>
    <xdr:sp macro="" textlink="">
      <xdr:nvSpPr>
        <xdr:cNvPr id="868" name="テキスト ボックス 867"/>
        <xdr:cNvSpPr txBox="1"/>
      </xdr:nvSpPr>
      <xdr:spPr>
        <a:xfrm>
          <a:off x="21056111"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118030</xdr:rowOff>
    </xdr:from>
    <xdr:to>
      <xdr:col>107</xdr:col>
      <xdr:colOff>101600</xdr:colOff>
      <xdr:row>76</xdr:row>
      <xdr:rowOff>48180</xdr:rowOff>
    </xdr:to>
    <xdr:sp macro="" textlink="">
      <xdr:nvSpPr>
        <xdr:cNvPr id="869" name="楕円 868"/>
        <xdr:cNvSpPr/>
      </xdr:nvSpPr>
      <xdr:spPr>
        <a:xfrm>
          <a:off x="20383500" y="129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39307</xdr:rowOff>
    </xdr:from>
    <xdr:ext cx="534377" cy="259045"/>
    <xdr:sp macro="" textlink="">
      <xdr:nvSpPr>
        <xdr:cNvPr id="870" name="テキスト ボックス 869"/>
        <xdr:cNvSpPr txBox="1"/>
      </xdr:nvSpPr>
      <xdr:spPr>
        <a:xfrm>
          <a:off x="20167111" y="1306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97751</xdr:rowOff>
    </xdr:from>
    <xdr:to>
      <xdr:col>102</xdr:col>
      <xdr:colOff>165100</xdr:colOff>
      <xdr:row>77</xdr:row>
      <xdr:rowOff>27901</xdr:rowOff>
    </xdr:to>
    <xdr:sp macro="" textlink="">
      <xdr:nvSpPr>
        <xdr:cNvPr id="871" name="楕円 870"/>
        <xdr:cNvSpPr/>
      </xdr:nvSpPr>
      <xdr:spPr>
        <a:xfrm>
          <a:off x="19494500" y="131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19028</xdr:rowOff>
    </xdr:from>
    <xdr:ext cx="534377" cy="259045"/>
    <xdr:sp macro="" textlink="">
      <xdr:nvSpPr>
        <xdr:cNvPr id="872" name="テキスト ボックス 871"/>
        <xdr:cNvSpPr txBox="1"/>
      </xdr:nvSpPr>
      <xdr:spPr>
        <a:xfrm>
          <a:off x="19278111" y="132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90370</xdr:rowOff>
    </xdr:from>
    <xdr:to>
      <xdr:col>98</xdr:col>
      <xdr:colOff>38100</xdr:colOff>
      <xdr:row>77</xdr:row>
      <xdr:rowOff>20520</xdr:rowOff>
    </xdr:to>
    <xdr:sp macro="" textlink="">
      <xdr:nvSpPr>
        <xdr:cNvPr id="873" name="楕円 872"/>
        <xdr:cNvSpPr/>
      </xdr:nvSpPr>
      <xdr:spPr>
        <a:xfrm>
          <a:off x="18605500" y="13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11647</xdr:rowOff>
    </xdr:from>
    <xdr:ext cx="534377" cy="259045"/>
    <xdr:sp macro="" textlink="">
      <xdr:nvSpPr>
        <xdr:cNvPr id="874" name="テキスト ボックス 873"/>
        <xdr:cNvSpPr txBox="1"/>
      </xdr:nvSpPr>
      <xdr:spPr>
        <a:xfrm>
          <a:off x="18389111" y="13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性質別歳出決算のうち類似団体及び沖縄県平均と比較して高い状況にある構成項目としては、扶助費、普通建設事業費（新規整備）及び積立金がある。扶助費については、住民一人当たりのコストが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143,139</a:t>
          </a:r>
          <a:r>
            <a:rPr kumimoji="1" lang="ja-JP" altLang="en-US" sz="1300">
              <a:latin typeface="ＭＳ Ｐゴシック" panose="020B0600070205080204" pitchFamily="50" charset="-128"/>
              <a:ea typeface="ＭＳ Ｐゴシック" panose="020B0600070205080204" pitchFamily="50" charset="-128"/>
            </a:rPr>
            <a:t>円であり、類似団体平均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a:latin typeface="ＭＳ Ｐゴシック" panose="020B0600070205080204" pitchFamily="50" charset="-128"/>
              <a:ea typeface="ＭＳ Ｐゴシック" panose="020B0600070205080204" pitchFamily="50" charset="-128"/>
            </a:rPr>
            <a:t>109,32</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33,815</a:t>
          </a:r>
          <a:r>
            <a:rPr kumimoji="1" lang="ja-JP" altLang="en-US" sz="1300">
              <a:latin typeface="ＭＳ Ｐゴシック" panose="020B0600070205080204" pitchFamily="50" charset="-128"/>
              <a:ea typeface="ＭＳ Ｐゴシック" panose="020B0600070205080204" pitchFamily="50" charset="-128"/>
            </a:rPr>
            <a:t>円上回っている。これは障害福祉サービスのニーズの高まりによる給付費の増と待機児童解消に向けて法人保育園が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園増えたことによる運営負担金の増が主な要因として挙げられる。また、普通建設事業費については、平成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年度よりモノレール建設事業及び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特定駐留軍用地等内土地取得事業</a:t>
          </a:r>
        </a:p>
        <a:p>
          <a:r>
            <a:rPr kumimoji="1" lang="ja-JP" altLang="en-US" sz="1300">
              <a:latin typeface="ＭＳ Ｐゴシック" panose="020B0600070205080204" pitchFamily="50" charset="-128"/>
              <a:ea typeface="ＭＳ Ｐゴシック" panose="020B0600070205080204" pitchFamily="50" charset="-128"/>
            </a:rPr>
            <a:t>などの大型公共事業が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本格化していることから、類似団体平均（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円上回っている。積立金については、特定駐留軍用地等内土地取得事業の実施に伴い特定目的基金の取り崩しが進んだことにより減少に転じた。本事業は平成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年度までの期間で実施されるため、いまだ高い割合を示しているものの、今後の事業進捗に合わせて徐々に減少していく予定である。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xdr:rowOff>
    </xdr:from>
    <xdr:to>
      <xdr:col>24</xdr:col>
      <xdr:colOff>63500</xdr:colOff>
      <xdr:row>35</xdr:row>
      <xdr:rowOff>84265</xdr:rowOff>
    </xdr:to>
    <xdr:cxnSp macro="">
      <xdr:nvCxnSpPr>
        <xdr:cNvPr id="57" name="直線コネクタ 56"/>
        <xdr:cNvCxnSpPr/>
      </xdr:nvCxnSpPr>
      <xdr:spPr>
        <a:xfrm flipV="1">
          <a:off x="3797300" y="6007862"/>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7684</xdr:rowOff>
    </xdr:from>
    <xdr:to>
      <xdr:col>19</xdr:col>
      <xdr:colOff>177800</xdr:colOff>
      <xdr:row>35</xdr:row>
      <xdr:rowOff>84265</xdr:rowOff>
    </xdr:to>
    <xdr:cxnSp macro="">
      <xdr:nvCxnSpPr>
        <xdr:cNvPr id="60" name="直線コネクタ 59"/>
        <xdr:cNvCxnSpPr/>
      </xdr:nvCxnSpPr>
      <xdr:spPr>
        <a:xfrm>
          <a:off x="2908300" y="5836984"/>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7684</xdr:rowOff>
    </xdr:from>
    <xdr:to>
      <xdr:col>15</xdr:col>
      <xdr:colOff>50800</xdr:colOff>
      <xdr:row>34</xdr:row>
      <xdr:rowOff>89408</xdr:rowOff>
    </xdr:to>
    <xdr:cxnSp macro="">
      <xdr:nvCxnSpPr>
        <xdr:cNvPr id="63" name="直線コネクタ 62"/>
        <xdr:cNvCxnSpPr/>
      </xdr:nvCxnSpPr>
      <xdr:spPr>
        <a:xfrm flipV="1">
          <a:off x="2019300" y="5836984"/>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89408</xdr:rowOff>
    </xdr:from>
    <xdr:to>
      <xdr:col>10</xdr:col>
      <xdr:colOff>114300</xdr:colOff>
      <xdr:row>34</xdr:row>
      <xdr:rowOff>131699</xdr:rowOff>
    </xdr:to>
    <xdr:cxnSp macro="">
      <xdr:nvCxnSpPr>
        <xdr:cNvPr id="66" name="直線コネクタ 65"/>
        <xdr:cNvCxnSpPr/>
      </xdr:nvCxnSpPr>
      <xdr:spPr>
        <a:xfrm flipV="1">
          <a:off x="1130300" y="59187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76" name="楕円 75"/>
        <xdr:cNvSpPr/>
      </xdr:nvSpPr>
      <xdr:spPr>
        <a:xfrm>
          <a:off x="45847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150639</xdr:rowOff>
    </xdr:from>
    <xdr:ext cx="469744" cy="259045"/>
    <xdr:sp macro="" textlink="">
      <xdr:nvSpPr>
        <xdr:cNvPr id="77" name="議会費該当値テキスト"/>
        <xdr:cNvSpPr txBox="1"/>
      </xdr:nvSpPr>
      <xdr:spPr>
        <a:xfrm>
          <a:off x="4686300"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33465</xdr:rowOff>
    </xdr:from>
    <xdr:to>
      <xdr:col>20</xdr:col>
      <xdr:colOff>38100</xdr:colOff>
      <xdr:row>35</xdr:row>
      <xdr:rowOff>135065</xdr:rowOff>
    </xdr:to>
    <xdr:sp macro="" textlink="">
      <xdr:nvSpPr>
        <xdr:cNvPr id="78" name="楕円 77"/>
        <xdr:cNvSpPr/>
      </xdr:nvSpPr>
      <xdr:spPr>
        <a:xfrm>
          <a:off x="3746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151592</xdr:rowOff>
    </xdr:from>
    <xdr:ext cx="469744" cy="259045"/>
    <xdr:sp macro="" textlink="">
      <xdr:nvSpPr>
        <xdr:cNvPr id="79" name="テキスト ボックス 78"/>
        <xdr:cNvSpPr txBox="1"/>
      </xdr:nvSpPr>
      <xdr:spPr>
        <a:xfrm>
          <a:off x="3562428" y="580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128334</xdr:rowOff>
    </xdr:from>
    <xdr:to>
      <xdr:col>15</xdr:col>
      <xdr:colOff>101600</xdr:colOff>
      <xdr:row>34</xdr:row>
      <xdr:rowOff>58484</xdr:rowOff>
    </xdr:to>
    <xdr:sp macro="" textlink="">
      <xdr:nvSpPr>
        <xdr:cNvPr id="80" name="楕円 79"/>
        <xdr:cNvSpPr/>
      </xdr:nvSpPr>
      <xdr:spPr>
        <a:xfrm>
          <a:off x="2857500" y="57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75011</xdr:rowOff>
    </xdr:from>
    <xdr:ext cx="469744" cy="259045"/>
    <xdr:sp macro="" textlink="">
      <xdr:nvSpPr>
        <xdr:cNvPr id="81" name="テキスト ボックス 80"/>
        <xdr:cNvSpPr txBox="1"/>
      </xdr:nvSpPr>
      <xdr:spPr>
        <a:xfrm>
          <a:off x="2673428" y="556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38608</xdr:rowOff>
    </xdr:from>
    <xdr:to>
      <xdr:col>10</xdr:col>
      <xdr:colOff>165100</xdr:colOff>
      <xdr:row>34</xdr:row>
      <xdr:rowOff>140208</xdr:rowOff>
    </xdr:to>
    <xdr:sp macro="" textlink="">
      <xdr:nvSpPr>
        <xdr:cNvPr id="82" name="楕円 81"/>
        <xdr:cNvSpPr/>
      </xdr:nvSpPr>
      <xdr:spPr>
        <a:xfrm>
          <a:off x="1968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156735</xdr:rowOff>
    </xdr:from>
    <xdr:ext cx="469744" cy="259045"/>
    <xdr:sp macro="" textlink="">
      <xdr:nvSpPr>
        <xdr:cNvPr id="83" name="テキスト ボックス 82"/>
        <xdr:cNvSpPr txBox="1"/>
      </xdr:nvSpPr>
      <xdr:spPr>
        <a:xfrm>
          <a:off x="1784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80899</xdr:rowOff>
    </xdr:from>
    <xdr:to>
      <xdr:col>6</xdr:col>
      <xdr:colOff>38100</xdr:colOff>
      <xdr:row>35</xdr:row>
      <xdr:rowOff>11049</xdr:rowOff>
    </xdr:to>
    <xdr:sp macro="" textlink="">
      <xdr:nvSpPr>
        <xdr:cNvPr id="84" name="楕円 83"/>
        <xdr:cNvSpPr/>
      </xdr:nvSpPr>
      <xdr:spPr>
        <a:xfrm>
          <a:off x="1079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27576</xdr:rowOff>
    </xdr:from>
    <xdr:ext cx="469744" cy="259045"/>
    <xdr:sp macro="" textlink="">
      <xdr:nvSpPr>
        <xdr:cNvPr id="85" name="テキスト ボックス 84"/>
        <xdr:cNvSpPr txBox="1"/>
      </xdr:nvSpPr>
      <xdr:spPr>
        <a:xfrm>
          <a:off x="895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60395</xdr:rowOff>
    </xdr:from>
    <xdr:to>
      <xdr:col>24</xdr:col>
      <xdr:colOff>63500</xdr:colOff>
      <xdr:row>51</xdr:row>
      <xdr:rowOff>31629</xdr:rowOff>
    </xdr:to>
    <xdr:cxnSp macro="">
      <xdr:nvCxnSpPr>
        <xdr:cNvPr id="115" name="直線コネクタ 114"/>
        <xdr:cNvCxnSpPr/>
      </xdr:nvCxnSpPr>
      <xdr:spPr>
        <a:xfrm>
          <a:off x="3797300" y="8632895"/>
          <a:ext cx="8382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60395</xdr:rowOff>
    </xdr:from>
    <xdr:to>
      <xdr:col>19</xdr:col>
      <xdr:colOff>177800</xdr:colOff>
      <xdr:row>54</xdr:row>
      <xdr:rowOff>135909</xdr:rowOff>
    </xdr:to>
    <xdr:cxnSp macro="">
      <xdr:nvCxnSpPr>
        <xdr:cNvPr id="118" name="直線コネクタ 117"/>
        <xdr:cNvCxnSpPr/>
      </xdr:nvCxnSpPr>
      <xdr:spPr>
        <a:xfrm flipV="1">
          <a:off x="2908300" y="8632895"/>
          <a:ext cx="889000" cy="7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135909</xdr:rowOff>
    </xdr:from>
    <xdr:to>
      <xdr:col>15</xdr:col>
      <xdr:colOff>50800</xdr:colOff>
      <xdr:row>55</xdr:row>
      <xdr:rowOff>130823</xdr:rowOff>
    </xdr:to>
    <xdr:cxnSp macro="">
      <xdr:nvCxnSpPr>
        <xdr:cNvPr id="121" name="直線コネクタ 120"/>
        <xdr:cNvCxnSpPr/>
      </xdr:nvCxnSpPr>
      <xdr:spPr>
        <a:xfrm flipV="1">
          <a:off x="2019300" y="9394209"/>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51613</xdr:rowOff>
    </xdr:from>
    <xdr:to>
      <xdr:col>10</xdr:col>
      <xdr:colOff>114300</xdr:colOff>
      <xdr:row>55</xdr:row>
      <xdr:rowOff>130823</xdr:rowOff>
    </xdr:to>
    <xdr:cxnSp macro="">
      <xdr:nvCxnSpPr>
        <xdr:cNvPr id="124" name="直線コネクタ 123"/>
        <xdr:cNvCxnSpPr/>
      </xdr:nvCxnSpPr>
      <xdr:spPr>
        <a:xfrm>
          <a:off x="1130300" y="9481363"/>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152279</xdr:rowOff>
    </xdr:from>
    <xdr:to>
      <xdr:col>24</xdr:col>
      <xdr:colOff>114300</xdr:colOff>
      <xdr:row>51</xdr:row>
      <xdr:rowOff>82429</xdr:rowOff>
    </xdr:to>
    <xdr:sp macro="" textlink="">
      <xdr:nvSpPr>
        <xdr:cNvPr id="134" name="楕円 133"/>
        <xdr:cNvSpPr/>
      </xdr:nvSpPr>
      <xdr:spPr>
        <a:xfrm>
          <a:off x="4584700" y="8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73054</xdr:rowOff>
    </xdr:from>
    <xdr:ext cx="534377" cy="259045"/>
    <xdr:sp macro="" textlink="">
      <xdr:nvSpPr>
        <xdr:cNvPr id="135" name="総務費該当値テキスト"/>
        <xdr:cNvSpPr txBox="1"/>
      </xdr:nvSpPr>
      <xdr:spPr>
        <a:xfrm>
          <a:off x="4686300" y="86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9595</xdr:rowOff>
    </xdr:from>
    <xdr:to>
      <xdr:col>20</xdr:col>
      <xdr:colOff>38100</xdr:colOff>
      <xdr:row>50</xdr:row>
      <xdr:rowOff>111195</xdr:rowOff>
    </xdr:to>
    <xdr:sp macro="" textlink="">
      <xdr:nvSpPr>
        <xdr:cNvPr id="136" name="楕円 135"/>
        <xdr:cNvSpPr/>
      </xdr:nvSpPr>
      <xdr:spPr>
        <a:xfrm>
          <a:off x="3746500" y="8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127722</xdr:rowOff>
    </xdr:from>
    <xdr:ext cx="599010" cy="259045"/>
    <xdr:sp macro="" textlink="">
      <xdr:nvSpPr>
        <xdr:cNvPr id="137" name="テキスト ボックス 136"/>
        <xdr:cNvSpPr txBox="1"/>
      </xdr:nvSpPr>
      <xdr:spPr>
        <a:xfrm>
          <a:off x="3497795" y="83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85109</xdr:rowOff>
    </xdr:from>
    <xdr:to>
      <xdr:col>15</xdr:col>
      <xdr:colOff>101600</xdr:colOff>
      <xdr:row>55</xdr:row>
      <xdr:rowOff>15259</xdr:rowOff>
    </xdr:to>
    <xdr:sp macro="" textlink="">
      <xdr:nvSpPr>
        <xdr:cNvPr id="138" name="楕円 137"/>
        <xdr:cNvSpPr/>
      </xdr:nvSpPr>
      <xdr:spPr>
        <a:xfrm>
          <a:off x="2857500" y="9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31786</xdr:rowOff>
    </xdr:from>
    <xdr:ext cx="534377" cy="259045"/>
    <xdr:sp macro="" textlink="">
      <xdr:nvSpPr>
        <xdr:cNvPr id="139" name="テキスト ボックス 138"/>
        <xdr:cNvSpPr txBox="1"/>
      </xdr:nvSpPr>
      <xdr:spPr>
        <a:xfrm>
          <a:off x="2641111" y="91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80023</xdr:rowOff>
    </xdr:from>
    <xdr:to>
      <xdr:col>10</xdr:col>
      <xdr:colOff>165100</xdr:colOff>
      <xdr:row>56</xdr:row>
      <xdr:rowOff>10173</xdr:rowOff>
    </xdr:to>
    <xdr:sp macro="" textlink="">
      <xdr:nvSpPr>
        <xdr:cNvPr id="140" name="楕円 139"/>
        <xdr:cNvSpPr/>
      </xdr:nvSpPr>
      <xdr:spPr>
        <a:xfrm>
          <a:off x="1968500" y="95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26700</xdr:rowOff>
    </xdr:from>
    <xdr:ext cx="534377" cy="259045"/>
    <xdr:sp macro="" textlink="">
      <xdr:nvSpPr>
        <xdr:cNvPr id="141" name="テキスト ボックス 140"/>
        <xdr:cNvSpPr txBox="1"/>
      </xdr:nvSpPr>
      <xdr:spPr>
        <a:xfrm>
          <a:off x="1752111"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813</xdr:rowOff>
    </xdr:from>
    <xdr:to>
      <xdr:col>6</xdr:col>
      <xdr:colOff>38100</xdr:colOff>
      <xdr:row>55</xdr:row>
      <xdr:rowOff>102413</xdr:rowOff>
    </xdr:to>
    <xdr:sp macro="" textlink="">
      <xdr:nvSpPr>
        <xdr:cNvPr id="142" name="楕円 141"/>
        <xdr:cNvSpPr/>
      </xdr:nvSpPr>
      <xdr:spPr>
        <a:xfrm>
          <a:off x="1079500" y="94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118940</xdr:rowOff>
    </xdr:from>
    <xdr:ext cx="534377" cy="259045"/>
    <xdr:sp macro="" textlink="">
      <xdr:nvSpPr>
        <xdr:cNvPr id="143" name="テキスト ボックス 142"/>
        <xdr:cNvSpPr txBox="1"/>
      </xdr:nvSpPr>
      <xdr:spPr>
        <a:xfrm>
          <a:off x="863111" y="92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76705</xdr:rowOff>
    </xdr:from>
    <xdr:to>
      <xdr:col>24</xdr:col>
      <xdr:colOff>63500</xdr:colOff>
      <xdr:row>75</xdr:row>
      <xdr:rowOff>46867</xdr:rowOff>
    </xdr:to>
    <xdr:cxnSp macro="">
      <xdr:nvCxnSpPr>
        <xdr:cNvPr id="175" name="直線コネクタ 174"/>
        <xdr:cNvCxnSpPr/>
      </xdr:nvCxnSpPr>
      <xdr:spPr>
        <a:xfrm flipV="1">
          <a:off x="3797300" y="12764005"/>
          <a:ext cx="838200" cy="14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151234</xdr:rowOff>
    </xdr:from>
    <xdr:ext cx="599010" cy="259045"/>
    <xdr:sp macro="" textlink="">
      <xdr:nvSpPr>
        <xdr:cNvPr id="176" name="民生費平均値テキスト"/>
        <xdr:cNvSpPr txBox="1"/>
      </xdr:nvSpPr>
      <xdr:spPr>
        <a:xfrm>
          <a:off x="4686300" y="13009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46867</xdr:rowOff>
    </xdr:from>
    <xdr:to>
      <xdr:col>19</xdr:col>
      <xdr:colOff>177800</xdr:colOff>
      <xdr:row>75</xdr:row>
      <xdr:rowOff>125723</xdr:rowOff>
    </xdr:to>
    <xdr:cxnSp macro="">
      <xdr:nvCxnSpPr>
        <xdr:cNvPr id="178" name="直線コネクタ 177"/>
        <xdr:cNvCxnSpPr/>
      </xdr:nvCxnSpPr>
      <xdr:spPr>
        <a:xfrm flipV="1">
          <a:off x="2908300" y="1290561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133055</xdr:rowOff>
    </xdr:from>
    <xdr:ext cx="599010" cy="259045"/>
    <xdr:sp macro="" textlink="">
      <xdr:nvSpPr>
        <xdr:cNvPr id="180" name="テキスト ボックス 179"/>
        <xdr:cNvSpPr txBox="1"/>
      </xdr:nvSpPr>
      <xdr:spPr>
        <a:xfrm>
          <a:off x="3497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125723</xdr:rowOff>
    </xdr:from>
    <xdr:to>
      <xdr:col>15</xdr:col>
      <xdr:colOff>50800</xdr:colOff>
      <xdr:row>76</xdr:row>
      <xdr:rowOff>15222</xdr:rowOff>
    </xdr:to>
    <xdr:cxnSp macro="">
      <xdr:nvCxnSpPr>
        <xdr:cNvPr id="181" name="直線コネクタ 180"/>
        <xdr:cNvCxnSpPr/>
      </xdr:nvCxnSpPr>
      <xdr:spPr>
        <a:xfrm flipV="1">
          <a:off x="2019300" y="12984473"/>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7979</xdr:rowOff>
    </xdr:from>
    <xdr:ext cx="599010" cy="259045"/>
    <xdr:sp macro="" textlink="">
      <xdr:nvSpPr>
        <xdr:cNvPr id="183" name="テキスト ボックス 182"/>
        <xdr:cNvSpPr txBox="1"/>
      </xdr:nvSpPr>
      <xdr:spPr>
        <a:xfrm>
          <a:off x="2608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15222</xdr:rowOff>
    </xdr:from>
    <xdr:to>
      <xdr:col>10</xdr:col>
      <xdr:colOff>114300</xdr:colOff>
      <xdr:row>76</xdr:row>
      <xdr:rowOff>156953</xdr:rowOff>
    </xdr:to>
    <xdr:cxnSp macro="">
      <xdr:nvCxnSpPr>
        <xdr:cNvPr id="184" name="直線コネクタ 183"/>
        <xdr:cNvCxnSpPr/>
      </xdr:nvCxnSpPr>
      <xdr:spPr>
        <a:xfrm flipV="1">
          <a:off x="1130300" y="1304542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25905</xdr:rowOff>
    </xdr:from>
    <xdr:to>
      <xdr:col>24</xdr:col>
      <xdr:colOff>114300</xdr:colOff>
      <xdr:row>74</xdr:row>
      <xdr:rowOff>127505</xdr:rowOff>
    </xdr:to>
    <xdr:sp macro="" textlink="">
      <xdr:nvSpPr>
        <xdr:cNvPr id="194" name="楕円 193"/>
        <xdr:cNvSpPr/>
      </xdr:nvSpPr>
      <xdr:spPr>
        <a:xfrm>
          <a:off x="45847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48782</xdr:rowOff>
    </xdr:from>
    <xdr:ext cx="599010" cy="259045"/>
    <xdr:sp macro="" textlink="">
      <xdr:nvSpPr>
        <xdr:cNvPr id="195" name="民生費該当値テキスト"/>
        <xdr:cNvSpPr txBox="1"/>
      </xdr:nvSpPr>
      <xdr:spPr>
        <a:xfrm>
          <a:off x="4686300" y="1256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167517</xdr:rowOff>
    </xdr:from>
    <xdr:to>
      <xdr:col>20</xdr:col>
      <xdr:colOff>38100</xdr:colOff>
      <xdr:row>75</xdr:row>
      <xdr:rowOff>97667</xdr:rowOff>
    </xdr:to>
    <xdr:sp macro="" textlink="">
      <xdr:nvSpPr>
        <xdr:cNvPr id="196" name="楕円 195"/>
        <xdr:cNvSpPr/>
      </xdr:nvSpPr>
      <xdr:spPr>
        <a:xfrm>
          <a:off x="3746500" y="128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114194</xdr:rowOff>
    </xdr:from>
    <xdr:ext cx="599010" cy="259045"/>
    <xdr:sp macro="" textlink="">
      <xdr:nvSpPr>
        <xdr:cNvPr id="197" name="テキスト ボックス 196"/>
        <xdr:cNvSpPr txBox="1"/>
      </xdr:nvSpPr>
      <xdr:spPr>
        <a:xfrm>
          <a:off x="3497795" y="126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74923</xdr:rowOff>
    </xdr:from>
    <xdr:to>
      <xdr:col>15</xdr:col>
      <xdr:colOff>101600</xdr:colOff>
      <xdr:row>76</xdr:row>
      <xdr:rowOff>5073</xdr:rowOff>
    </xdr:to>
    <xdr:sp macro="" textlink="">
      <xdr:nvSpPr>
        <xdr:cNvPr id="198" name="楕円 197"/>
        <xdr:cNvSpPr/>
      </xdr:nvSpPr>
      <xdr:spPr>
        <a:xfrm>
          <a:off x="2857500" y="129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21600</xdr:rowOff>
    </xdr:from>
    <xdr:ext cx="599010" cy="259045"/>
    <xdr:sp macro="" textlink="">
      <xdr:nvSpPr>
        <xdr:cNvPr id="199" name="テキスト ボックス 198"/>
        <xdr:cNvSpPr txBox="1"/>
      </xdr:nvSpPr>
      <xdr:spPr>
        <a:xfrm>
          <a:off x="2608795" y="12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135872</xdr:rowOff>
    </xdr:from>
    <xdr:to>
      <xdr:col>10</xdr:col>
      <xdr:colOff>165100</xdr:colOff>
      <xdr:row>76</xdr:row>
      <xdr:rowOff>66021</xdr:rowOff>
    </xdr:to>
    <xdr:sp macro="" textlink="">
      <xdr:nvSpPr>
        <xdr:cNvPr id="200" name="楕円 199"/>
        <xdr:cNvSpPr/>
      </xdr:nvSpPr>
      <xdr:spPr>
        <a:xfrm>
          <a:off x="1968500" y="12994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82549</xdr:rowOff>
    </xdr:from>
    <xdr:ext cx="599010" cy="259045"/>
    <xdr:sp macro="" textlink="">
      <xdr:nvSpPr>
        <xdr:cNvPr id="201" name="テキスト ボックス 200"/>
        <xdr:cNvSpPr txBox="1"/>
      </xdr:nvSpPr>
      <xdr:spPr>
        <a:xfrm>
          <a:off x="1719795" y="127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106153</xdr:rowOff>
    </xdr:from>
    <xdr:to>
      <xdr:col>6</xdr:col>
      <xdr:colOff>38100</xdr:colOff>
      <xdr:row>77</xdr:row>
      <xdr:rowOff>36303</xdr:rowOff>
    </xdr:to>
    <xdr:sp macro="" textlink="">
      <xdr:nvSpPr>
        <xdr:cNvPr id="202" name="楕円 201"/>
        <xdr:cNvSpPr/>
      </xdr:nvSpPr>
      <xdr:spPr>
        <a:xfrm>
          <a:off x="1079500" y="13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52831</xdr:rowOff>
    </xdr:from>
    <xdr:ext cx="599010" cy="259045"/>
    <xdr:sp macro="" textlink="">
      <xdr:nvSpPr>
        <xdr:cNvPr id="203" name="テキスト ボックス 202"/>
        <xdr:cNvSpPr txBox="1"/>
      </xdr:nvSpPr>
      <xdr:spPr>
        <a:xfrm>
          <a:off x="830795" y="1291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117822</xdr:rowOff>
    </xdr:from>
    <xdr:to>
      <xdr:col>24</xdr:col>
      <xdr:colOff>63500</xdr:colOff>
      <xdr:row>99</xdr:row>
      <xdr:rowOff>13674</xdr:rowOff>
    </xdr:to>
    <xdr:cxnSp macro="">
      <xdr:nvCxnSpPr>
        <xdr:cNvPr id="231" name="直線コネクタ 230"/>
        <xdr:cNvCxnSpPr/>
      </xdr:nvCxnSpPr>
      <xdr:spPr>
        <a:xfrm flipV="1">
          <a:off x="3797300" y="16919922"/>
          <a:ext cx="838200" cy="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1992</xdr:rowOff>
    </xdr:from>
    <xdr:to>
      <xdr:col>19</xdr:col>
      <xdr:colOff>177800</xdr:colOff>
      <xdr:row>99</xdr:row>
      <xdr:rowOff>13674</xdr:rowOff>
    </xdr:to>
    <xdr:cxnSp macro="">
      <xdr:nvCxnSpPr>
        <xdr:cNvPr id="234" name="直線コネクタ 233"/>
        <xdr:cNvCxnSpPr/>
      </xdr:nvCxnSpPr>
      <xdr:spPr>
        <a:xfrm>
          <a:off x="2908300" y="1697554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1992</xdr:rowOff>
    </xdr:from>
    <xdr:to>
      <xdr:col>15</xdr:col>
      <xdr:colOff>50800</xdr:colOff>
      <xdr:row>99</xdr:row>
      <xdr:rowOff>8096</xdr:rowOff>
    </xdr:to>
    <xdr:cxnSp macro="">
      <xdr:nvCxnSpPr>
        <xdr:cNvPr id="237" name="直線コネクタ 236"/>
        <xdr:cNvCxnSpPr/>
      </xdr:nvCxnSpPr>
      <xdr:spPr>
        <a:xfrm flipV="1">
          <a:off x="2019300" y="16975542"/>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7821</xdr:rowOff>
    </xdr:from>
    <xdr:to>
      <xdr:col>10</xdr:col>
      <xdr:colOff>114300</xdr:colOff>
      <xdr:row>99</xdr:row>
      <xdr:rowOff>8096</xdr:rowOff>
    </xdr:to>
    <xdr:cxnSp macro="">
      <xdr:nvCxnSpPr>
        <xdr:cNvPr id="240" name="直線コネクタ 239"/>
        <xdr:cNvCxnSpPr/>
      </xdr:nvCxnSpPr>
      <xdr:spPr>
        <a:xfrm>
          <a:off x="1130300" y="1698137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67022</xdr:rowOff>
    </xdr:from>
    <xdr:to>
      <xdr:col>24</xdr:col>
      <xdr:colOff>114300</xdr:colOff>
      <xdr:row>98</xdr:row>
      <xdr:rowOff>168622</xdr:rowOff>
    </xdr:to>
    <xdr:sp macro="" textlink="">
      <xdr:nvSpPr>
        <xdr:cNvPr id="250" name="楕円 249"/>
        <xdr:cNvSpPr/>
      </xdr:nvSpPr>
      <xdr:spPr>
        <a:xfrm>
          <a:off x="4584700" y="168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153399</xdr:rowOff>
    </xdr:from>
    <xdr:ext cx="534377" cy="259045"/>
    <xdr:sp macro="" textlink="">
      <xdr:nvSpPr>
        <xdr:cNvPr id="251" name="衛生費該当値テキスト"/>
        <xdr:cNvSpPr txBox="1"/>
      </xdr:nvSpPr>
      <xdr:spPr>
        <a:xfrm>
          <a:off x="4686300" y="167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134324</xdr:rowOff>
    </xdr:from>
    <xdr:to>
      <xdr:col>20</xdr:col>
      <xdr:colOff>38100</xdr:colOff>
      <xdr:row>99</xdr:row>
      <xdr:rowOff>64474</xdr:rowOff>
    </xdr:to>
    <xdr:sp macro="" textlink="">
      <xdr:nvSpPr>
        <xdr:cNvPr id="252" name="楕円 251"/>
        <xdr:cNvSpPr/>
      </xdr:nvSpPr>
      <xdr:spPr>
        <a:xfrm>
          <a:off x="3746500" y="16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55601</xdr:rowOff>
    </xdr:from>
    <xdr:ext cx="534377" cy="259045"/>
    <xdr:sp macro="" textlink="">
      <xdr:nvSpPr>
        <xdr:cNvPr id="253" name="テキスト ボックス 252"/>
        <xdr:cNvSpPr txBox="1"/>
      </xdr:nvSpPr>
      <xdr:spPr>
        <a:xfrm>
          <a:off x="3530111" y="170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122642</xdr:rowOff>
    </xdr:from>
    <xdr:to>
      <xdr:col>15</xdr:col>
      <xdr:colOff>101600</xdr:colOff>
      <xdr:row>99</xdr:row>
      <xdr:rowOff>52792</xdr:rowOff>
    </xdr:to>
    <xdr:sp macro="" textlink="">
      <xdr:nvSpPr>
        <xdr:cNvPr id="254" name="楕円 253"/>
        <xdr:cNvSpPr/>
      </xdr:nvSpPr>
      <xdr:spPr>
        <a:xfrm>
          <a:off x="2857500" y="169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43919</xdr:rowOff>
    </xdr:from>
    <xdr:ext cx="534377" cy="259045"/>
    <xdr:sp macro="" textlink="">
      <xdr:nvSpPr>
        <xdr:cNvPr id="255" name="テキスト ボックス 254"/>
        <xdr:cNvSpPr txBox="1"/>
      </xdr:nvSpPr>
      <xdr:spPr>
        <a:xfrm>
          <a:off x="2641111" y="170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128746</xdr:rowOff>
    </xdr:from>
    <xdr:to>
      <xdr:col>10</xdr:col>
      <xdr:colOff>165100</xdr:colOff>
      <xdr:row>99</xdr:row>
      <xdr:rowOff>58896</xdr:rowOff>
    </xdr:to>
    <xdr:sp macro="" textlink="">
      <xdr:nvSpPr>
        <xdr:cNvPr id="256" name="楕円 255"/>
        <xdr:cNvSpPr/>
      </xdr:nvSpPr>
      <xdr:spPr>
        <a:xfrm>
          <a:off x="1968500" y="169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50023</xdr:rowOff>
    </xdr:from>
    <xdr:ext cx="534377" cy="259045"/>
    <xdr:sp macro="" textlink="">
      <xdr:nvSpPr>
        <xdr:cNvPr id="257" name="テキスト ボックス 256"/>
        <xdr:cNvSpPr txBox="1"/>
      </xdr:nvSpPr>
      <xdr:spPr>
        <a:xfrm>
          <a:off x="1752111" y="170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128471</xdr:rowOff>
    </xdr:from>
    <xdr:to>
      <xdr:col>6</xdr:col>
      <xdr:colOff>38100</xdr:colOff>
      <xdr:row>99</xdr:row>
      <xdr:rowOff>58621</xdr:rowOff>
    </xdr:to>
    <xdr:sp macro="" textlink="">
      <xdr:nvSpPr>
        <xdr:cNvPr id="258" name="楕円 257"/>
        <xdr:cNvSpPr/>
      </xdr:nvSpPr>
      <xdr:spPr>
        <a:xfrm>
          <a:off x="1079500" y="169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49748</xdr:rowOff>
    </xdr:from>
    <xdr:ext cx="534377" cy="259045"/>
    <xdr:sp macro="" textlink="">
      <xdr:nvSpPr>
        <xdr:cNvPr id="259" name="テキスト ボックス 258"/>
        <xdr:cNvSpPr txBox="1"/>
      </xdr:nvSpPr>
      <xdr:spPr>
        <a:xfrm>
          <a:off x="863111" y="170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145288</xdr:rowOff>
    </xdr:from>
    <xdr:to>
      <xdr:col>55</xdr:col>
      <xdr:colOff>0</xdr:colOff>
      <xdr:row>38</xdr:row>
      <xdr:rowOff>156464</xdr:rowOff>
    </xdr:to>
    <xdr:cxnSp macro="">
      <xdr:nvCxnSpPr>
        <xdr:cNvPr id="288" name="直線コネクタ 287"/>
        <xdr:cNvCxnSpPr/>
      </xdr:nvCxnSpPr>
      <xdr:spPr>
        <a:xfrm flipV="1">
          <a:off x="9639300" y="6660388"/>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156464</xdr:rowOff>
    </xdr:from>
    <xdr:to>
      <xdr:col>50</xdr:col>
      <xdr:colOff>114300</xdr:colOff>
      <xdr:row>38</xdr:row>
      <xdr:rowOff>160020</xdr:rowOff>
    </xdr:to>
    <xdr:cxnSp macro="">
      <xdr:nvCxnSpPr>
        <xdr:cNvPr id="291" name="直線コネクタ 290"/>
        <xdr:cNvCxnSpPr/>
      </xdr:nvCxnSpPr>
      <xdr:spPr>
        <a:xfrm flipV="1">
          <a:off x="8750300" y="667156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147320</xdr:rowOff>
    </xdr:from>
    <xdr:to>
      <xdr:col>45</xdr:col>
      <xdr:colOff>177800</xdr:colOff>
      <xdr:row>38</xdr:row>
      <xdr:rowOff>160020</xdr:rowOff>
    </xdr:to>
    <xdr:cxnSp macro="">
      <xdr:nvCxnSpPr>
        <xdr:cNvPr id="294" name="直線コネクタ 293"/>
        <xdr:cNvCxnSpPr/>
      </xdr:nvCxnSpPr>
      <xdr:spPr>
        <a:xfrm>
          <a:off x="7861300" y="6662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65024</xdr:rowOff>
    </xdr:from>
    <xdr:to>
      <xdr:col>41</xdr:col>
      <xdr:colOff>50800</xdr:colOff>
      <xdr:row>38</xdr:row>
      <xdr:rowOff>147320</xdr:rowOff>
    </xdr:to>
    <xdr:cxnSp macro="">
      <xdr:nvCxnSpPr>
        <xdr:cNvPr id="297" name="直線コネクタ 296"/>
        <xdr:cNvCxnSpPr/>
      </xdr:nvCxnSpPr>
      <xdr:spPr>
        <a:xfrm>
          <a:off x="6972300" y="6580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94488</xdr:rowOff>
    </xdr:from>
    <xdr:to>
      <xdr:col>55</xdr:col>
      <xdr:colOff>50800</xdr:colOff>
      <xdr:row>39</xdr:row>
      <xdr:rowOff>24638</xdr:rowOff>
    </xdr:to>
    <xdr:sp macro="" textlink="">
      <xdr:nvSpPr>
        <xdr:cNvPr id="307" name="楕円 306"/>
        <xdr:cNvSpPr/>
      </xdr:nvSpPr>
      <xdr:spPr>
        <a:xfrm>
          <a:off x="104267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9415</xdr:rowOff>
    </xdr:from>
    <xdr:ext cx="378565" cy="259045"/>
    <xdr:sp macro="" textlink="">
      <xdr:nvSpPr>
        <xdr:cNvPr id="308" name="労働費該当値テキスト"/>
        <xdr:cNvSpPr txBox="1"/>
      </xdr:nvSpPr>
      <xdr:spPr>
        <a:xfrm>
          <a:off x="10528300"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105664</xdr:rowOff>
    </xdr:from>
    <xdr:to>
      <xdr:col>50</xdr:col>
      <xdr:colOff>165100</xdr:colOff>
      <xdr:row>39</xdr:row>
      <xdr:rowOff>35814</xdr:rowOff>
    </xdr:to>
    <xdr:sp macro="" textlink="">
      <xdr:nvSpPr>
        <xdr:cNvPr id="309" name="楕円 308"/>
        <xdr:cNvSpPr/>
      </xdr:nvSpPr>
      <xdr:spPr>
        <a:xfrm>
          <a:off x="9588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26941</xdr:rowOff>
    </xdr:from>
    <xdr:ext cx="378565" cy="259045"/>
    <xdr:sp macro="" textlink="">
      <xdr:nvSpPr>
        <xdr:cNvPr id="310" name="テキスト ボックス 309"/>
        <xdr:cNvSpPr txBox="1"/>
      </xdr:nvSpPr>
      <xdr:spPr>
        <a:xfrm>
          <a:off x="9450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109220</xdr:rowOff>
    </xdr:from>
    <xdr:to>
      <xdr:col>46</xdr:col>
      <xdr:colOff>38100</xdr:colOff>
      <xdr:row>39</xdr:row>
      <xdr:rowOff>39370</xdr:rowOff>
    </xdr:to>
    <xdr:sp macro="" textlink="">
      <xdr:nvSpPr>
        <xdr:cNvPr id="311" name="楕円 310"/>
        <xdr:cNvSpPr/>
      </xdr:nvSpPr>
      <xdr:spPr>
        <a:xfrm>
          <a:off x="869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30497</xdr:rowOff>
    </xdr:from>
    <xdr:ext cx="378565" cy="259045"/>
    <xdr:sp macro="" textlink="">
      <xdr:nvSpPr>
        <xdr:cNvPr id="312" name="テキスト ボックス 311"/>
        <xdr:cNvSpPr txBox="1"/>
      </xdr:nvSpPr>
      <xdr:spPr>
        <a:xfrm>
          <a:off x="8561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96520</xdr:rowOff>
    </xdr:from>
    <xdr:to>
      <xdr:col>41</xdr:col>
      <xdr:colOff>101600</xdr:colOff>
      <xdr:row>39</xdr:row>
      <xdr:rowOff>26670</xdr:rowOff>
    </xdr:to>
    <xdr:sp macro="" textlink="">
      <xdr:nvSpPr>
        <xdr:cNvPr id="313" name="楕円 312"/>
        <xdr:cNvSpPr/>
      </xdr:nvSpPr>
      <xdr:spPr>
        <a:xfrm>
          <a:off x="7810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17797</xdr:rowOff>
    </xdr:from>
    <xdr:ext cx="378565" cy="259045"/>
    <xdr:sp macro="" textlink="">
      <xdr:nvSpPr>
        <xdr:cNvPr id="314" name="テキスト ボックス 313"/>
        <xdr:cNvSpPr txBox="1"/>
      </xdr:nvSpPr>
      <xdr:spPr>
        <a:xfrm>
          <a:off x="7672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14224</xdr:rowOff>
    </xdr:from>
    <xdr:to>
      <xdr:col>36</xdr:col>
      <xdr:colOff>165100</xdr:colOff>
      <xdr:row>38</xdr:row>
      <xdr:rowOff>115824</xdr:rowOff>
    </xdr:to>
    <xdr:sp macro="" textlink="">
      <xdr:nvSpPr>
        <xdr:cNvPr id="315" name="楕円 314"/>
        <xdr:cNvSpPr/>
      </xdr:nvSpPr>
      <xdr:spPr>
        <a:xfrm>
          <a:off x="6921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106951</xdr:rowOff>
    </xdr:from>
    <xdr:ext cx="469744" cy="259045"/>
    <xdr:sp macro="" textlink="">
      <xdr:nvSpPr>
        <xdr:cNvPr id="316" name="テキスト ボックス 315"/>
        <xdr:cNvSpPr txBox="1"/>
      </xdr:nvSpPr>
      <xdr:spPr>
        <a:xfrm>
          <a:off x="6737428"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61290</xdr:rowOff>
    </xdr:from>
    <xdr:to>
      <xdr:col>55</xdr:col>
      <xdr:colOff>0</xdr:colOff>
      <xdr:row>59</xdr:row>
      <xdr:rowOff>62074</xdr:rowOff>
    </xdr:to>
    <xdr:cxnSp macro="">
      <xdr:nvCxnSpPr>
        <xdr:cNvPr id="347" name="直線コネクタ 346"/>
        <xdr:cNvCxnSpPr/>
      </xdr:nvCxnSpPr>
      <xdr:spPr>
        <a:xfrm>
          <a:off x="9639300" y="10176840"/>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27849</xdr:rowOff>
    </xdr:from>
    <xdr:to>
      <xdr:col>50</xdr:col>
      <xdr:colOff>114300</xdr:colOff>
      <xdr:row>59</xdr:row>
      <xdr:rowOff>61290</xdr:rowOff>
    </xdr:to>
    <xdr:cxnSp macro="">
      <xdr:nvCxnSpPr>
        <xdr:cNvPr id="350" name="直線コネクタ 349"/>
        <xdr:cNvCxnSpPr/>
      </xdr:nvCxnSpPr>
      <xdr:spPr>
        <a:xfrm>
          <a:off x="8750300" y="10143399"/>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27849</xdr:rowOff>
    </xdr:from>
    <xdr:to>
      <xdr:col>45</xdr:col>
      <xdr:colOff>177800</xdr:colOff>
      <xdr:row>59</xdr:row>
      <xdr:rowOff>75888</xdr:rowOff>
    </xdr:to>
    <xdr:cxnSp macro="">
      <xdr:nvCxnSpPr>
        <xdr:cNvPr id="353" name="直線コネクタ 352"/>
        <xdr:cNvCxnSpPr/>
      </xdr:nvCxnSpPr>
      <xdr:spPr>
        <a:xfrm flipV="1">
          <a:off x="7861300" y="10143399"/>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112615</xdr:rowOff>
    </xdr:from>
    <xdr:ext cx="534377" cy="259045"/>
    <xdr:sp macro="" textlink="">
      <xdr:nvSpPr>
        <xdr:cNvPr id="355" name="テキスト ボックス 354"/>
        <xdr:cNvSpPr txBox="1"/>
      </xdr:nvSpPr>
      <xdr:spPr>
        <a:xfrm>
          <a:off x="8483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75888</xdr:rowOff>
    </xdr:from>
    <xdr:to>
      <xdr:col>41</xdr:col>
      <xdr:colOff>50800</xdr:colOff>
      <xdr:row>59</xdr:row>
      <xdr:rowOff>77586</xdr:rowOff>
    </xdr:to>
    <xdr:cxnSp macro="">
      <xdr:nvCxnSpPr>
        <xdr:cNvPr id="356" name="直線コネクタ 355"/>
        <xdr:cNvCxnSpPr/>
      </xdr:nvCxnSpPr>
      <xdr:spPr>
        <a:xfrm flipV="1">
          <a:off x="6972300" y="10191438"/>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65622</xdr:rowOff>
    </xdr:from>
    <xdr:ext cx="469744" cy="259045"/>
    <xdr:sp macro="" textlink="">
      <xdr:nvSpPr>
        <xdr:cNvPr id="358" name="テキスト ボックス 357"/>
        <xdr:cNvSpPr txBox="1"/>
      </xdr:nvSpPr>
      <xdr:spPr>
        <a:xfrm>
          <a:off x="7626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95993</xdr:rowOff>
    </xdr:from>
    <xdr:ext cx="469744" cy="259045"/>
    <xdr:sp macro="" textlink="">
      <xdr:nvSpPr>
        <xdr:cNvPr id="360" name="テキスト ボックス 359"/>
        <xdr:cNvSpPr txBox="1"/>
      </xdr:nvSpPr>
      <xdr:spPr>
        <a:xfrm>
          <a:off x="6737428"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11274</xdr:rowOff>
    </xdr:from>
    <xdr:to>
      <xdr:col>55</xdr:col>
      <xdr:colOff>50800</xdr:colOff>
      <xdr:row>59</xdr:row>
      <xdr:rowOff>112874</xdr:rowOff>
    </xdr:to>
    <xdr:sp macro="" textlink="">
      <xdr:nvSpPr>
        <xdr:cNvPr id="366" name="楕円 365"/>
        <xdr:cNvSpPr/>
      </xdr:nvSpPr>
      <xdr:spPr>
        <a:xfrm>
          <a:off x="10426700" y="101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97651</xdr:rowOff>
    </xdr:from>
    <xdr:ext cx="469744" cy="259045"/>
    <xdr:sp macro="" textlink="">
      <xdr:nvSpPr>
        <xdr:cNvPr id="367" name="農林水産業費該当値テキスト"/>
        <xdr:cNvSpPr txBox="1"/>
      </xdr:nvSpPr>
      <xdr:spPr>
        <a:xfrm>
          <a:off x="10528300" y="100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10490</xdr:rowOff>
    </xdr:from>
    <xdr:to>
      <xdr:col>50</xdr:col>
      <xdr:colOff>165100</xdr:colOff>
      <xdr:row>59</xdr:row>
      <xdr:rowOff>112090</xdr:rowOff>
    </xdr:to>
    <xdr:sp macro="" textlink="">
      <xdr:nvSpPr>
        <xdr:cNvPr id="368" name="楕円 367"/>
        <xdr:cNvSpPr/>
      </xdr:nvSpPr>
      <xdr:spPr>
        <a:xfrm>
          <a:off x="9588500" y="101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103217</xdr:rowOff>
    </xdr:from>
    <xdr:ext cx="469744" cy="259045"/>
    <xdr:sp macro="" textlink="">
      <xdr:nvSpPr>
        <xdr:cNvPr id="369" name="テキスト ボックス 368"/>
        <xdr:cNvSpPr txBox="1"/>
      </xdr:nvSpPr>
      <xdr:spPr>
        <a:xfrm>
          <a:off x="9404428" y="102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148499</xdr:rowOff>
    </xdr:from>
    <xdr:to>
      <xdr:col>46</xdr:col>
      <xdr:colOff>38100</xdr:colOff>
      <xdr:row>59</xdr:row>
      <xdr:rowOff>78649</xdr:rowOff>
    </xdr:to>
    <xdr:sp macro="" textlink="">
      <xdr:nvSpPr>
        <xdr:cNvPr id="370" name="楕円 369"/>
        <xdr:cNvSpPr/>
      </xdr:nvSpPr>
      <xdr:spPr>
        <a:xfrm>
          <a:off x="8699500" y="10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69776</xdr:rowOff>
    </xdr:from>
    <xdr:ext cx="469744" cy="259045"/>
    <xdr:sp macro="" textlink="">
      <xdr:nvSpPr>
        <xdr:cNvPr id="371" name="テキスト ボックス 370"/>
        <xdr:cNvSpPr txBox="1"/>
      </xdr:nvSpPr>
      <xdr:spPr>
        <a:xfrm>
          <a:off x="8515428" y="1018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25088</xdr:rowOff>
    </xdr:from>
    <xdr:to>
      <xdr:col>41</xdr:col>
      <xdr:colOff>101600</xdr:colOff>
      <xdr:row>59</xdr:row>
      <xdr:rowOff>126688</xdr:rowOff>
    </xdr:to>
    <xdr:sp macro="" textlink="">
      <xdr:nvSpPr>
        <xdr:cNvPr id="372" name="楕円 371"/>
        <xdr:cNvSpPr/>
      </xdr:nvSpPr>
      <xdr:spPr>
        <a:xfrm>
          <a:off x="7810500" y="101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117815</xdr:rowOff>
    </xdr:from>
    <xdr:ext cx="378565" cy="259045"/>
    <xdr:sp macro="" textlink="">
      <xdr:nvSpPr>
        <xdr:cNvPr id="373" name="テキスト ボックス 372"/>
        <xdr:cNvSpPr txBox="1"/>
      </xdr:nvSpPr>
      <xdr:spPr>
        <a:xfrm>
          <a:off x="7672017" y="10233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26786</xdr:rowOff>
    </xdr:from>
    <xdr:to>
      <xdr:col>36</xdr:col>
      <xdr:colOff>165100</xdr:colOff>
      <xdr:row>59</xdr:row>
      <xdr:rowOff>128386</xdr:rowOff>
    </xdr:to>
    <xdr:sp macro="" textlink="">
      <xdr:nvSpPr>
        <xdr:cNvPr id="374" name="楕円 373"/>
        <xdr:cNvSpPr/>
      </xdr:nvSpPr>
      <xdr:spPr>
        <a:xfrm>
          <a:off x="69215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119513</xdr:rowOff>
    </xdr:from>
    <xdr:ext cx="378565" cy="259045"/>
    <xdr:sp macro="" textlink="">
      <xdr:nvSpPr>
        <xdr:cNvPr id="375" name="テキスト ボックス 374"/>
        <xdr:cNvSpPr txBox="1"/>
      </xdr:nvSpPr>
      <xdr:spPr>
        <a:xfrm>
          <a:off x="6783017" y="1023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141948</xdr:rowOff>
    </xdr:from>
    <xdr:to>
      <xdr:col>55</xdr:col>
      <xdr:colOff>0</xdr:colOff>
      <xdr:row>78</xdr:row>
      <xdr:rowOff>145414</xdr:rowOff>
    </xdr:to>
    <xdr:cxnSp macro="">
      <xdr:nvCxnSpPr>
        <xdr:cNvPr id="404" name="直線コネクタ 403"/>
        <xdr:cNvCxnSpPr/>
      </xdr:nvCxnSpPr>
      <xdr:spPr>
        <a:xfrm flipV="1">
          <a:off x="9639300" y="13515048"/>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87885</xdr:rowOff>
    </xdr:from>
    <xdr:to>
      <xdr:col>50</xdr:col>
      <xdr:colOff>114300</xdr:colOff>
      <xdr:row>78</xdr:row>
      <xdr:rowOff>145414</xdr:rowOff>
    </xdr:to>
    <xdr:cxnSp macro="">
      <xdr:nvCxnSpPr>
        <xdr:cNvPr id="407" name="直線コネクタ 406"/>
        <xdr:cNvCxnSpPr/>
      </xdr:nvCxnSpPr>
      <xdr:spPr>
        <a:xfrm>
          <a:off x="8750300" y="13460985"/>
          <a:ext cx="889000" cy="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82702</xdr:rowOff>
    </xdr:from>
    <xdr:to>
      <xdr:col>45</xdr:col>
      <xdr:colOff>177800</xdr:colOff>
      <xdr:row>78</xdr:row>
      <xdr:rowOff>87885</xdr:rowOff>
    </xdr:to>
    <xdr:cxnSp macro="">
      <xdr:nvCxnSpPr>
        <xdr:cNvPr id="410" name="直線コネクタ 409"/>
        <xdr:cNvCxnSpPr/>
      </xdr:nvCxnSpPr>
      <xdr:spPr>
        <a:xfrm>
          <a:off x="7861300" y="13455802"/>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82702</xdr:rowOff>
    </xdr:from>
    <xdr:to>
      <xdr:col>41</xdr:col>
      <xdr:colOff>50800</xdr:colOff>
      <xdr:row>78</xdr:row>
      <xdr:rowOff>130594</xdr:rowOff>
    </xdr:to>
    <xdr:cxnSp macro="">
      <xdr:nvCxnSpPr>
        <xdr:cNvPr id="413" name="直線コネクタ 412"/>
        <xdr:cNvCxnSpPr/>
      </xdr:nvCxnSpPr>
      <xdr:spPr>
        <a:xfrm flipV="1">
          <a:off x="6972300" y="13455802"/>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91148</xdr:rowOff>
    </xdr:from>
    <xdr:to>
      <xdr:col>55</xdr:col>
      <xdr:colOff>50800</xdr:colOff>
      <xdr:row>79</xdr:row>
      <xdr:rowOff>21298</xdr:rowOff>
    </xdr:to>
    <xdr:sp macro="" textlink="">
      <xdr:nvSpPr>
        <xdr:cNvPr id="423" name="楕円 422"/>
        <xdr:cNvSpPr/>
      </xdr:nvSpPr>
      <xdr:spPr>
        <a:xfrm>
          <a:off x="104267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6075</xdr:rowOff>
    </xdr:from>
    <xdr:ext cx="469744" cy="259045"/>
    <xdr:sp macro="" textlink="">
      <xdr:nvSpPr>
        <xdr:cNvPr id="424" name="商工費該当値テキスト"/>
        <xdr:cNvSpPr txBox="1"/>
      </xdr:nvSpPr>
      <xdr:spPr>
        <a:xfrm>
          <a:off x="10528300" y="133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94614</xdr:rowOff>
    </xdr:from>
    <xdr:to>
      <xdr:col>50</xdr:col>
      <xdr:colOff>165100</xdr:colOff>
      <xdr:row>79</xdr:row>
      <xdr:rowOff>24764</xdr:rowOff>
    </xdr:to>
    <xdr:sp macro="" textlink="">
      <xdr:nvSpPr>
        <xdr:cNvPr id="425" name="楕円 424"/>
        <xdr:cNvSpPr/>
      </xdr:nvSpPr>
      <xdr:spPr>
        <a:xfrm>
          <a:off x="9588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15891</xdr:rowOff>
    </xdr:from>
    <xdr:ext cx="469744" cy="259045"/>
    <xdr:sp macro="" textlink="">
      <xdr:nvSpPr>
        <xdr:cNvPr id="426" name="テキスト ボックス 425"/>
        <xdr:cNvSpPr txBox="1"/>
      </xdr:nvSpPr>
      <xdr:spPr>
        <a:xfrm>
          <a:off x="9404428" y="135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37085</xdr:rowOff>
    </xdr:from>
    <xdr:to>
      <xdr:col>46</xdr:col>
      <xdr:colOff>38100</xdr:colOff>
      <xdr:row>78</xdr:row>
      <xdr:rowOff>138685</xdr:rowOff>
    </xdr:to>
    <xdr:sp macro="" textlink="">
      <xdr:nvSpPr>
        <xdr:cNvPr id="427" name="楕円 426"/>
        <xdr:cNvSpPr/>
      </xdr:nvSpPr>
      <xdr:spPr>
        <a:xfrm>
          <a:off x="8699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129812</xdr:rowOff>
    </xdr:from>
    <xdr:ext cx="469744" cy="259045"/>
    <xdr:sp macro="" textlink="">
      <xdr:nvSpPr>
        <xdr:cNvPr id="428" name="テキスト ボックス 427"/>
        <xdr:cNvSpPr txBox="1"/>
      </xdr:nvSpPr>
      <xdr:spPr>
        <a:xfrm>
          <a:off x="8515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31902</xdr:rowOff>
    </xdr:from>
    <xdr:to>
      <xdr:col>41</xdr:col>
      <xdr:colOff>101600</xdr:colOff>
      <xdr:row>78</xdr:row>
      <xdr:rowOff>133502</xdr:rowOff>
    </xdr:to>
    <xdr:sp macro="" textlink="">
      <xdr:nvSpPr>
        <xdr:cNvPr id="429" name="楕円 428"/>
        <xdr:cNvSpPr/>
      </xdr:nvSpPr>
      <xdr:spPr>
        <a:xfrm>
          <a:off x="7810500" y="134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124629</xdr:rowOff>
    </xdr:from>
    <xdr:ext cx="469744" cy="259045"/>
    <xdr:sp macro="" textlink="">
      <xdr:nvSpPr>
        <xdr:cNvPr id="430" name="テキスト ボックス 429"/>
        <xdr:cNvSpPr txBox="1"/>
      </xdr:nvSpPr>
      <xdr:spPr>
        <a:xfrm>
          <a:off x="7626428" y="1349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79794</xdr:rowOff>
    </xdr:from>
    <xdr:to>
      <xdr:col>36</xdr:col>
      <xdr:colOff>165100</xdr:colOff>
      <xdr:row>79</xdr:row>
      <xdr:rowOff>9944</xdr:rowOff>
    </xdr:to>
    <xdr:sp macro="" textlink="">
      <xdr:nvSpPr>
        <xdr:cNvPr id="431" name="楕円 430"/>
        <xdr:cNvSpPr/>
      </xdr:nvSpPr>
      <xdr:spPr>
        <a:xfrm>
          <a:off x="6921500" y="13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1071</xdr:rowOff>
    </xdr:from>
    <xdr:ext cx="469744" cy="259045"/>
    <xdr:sp macro="" textlink="">
      <xdr:nvSpPr>
        <xdr:cNvPr id="432" name="テキスト ボックス 431"/>
        <xdr:cNvSpPr txBox="1"/>
      </xdr:nvSpPr>
      <xdr:spPr>
        <a:xfrm>
          <a:off x="6737428" y="135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16466</xdr:rowOff>
    </xdr:from>
    <xdr:to>
      <xdr:col>55</xdr:col>
      <xdr:colOff>0</xdr:colOff>
      <xdr:row>93</xdr:row>
      <xdr:rowOff>89599</xdr:rowOff>
    </xdr:to>
    <xdr:cxnSp macro="">
      <xdr:nvCxnSpPr>
        <xdr:cNvPr id="462" name="直線コネクタ 461"/>
        <xdr:cNvCxnSpPr/>
      </xdr:nvCxnSpPr>
      <xdr:spPr>
        <a:xfrm flipV="1">
          <a:off x="9639300" y="15961316"/>
          <a:ext cx="838200" cy="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114895</xdr:rowOff>
    </xdr:from>
    <xdr:ext cx="534377" cy="259045"/>
    <xdr:sp macro="" textlink="">
      <xdr:nvSpPr>
        <xdr:cNvPr id="463" name="土木費平均値テキスト"/>
        <xdr:cNvSpPr txBox="1"/>
      </xdr:nvSpPr>
      <xdr:spPr>
        <a:xfrm>
          <a:off x="10528300" y="1640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89599</xdr:rowOff>
    </xdr:from>
    <xdr:to>
      <xdr:col>50</xdr:col>
      <xdr:colOff>114300</xdr:colOff>
      <xdr:row>94</xdr:row>
      <xdr:rowOff>117393</xdr:rowOff>
    </xdr:to>
    <xdr:cxnSp macro="">
      <xdr:nvCxnSpPr>
        <xdr:cNvPr id="465" name="直線コネクタ 464"/>
        <xdr:cNvCxnSpPr/>
      </xdr:nvCxnSpPr>
      <xdr:spPr>
        <a:xfrm flipV="1">
          <a:off x="8750300" y="16034449"/>
          <a:ext cx="889000" cy="1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97065</xdr:rowOff>
    </xdr:from>
    <xdr:ext cx="534377" cy="259045"/>
    <xdr:sp macro="" textlink="">
      <xdr:nvSpPr>
        <xdr:cNvPr id="467" name="テキスト ボックス 466"/>
        <xdr:cNvSpPr txBox="1"/>
      </xdr:nvSpPr>
      <xdr:spPr>
        <a:xfrm>
          <a:off x="9372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117393</xdr:rowOff>
    </xdr:from>
    <xdr:to>
      <xdr:col>45</xdr:col>
      <xdr:colOff>177800</xdr:colOff>
      <xdr:row>95</xdr:row>
      <xdr:rowOff>90703</xdr:rowOff>
    </xdr:to>
    <xdr:cxnSp macro="">
      <xdr:nvCxnSpPr>
        <xdr:cNvPr id="468" name="直線コネクタ 467"/>
        <xdr:cNvCxnSpPr/>
      </xdr:nvCxnSpPr>
      <xdr:spPr>
        <a:xfrm flipV="1">
          <a:off x="7861300" y="16233693"/>
          <a:ext cx="889000" cy="1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17739</xdr:rowOff>
    </xdr:from>
    <xdr:ext cx="534377" cy="259045"/>
    <xdr:sp macro="" textlink="">
      <xdr:nvSpPr>
        <xdr:cNvPr id="470" name="テキスト ボックス 469"/>
        <xdr:cNvSpPr txBox="1"/>
      </xdr:nvSpPr>
      <xdr:spPr>
        <a:xfrm>
          <a:off x="8483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90703</xdr:rowOff>
    </xdr:from>
    <xdr:to>
      <xdr:col>41</xdr:col>
      <xdr:colOff>50800</xdr:colOff>
      <xdr:row>96</xdr:row>
      <xdr:rowOff>78417</xdr:rowOff>
    </xdr:to>
    <xdr:cxnSp macro="">
      <xdr:nvCxnSpPr>
        <xdr:cNvPr id="471" name="直線コネクタ 470"/>
        <xdr:cNvCxnSpPr/>
      </xdr:nvCxnSpPr>
      <xdr:spPr>
        <a:xfrm flipV="1">
          <a:off x="6972300" y="16378453"/>
          <a:ext cx="889000" cy="1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137116</xdr:rowOff>
    </xdr:from>
    <xdr:to>
      <xdr:col>55</xdr:col>
      <xdr:colOff>50800</xdr:colOff>
      <xdr:row>93</xdr:row>
      <xdr:rowOff>67266</xdr:rowOff>
    </xdr:to>
    <xdr:sp macro="" textlink="">
      <xdr:nvSpPr>
        <xdr:cNvPr id="481" name="楕円 480"/>
        <xdr:cNvSpPr/>
      </xdr:nvSpPr>
      <xdr:spPr>
        <a:xfrm>
          <a:off x="10426700" y="159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159993</xdr:rowOff>
    </xdr:from>
    <xdr:ext cx="534377" cy="259045"/>
    <xdr:sp macro="" textlink="">
      <xdr:nvSpPr>
        <xdr:cNvPr id="482" name="土木費該当値テキスト"/>
        <xdr:cNvSpPr txBox="1"/>
      </xdr:nvSpPr>
      <xdr:spPr>
        <a:xfrm>
          <a:off x="10528300" y="157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38799</xdr:rowOff>
    </xdr:from>
    <xdr:to>
      <xdr:col>50</xdr:col>
      <xdr:colOff>165100</xdr:colOff>
      <xdr:row>93</xdr:row>
      <xdr:rowOff>140399</xdr:rowOff>
    </xdr:to>
    <xdr:sp macro="" textlink="">
      <xdr:nvSpPr>
        <xdr:cNvPr id="483" name="楕円 482"/>
        <xdr:cNvSpPr/>
      </xdr:nvSpPr>
      <xdr:spPr>
        <a:xfrm>
          <a:off x="9588500" y="159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156926</xdr:rowOff>
    </xdr:from>
    <xdr:ext cx="534377" cy="259045"/>
    <xdr:sp macro="" textlink="">
      <xdr:nvSpPr>
        <xdr:cNvPr id="484" name="テキスト ボックス 483"/>
        <xdr:cNvSpPr txBox="1"/>
      </xdr:nvSpPr>
      <xdr:spPr>
        <a:xfrm>
          <a:off x="9372111" y="15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66593</xdr:rowOff>
    </xdr:from>
    <xdr:to>
      <xdr:col>46</xdr:col>
      <xdr:colOff>38100</xdr:colOff>
      <xdr:row>94</xdr:row>
      <xdr:rowOff>168193</xdr:rowOff>
    </xdr:to>
    <xdr:sp macro="" textlink="">
      <xdr:nvSpPr>
        <xdr:cNvPr id="485" name="楕円 484"/>
        <xdr:cNvSpPr/>
      </xdr:nvSpPr>
      <xdr:spPr>
        <a:xfrm>
          <a:off x="8699500" y="161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13270</xdr:rowOff>
    </xdr:from>
    <xdr:ext cx="534377" cy="259045"/>
    <xdr:sp macro="" textlink="">
      <xdr:nvSpPr>
        <xdr:cNvPr id="486" name="テキスト ボックス 485"/>
        <xdr:cNvSpPr txBox="1"/>
      </xdr:nvSpPr>
      <xdr:spPr>
        <a:xfrm>
          <a:off x="8483111" y="15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39903</xdr:rowOff>
    </xdr:from>
    <xdr:to>
      <xdr:col>41</xdr:col>
      <xdr:colOff>101600</xdr:colOff>
      <xdr:row>95</xdr:row>
      <xdr:rowOff>141503</xdr:rowOff>
    </xdr:to>
    <xdr:sp macro="" textlink="">
      <xdr:nvSpPr>
        <xdr:cNvPr id="487" name="楕円 486"/>
        <xdr:cNvSpPr/>
      </xdr:nvSpPr>
      <xdr:spPr>
        <a:xfrm>
          <a:off x="7810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158030</xdr:rowOff>
    </xdr:from>
    <xdr:ext cx="534377" cy="259045"/>
    <xdr:sp macro="" textlink="">
      <xdr:nvSpPr>
        <xdr:cNvPr id="488" name="テキスト ボックス 487"/>
        <xdr:cNvSpPr txBox="1"/>
      </xdr:nvSpPr>
      <xdr:spPr>
        <a:xfrm>
          <a:off x="7594111" y="16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27617</xdr:rowOff>
    </xdr:from>
    <xdr:to>
      <xdr:col>36</xdr:col>
      <xdr:colOff>165100</xdr:colOff>
      <xdr:row>96</xdr:row>
      <xdr:rowOff>129217</xdr:rowOff>
    </xdr:to>
    <xdr:sp macro="" textlink="">
      <xdr:nvSpPr>
        <xdr:cNvPr id="489" name="楕円 488"/>
        <xdr:cNvSpPr/>
      </xdr:nvSpPr>
      <xdr:spPr>
        <a:xfrm>
          <a:off x="6921500" y="164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145744</xdr:rowOff>
    </xdr:from>
    <xdr:ext cx="534377" cy="259045"/>
    <xdr:sp macro="" textlink="">
      <xdr:nvSpPr>
        <xdr:cNvPr id="490" name="テキスト ボックス 489"/>
        <xdr:cNvSpPr txBox="1"/>
      </xdr:nvSpPr>
      <xdr:spPr>
        <a:xfrm>
          <a:off x="6705111" y="162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11760</xdr:rowOff>
    </xdr:from>
    <xdr:to>
      <xdr:col>85</xdr:col>
      <xdr:colOff>127000</xdr:colOff>
      <xdr:row>38</xdr:row>
      <xdr:rowOff>35458</xdr:rowOff>
    </xdr:to>
    <xdr:cxnSp macro="">
      <xdr:nvCxnSpPr>
        <xdr:cNvPr id="520" name="直線コネクタ 519"/>
        <xdr:cNvCxnSpPr/>
      </xdr:nvCxnSpPr>
      <xdr:spPr>
        <a:xfrm>
          <a:off x="15481300" y="6355410"/>
          <a:ext cx="8382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11760</xdr:rowOff>
    </xdr:from>
    <xdr:to>
      <xdr:col>81</xdr:col>
      <xdr:colOff>50800</xdr:colOff>
      <xdr:row>37</xdr:row>
      <xdr:rowOff>55499</xdr:rowOff>
    </xdr:to>
    <xdr:cxnSp macro="">
      <xdr:nvCxnSpPr>
        <xdr:cNvPr id="523" name="直線コネクタ 522"/>
        <xdr:cNvCxnSpPr/>
      </xdr:nvCxnSpPr>
      <xdr:spPr>
        <a:xfrm flipV="1">
          <a:off x="14592300" y="635541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55499</xdr:rowOff>
    </xdr:from>
    <xdr:to>
      <xdr:col>76</xdr:col>
      <xdr:colOff>114300</xdr:colOff>
      <xdr:row>37</xdr:row>
      <xdr:rowOff>162179</xdr:rowOff>
    </xdr:to>
    <xdr:cxnSp macro="">
      <xdr:nvCxnSpPr>
        <xdr:cNvPr id="526" name="直線コネクタ 525"/>
        <xdr:cNvCxnSpPr/>
      </xdr:nvCxnSpPr>
      <xdr:spPr>
        <a:xfrm flipV="1">
          <a:off x="13703300" y="6399149"/>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8" name="テキスト ボックス 527"/>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162179</xdr:rowOff>
    </xdr:from>
    <xdr:to>
      <xdr:col>71</xdr:col>
      <xdr:colOff>177800</xdr:colOff>
      <xdr:row>38</xdr:row>
      <xdr:rowOff>32944</xdr:rowOff>
    </xdr:to>
    <xdr:cxnSp macro="">
      <xdr:nvCxnSpPr>
        <xdr:cNvPr id="529" name="直線コネクタ 528"/>
        <xdr:cNvCxnSpPr/>
      </xdr:nvCxnSpPr>
      <xdr:spPr>
        <a:xfrm flipV="1">
          <a:off x="12814300" y="6505829"/>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31" name="テキスト ボックス 530"/>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3" name="テキスト ボックス 532"/>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39" name="楕円 538"/>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71035</xdr:rowOff>
    </xdr:from>
    <xdr:ext cx="469744" cy="259045"/>
    <xdr:sp macro="" textlink="">
      <xdr:nvSpPr>
        <xdr:cNvPr id="540" name="消防費該当値テキスト"/>
        <xdr:cNvSpPr txBox="1"/>
      </xdr:nvSpPr>
      <xdr:spPr>
        <a:xfrm>
          <a:off x="16370300" y="64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132410</xdr:rowOff>
    </xdr:from>
    <xdr:to>
      <xdr:col>81</xdr:col>
      <xdr:colOff>101600</xdr:colOff>
      <xdr:row>37</xdr:row>
      <xdr:rowOff>62560</xdr:rowOff>
    </xdr:to>
    <xdr:sp macro="" textlink="">
      <xdr:nvSpPr>
        <xdr:cNvPr id="541" name="楕円 540"/>
        <xdr:cNvSpPr/>
      </xdr:nvSpPr>
      <xdr:spPr>
        <a:xfrm>
          <a:off x="15430500" y="6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53687</xdr:rowOff>
    </xdr:from>
    <xdr:ext cx="469744" cy="259045"/>
    <xdr:sp macro="" textlink="">
      <xdr:nvSpPr>
        <xdr:cNvPr id="542" name="テキスト ボックス 541"/>
        <xdr:cNvSpPr txBox="1"/>
      </xdr:nvSpPr>
      <xdr:spPr>
        <a:xfrm>
          <a:off x="15246428" y="6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4699</xdr:rowOff>
    </xdr:from>
    <xdr:to>
      <xdr:col>76</xdr:col>
      <xdr:colOff>165100</xdr:colOff>
      <xdr:row>37</xdr:row>
      <xdr:rowOff>106299</xdr:rowOff>
    </xdr:to>
    <xdr:sp macro="" textlink="">
      <xdr:nvSpPr>
        <xdr:cNvPr id="543" name="楕円 542"/>
        <xdr:cNvSpPr/>
      </xdr:nvSpPr>
      <xdr:spPr>
        <a:xfrm>
          <a:off x="14541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97426</xdr:rowOff>
    </xdr:from>
    <xdr:ext cx="469744" cy="259045"/>
    <xdr:sp macro="" textlink="">
      <xdr:nvSpPr>
        <xdr:cNvPr id="544" name="テキスト ボックス 543"/>
        <xdr:cNvSpPr txBox="1"/>
      </xdr:nvSpPr>
      <xdr:spPr>
        <a:xfrm>
          <a:off x="14357428" y="64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111379</xdr:rowOff>
    </xdr:from>
    <xdr:to>
      <xdr:col>72</xdr:col>
      <xdr:colOff>38100</xdr:colOff>
      <xdr:row>38</xdr:row>
      <xdr:rowOff>41529</xdr:rowOff>
    </xdr:to>
    <xdr:sp macro="" textlink="">
      <xdr:nvSpPr>
        <xdr:cNvPr id="545" name="楕円 544"/>
        <xdr:cNvSpPr/>
      </xdr:nvSpPr>
      <xdr:spPr>
        <a:xfrm>
          <a:off x="13652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32656</xdr:rowOff>
    </xdr:from>
    <xdr:ext cx="469744" cy="259045"/>
    <xdr:sp macro="" textlink="">
      <xdr:nvSpPr>
        <xdr:cNvPr id="546" name="テキスト ボックス 545"/>
        <xdr:cNvSpPr txBox="1"/>
      </xdr:nvSpPr>
      <xdr:spPr>
        <a:xfrm>
          <a:off x="13468428"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153594</xdr:rowOff>
    </xdr:from>
    <xdr:to>
      <xdr:col>67</xdr:col>
      <xdr:colOff>101600</xdr:colOff>
      <xdr:row>38</xdr:row>
      <xdr:rowOff>83744</xdr:rowOff>
    </xdr:to>
    <xdr:sp macro="" textlink="">
      <xdr:nvSpPr>
        <xdr:cNvPr id="547" name="楕円 546"/>
        <xdr:cNvSpPr/>
      </xdr:nvSpPr>
      <xdr:spPr>
        <a:xfrm>
          <a:off x="12763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74871</xdr:rowOff>
    </xdr:from>
    <xdr:ext cx="469744" cy="259045"/>
    <xdr:sp macro="" textlink="">
      <xdr:nvSpPr>
        <xdr:cNvPr id="548" name="テキスト ボックス 547"/>
        <xdr:cNvSpPr txBox="1"/>
      </xdr:nvSpPr>
      <xdr:spPr>
        <a:xfrm>
          <a:off x="12579428"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130066</xdr:rowOff>
    </xdr:from>
    <xdr:to>
      <xdr:col>85</xdr:col>
      <xdr:colOff>127000</xdr:colOff>
      <xdr:row>58</xdr:row>
      <xdr:rowOff>15277</xdr:rowOff>
    </xdr:to>
    <xdr:cxnSp macro="">
      <xdr:nvCxnSpPr>
        <xdr:cNvPr id="580" name="直線コネクタ 579"/>
        <xdr:cNvCxnSpPr/>
      </xdr:nvCxnSpPr>
      <xdr:spPr>
        <a:xfrm>
          <a:off x="15481300" y="9559816"/>
          <a:ext cx="838200" cy="3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130066</xdr:rowOff>
    </xdr:from>
    <xdr:to>
      <xdr:col>81</xdr:col>
      <xdr:colOff>50800</xdr:colOff>
      <xdr:row>58</xdr:row>
      <xdr:rowOff>28862</xdr:rowOff>
    </xdr:to>
    <xdr:cxnSp macro="">
      <xdr:nvCxnSpPr>
        <xdr:cNvPr id="583" name="直線コネクタ 582"/>
        <xdr:cNvCxnSpPr/>
      </xdr:nvCxnSpPr>
      <xdr:spPr>
        <a:xfrm flipV="1">
          <a:off x="14592300" y="9559816"/>
          <a:ext cx="889000" cy="4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150183</xdr:rowOff>
    </xdr:from>
    <xdr:to>
      <xdr:col>76</xdr:col>
      <xdr:colOff>114300</xdr:colOff>
      <xdr:row>58</xdr:row>
      <xdr:rowOff>28862</xdr:rowOff>
    </xdr:to>
    <xdr:cxnSp macro="">
      <xdr:nvCxnSpPr>
        <xdr:cNvPr id="586" name="直線コネクタ 585"/>
        <xdr:cNvCxnSpPr/>
      </xdr:nvCxnSpPr>
      <xdr:spPr>
        <a:xfrm>
          <a:off x="13703300" y="9751383"/>
          <a:ext cx="889000" cy="2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87644</xdr:rowOff>
    </xdr:from>
    <xdr:to>
      <xdr:col>71</xdr:col>
      <xdr:colOff>177800</xdr:colOff>
      <xdr:row>56</xdr:row>
      <xdr:rowOff>150183</xdr:rowOff>
    </xdr:to>
    <xdr:cxnSp macro="">
      <xdr:nvCxnSpPr>
        <xdr:cNvPr id="589" name="直線コネクタ 588"/>
        <xdr:cNvCxnSpPr/>
      </xdr:nvCxnSpPr>
      <xdr:spPr>
        <a:xfrm>
          <a:off x="12814300" y="9688844"/>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591" name="テキスト ボックス 590"/>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135927</xdr:rowOff>
    </xdr:from>
    <xdr:to>
      <xdr:col>85</xdr:col>
      <xdr:colOff>177800</xdr:colOff>
      <xdr:row>58</xdr:row>
      <xdr:rowOff>66077</xdr:rowOff>
    </xdr:to>
    <xdr:sp macro="" textlink="">
      <xdr:nvSpPr>
        <xdr:cNvPr id="599" name="楕円 598"/>
        <xdr:cNvSpPr/>
      </xdr:nvSpPr>
      <xdr:spPr>
        <a:xfrm>
          <a:off x="16268700" y="99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114354</xdr:rowOff>
    </xdr:from>
    <xdr:ext cx="534377" cy="259045"/>
    <xdr:sp macro="" textlink="">
      <xdr:nvSpPr>
        <xdr:cNvPr id="600" name="教育費該当値テキスト"/>
        <xdr:cNvSpPr txBox="1"/>
      </xdr:nvSpPr>
      <xdr:spPr>
        <a:xfrm>
          <a:off x="16370300" y="98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79266</xdr:rowOff>
    </xdr:from>
    <xdr:to>
      <xdr:col>81</xdr:col>
      <xdr:colOff>101600</xdr:colOff>
      <xdr:row>56</xdr:row>
      <xdr:rowOff>9416</xdr:rowOff>
    </xdr:to>
    <xdr:sp macro="" textlink="">
      <xdr:nvSpPr>
        <xdr:cNvPr id="601" name="楕円 600"/>
        <xdr:cNvSpPr/>
      </xdr:nvSpPr>
      <xdr:spPr>
        <a:xfrm>
          <a:off x="15430500" y="95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543</xdr:rowOff>
    </xdr:from>
    <xdr:ext cx="534377" cy="259045"/>
    <xdr:sp macro="" textlink="">
      <xdr:nvSpPr>
        <xdr:cNvPr id="602" name="テキスト ボックス 601"/>
        <xdr:cNvSpPr txBox="1"/>
      </xdr:nvSpPr>
      <xdr:spPr>
        <a:xfrm>
          <a:off x="15214111" y="96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149512</xdr:rowOff>
    </xdr:from>
    <xdr:to>
      <xdr:col>76</xdr:col>
      <xdr:colOff>165100</xdr:colOff>
      <xdr:row>58</xdr:row>
      <xdr:rowOff>79662</xdr:rowOff>
    </xdr:to>
    <xdr:sp macro="" textlink="">
      <xdr:nvSpPr>
        <xdr:cNvPr id="603" name="楕円 602"/>
        <xdr:cNvSpPr/>
      </xdr:nvSpPr>
      <xdr:spPr>
        <a:xfrm>
          <a:off x="14541500" y="99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70789</xdr:rowOff>
    </xdr:from>
    <xdr:ext cx="534377" cy="259045"/>
    <xdr:sp macro="" textlink="">
      <xdr:nvSpPr>
        <xdr:cNvPr id="604" name="テキスト ボックス 603"/>
        <xdr:cNvSpPr txBox="1"/>
      </xdr:nvSpPr>
      <xdr:spPr>
        <a:xfrm>
          <a:off x="14325111" y="100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99383</xdr:rowOff>
    </xdr:from>
    <xdr:to>
      <xdr:col>72</xdr:col>
      <xdr:colOff>38100</xdr:colOff>
      <xdr:row>57</xdr:row>
      <xdr:rowOff>29533</xdr:rowOff>
    </xdr:to>
    <xdr:sp macro="" textlink="">
      <xdr:nvSpPr>
        <xdr:cNvPr id="605" name="楕円 604"/>
        <xdr:cNvSpPr/>
      </xdr:nvSpPr>
      <xdr:spPr>
        <a:xfrm>
          <a:off x="13652500" y="97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20660</xdr:rowOff>
    </xdr:from>
    <xdr:ext cx="534377" cy="259045"/>
    <xdr:sp macro="" textlink="">
      <xdr:nvSpPr>
        <xdr:cNvPr id="606" name="テキスト ボックス 605"/>
        <xdr:cNvSpPr txBox="1"/>
      </xdr:nvSpPr>
      <xdr:spPr>
        <a:xfrm>
          <a:off x="13436111" y="97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36844</xdr:rowOff>
    </xdr:from>
    <xdr:to>
      <xdr:col>67</xdr:col>
      <xdr:colOff>101600</xdr:colOff>
      <xdr:row>56</xdr:row>
      <xdr:rowOff>138444</xdr:rowOff>
    </xdr:to>
    <xdr:sp macro="" textlink="">
      <xdr:nvSpPr>
        <xdr:cNvPr id="607" name="楕円 606"/>
        <xdr:cNvSpPr/>
      </xdr:nvSpPr>
      <xdr:spPr>
        <a:xfrm>
          <a:off x="12763500" y="96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154971</xdr:rowOff>
    </xdr:from>
    <xdr:ext cx="534377" cy="259045"/>
    <xdr:sp macro="" textlink="">
      <xdr:nvSpPr>
        <xdr:cNvPr id="608" name="テキスト ボックス 607"/>
        <xdr:cNvSpPr txBox="1"/>
      </xdr:nvSpPr>
      <xdr:spPr>
        <a:xfrm>
          <a:off x="12547111" y="94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3" name="テキスト ボックス 642"/>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127264</xdr:rowOff>
    </xdr:from>
    <xdr:to>
      <xdr:col>71</xdr:col>
      <xdr:colOff>177800</xdr:colOff>
      <xdr:row>78</xdr:row>
      <xdr:rowOff>139700</xdr:rowOff>
    </xdr:to>
    <xdr:cxnSp macro="">
      <xdr:nvCxnSpPr>
        <xdr:cNvPr id="644" name="直線コネクタ 643"/>
        <xdr:cNvCxnSpPr/>
      </xdr:nvCxnSpPr>
      <xdr:spPr>
        <a:xfrm>
          <a:off x="12814300" y="1350036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6" name="テキスト ボックス 645"/>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48" name="テキスト ボックス 647"/>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76464</xdr:rowOff>
    </xdr:from>
    <xdr:to>
      <xdr:col>67</xdr:col>
      <xdr:colOff>101600</xdr:colOff>
      <xdr:row>79</xdr:row>
      <xdr:rowOff>6614</xdr:rowOff>
    </xdr:to>
    <xdr:sp macro="" textlink="">
      <xdr:nvSpPr>
        <xdr:cNvPr id="662" name="楕円 661"/>
        <xdr:cNvSpPr/>
      </xdr:nvSpPr>
      <xdr:spPr>
        <a:xfrm>
          <a:off x="127635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169191</xdr:rowOff>
    </xdr:from>
    <xdr:ext cx="378565" cy="259045"/>
    <xdr:sp macro="" textlink="">
      <xdr:nvSpPr>
        <xdr:cNvPr id="663" name="テキスト ボックス 662"/>
        <xdr:cNvSpPr txBox="1"/>
      </xdr:nvSpPr>
      <xdr:spPr>
        <a:xfrm>
          <a:off x="12625017" y="1354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86390</xdr:rowOff>
    </xdr:from>
    <xdr:to>
      <xdr:col>85</xdr:col>
      <xdr:colOff>127000</xdr:colOff>
      <xdr:row>97</xdr:row>
      <xdr:rowOff>127355</xdr:rowOff>
    </xdr:to>
    <xdr:cxnSp macro="">
      <xdr:nvCxnSpPr>
        <xdr:cNvPr id="691" name="直線コネクタ 690"/>
        <xdr:cNvCxnSpPr/>
      </xdr:nvCxnSpPr>
      <xdr:spPr>
        <a:xfrm>
          <a:off x="15481300" y="16717040"/>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81316</xdr:rowOff>
    </xdr:from>
    <xdr:to>
      <xdr:col>81</xdr:col>
      <xdr:colOff>50800</xdr:colOff>
      <xdr:row>97</xdr:row>
      <xdr:rowOff>86390</xdr:rowOff>
    </xdr:to>
    <xdr:cxnSp macro="">
      <xdr:nvCxnSpPr>
        <xdr:cNvPr id="694" name="直線コネクタ 693"/>
        <xdr:cNvCxnSpPr/>
      </xdr:nvCxnSpPr>
      <xdr:spPr>
        <a:xfrm>
          <a:off x="14592300" y="1671196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56764</xdr:rowOff>
    </xdr:from>
    <xdr:to>
      <xdr:col>76</xdr:col>
      <xdr:colOff>114300</xdr:colOff>
      <xdr:row>97</xdr:row>
      <xdr:rowOff>81316</xdr:rowOff>
    </xdr:to>
    <xdr:cxnSp macro="">
      <xdr:nvCxnSpPr>
        <xdr:cNvPr id="697" name="直線コネクタ 696"/>
        <xdr:cNvCxnSpPr/>
      </xdr:nvCxnSpPr>
      <xdr:spPr>
        <a:xfrm>
          <a:off x="13703300" y="1668741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699" name="テキスト ボックス 698"/>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52054</xdr:rowOff>
    </xdr:from>
    <xdr:to>
      <xdr:col>71</xdr:col>
      <xdr:colOff>177800</xdr:colOff>
      <xdr:row>97</xdr:row>
      <xdr:rowOff>56764</xdr:rowOff>
    </xdr:to>
    <xdr:cxnSp macro="">
      <xdr:nvCxnSpPr>
        <xdr:cNvPr id="700" name="直線コネクタ 699"/>
        <xdr:cNvCxnSpPr/>
      </xdr:nvCxnSpPr>
      <xdr:spPr>
        <a:xfrm>
          <a:off x="12814300" y="16682704"/>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125989</xdr:rowOff>
    </xdr:from>
    <xdr:ext cx="534377" cy="259045"/>
    <xdr:sp macro="" textlink="">
      <xdr:nvSpPr>
        <xdr:cNvPr id="702" name="テキスト ボックス 701"/>
        <xdr:cNvSpPr txBox="1"/>
      </xdr:nvSpPr>
      <xdr:spPr>
        <a:xfrm>
          <a:off x="13436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113529</xdr:rowOff>
    </xdr:from>
    <xdr:ext cx="534377" cy="259045"/>
    <xdr:sp macro="" textlink="">
      <xdr:nvSpPr>
        <xdr:cNvPr id="704" name="テキスト ボックス 703"/>
        <xdr:cNvSpPr txBox="1"/>
      </xdr:nvSpPr>
      <xdr:spPr>
        <a:xfrm>
          <a:off x="12547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76555</xdr:rowOff>
    </xdr:from>
    <xdr:to>
      <xdr:col>85</xdr:col>
      <xdr:colOff>177800</xdr:colOff>
      <xdr:row>98</xdr:row>
      <xdr:rowOff>6705</xdr:rowOff>
    </xdr:to>
    <xdr:sp macro="" textlink="">
      <xdr:nvSpPr>
        <xdr:cNvPr id="710" name="楕円 709"/>
        <xdr:cNvSpPr/>
      </xdr:nvSpPr>
      <xdr:spPr>
        <a:xfrm>
          <a:off x="162687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54982</xdr:rowOff>
    </xdr:from>
    <xdr:ext cx="534377" cy="259045"/>
    <xdr:sp macro="" textlink="">
      <xdr:nvSpPr>
        <xdr:cNvPr id="711" name="公債費該当値テキスト"/>
        <xdr:cNvSpPr txBox="1"/>
      </xdr:nvSpPr>
      <xdr:spPr>
        <a:xfrm>
          <a:off x="16370300" y="16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35590</xdr:rowOff>
    </xdr:from>
    <xdr:to>
      <xdr:col>81</xdr:col>
      <xdr:colOff>101600</xdr:colOff>
      <xdr:row>97</xdr:row>
      <xdr:rowOff>137190</xdr:rowOff>
    </xdr:to>
    <xdr:sp macro="" textlink="">
      <xdr:nvSpPr>
        <xdr:cNvPr id="712" name="楕円 711"/>
        <xdr:cNvSpPr/>
      </xdr:nvSpPr>
      <xdr:spPr>
        <a:xfrm>
          <a:off x="154305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128317</xdr:rowOff>
    </xdr:from>
    <xdr:ext cx="534377" cy="259045"/>
    <xdr:sp macro="" textlink="">
      <xdr:nvSpPr>
        <xdr:cNvPr id="713" name="テキスト ボックス 712"/>
        <xdr:cNvSpPr txBox="1"/>
      </xdr:nvSpPr>
      <xdr:spPr>
        <a:xfrm>
          <a:off x="15214111" y="167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30516</xdr:rowOff>
    </xdr:from>
    <xdr:to>
      <xdr:col>76</xdr:col>
      <xdr:colOff>165100</xdr:colOff>
      <xdr:row>97</xdr:row>
      <xdr:rowOff>132116</xdr:rowOff>
    </xdr:to>
    <xdr:sp macro="" textlink="">
      <xdr:nvSpPr>
        <xdr:cNvPr id="714" name="楕円 713"/>
        <xdr:cNvSpPr/>
      </xdr:nvSpPr>
      <xdr:spPr>
        <a:xfrm>
          <a:off x="14541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123243</xdr:rowOff>
    </xdr:from>
    <xdr:ext cx="534377" cy="259045"/>
    <xdr:sp macro="" textlink="">
      <xdr:nvSpPr>
        <xdr:cNvPr id="715" name="テキスト ボックス 714"/>
        <xdr:cNvSpPr txBox="1"/>
      </xdr:nvSpPr>
      <xdr:spPr>
        <a:xfrm>
          <a:off x="14325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5964</xdr:rowOff>
    </xdr:from>
    <xdr:to>
      <xdr:col>72</xdr:col>
      <xdr:colOff>38100</xdr:colOff>
      <xdr:row>97</xdr:row>
      <xdr:rowOff>107564</xdr:rowOff>
    </xdr:to>
    <xdr:sp macro="" textlink="">
      <xdr:nvSpPr>
        <xdr:cNvPr id="716" name="楕円 715"/>
        <xdr:cNvSpPr/>
      </xdr:nvSpPr>
      <xdr:spPr>
        <a:xfrm>
          <a:off x="13652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98691</xdr:rowOff>
    </xdr:from>
    <xdr:ext cx="534377" cy="259045"/>
    <xdr:sp macro="" textlink="">
      <xdr:nvSpPr>
        <xdr:cNvPr id="717" name="テキスト ボックス 716"/>
        <xdr:cNvSpPr txBox="1"/>
      </xdr:nvSpPr>
      <xdr:spPr>
        <a:xfrm>
          <a:off x="13436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xdr:rowOff>
    </xdr:from>
    <xdr:to>
      <xdr:col>67</xdr:col>
      <xdr:colOff>101600</xdr:colOff>
      <xdr:row>97</xdr:row>
      <xdr:rowOff>102854</xdr:rowOff>
    </xdr:to>
    <xdr:sp macro="" textlink="">
      <xdr:nvSpPr>
        <xdr:cNvPr id="718" name="楕円 717"/>
        <xdr:cNvSpPr/>
      </xdr:nvSpPr>
      <xdr:spPr>
        <a:xfrm>
          <a:off x="12763500" y="166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93981</xdr:rowOff>
    </xdr:from>
    <xdr:ext cx="534377" cy="259045"/>
    <xdr:sp macro="" textlink="">
      <xdr:nvSpPr>
        <xdr:cNvPr id="719" name="テキスト ボックス 718"/>
        <xdr:cNvSpPr txBox="1"/>
      </xdr:nvSpPr>
      <xdr:spPr>
        <a:xfrm>
          <a:off x="12547111" y="167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49175</xdr:rowOff>
    </xdr:from>
    <xdr:to>
      <xdr:col>116</xdr:col>
      <xdr:colOff>62864</xdr:colOff>
      <xdr:row>38</xdr:row>
      <xdr:rowOff>139700</xdr:rowOff>
    </xdr:to>
    <xdr:cxnSp macro="">
      <xdr:nvCxnSpPr>
        <xdr:cNvPr id="741" name="直線コネクタ 740"/>
        <xdr:cNvCxnSpPr/>
      </xdr:nvCxnSpPr>
      <xdr:spPr>
        <a:xfrm flipV="1">
          <a:off x="22159595" y="6049925"/>
          <a:ext cx="1269" cy="60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146321</xdr:rowOff>
    </xdr:from>
    <xdr:ext cx="249299" cy="259045"/>
    <xdr:sp macro="" textlink="">
      <xdr:nvSpPr>
        <xdr:cNvPr id="742" name="諸支出金最小値テキスト"/>
        <xdr:cNvSpPr txBox="1"/>
      </xdr:nvSpPr>
      <xdr:spPr>
        <a:xfrm>
          <a:off x="22212300" y="6661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167302</xdr:rowOff>
    </xdr:from>
    <xdr:ext cx="469744" cy="259045"/>
    <xdr:sp macro="" textlink="">
      <xdr:nvSpPr>
        <xdr:cNvPr id="744" name="諸支出金最大値テキスト"/>
        <xdr:cNvSpPr txBox="1"/>
      </xdr:nvSpPr>
      <xdr:spPr>
        <a:xfrm>
          <a:off x="22212300" y="58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49175</xdr:rowOff>
    </xdr:from>
    <xdr:to>
      <xdr:col>116</xdr:col>
      <xdr:colOff>152400</xdr:colOff>
      <xdr:row>35</xdr:row>
      <xdr:rowOff>49175</xdr:rowOff>
    </xdr:to>
    <xdr:cxnSp macro="">
      <xdr:nvCxnSpPr>
        <xdr:cNvPr id="745" name="直線コネクタ 744"/>
        <xdr:cNvCxnSpPr/>
      </xdr:nvCxnSpPr>
      <xdr:spPr>
        <a:xfrm>
          <a:off x="22072600" y="60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63771</xdr:rowOff>
    </xdr:from>
    <xdr:ext cx="378565" cy="259045"/>
    <xdr:sp macro="" textlink="">
      <xdr:nvSpPr>
        <xdr:cNvPr id="747" name="諸支出金平均値テキスト"/>
        <xdr:cNvSpPr txBox="1"/>
      </xdr:nvSpPr>
      <xdr:spPr>
        <a:xfrm>
          <a:off x="22212300" y="64074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40894</xdr:rowOff>
    </xdr:from>
    <xdr:to>
      <xdr:col>116</xdr:col>
      <xdr:colOff>114300</xdr:colOff>
      <xdr:row>38</xdr:row>
      <xdr:rowOff>142494</xdr:rowOff>
    </xdr:to>
    <xdr:sp macro="" textlink="">
      <xdr:nvSpPr>
        <xdr:cNvPr id="748" name="フローチャート: 判断 747"/>
        <xdr:cNvSpPr/>
      </xdr:nvSpPr>
      <xdr:spPr>
        <a:xfrm>
          <a:off x="22110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116383</xdr:rowOff>
    </xdr:from>
    <xdr:to>
      <xdr:col>111</xdr:col>
      <xdr:colOff>177800</xdr:colOff>
      <xdr:row>38</xdr:row>
      <xdr:rowOff>139700</xdr:rowOff>
    </xdr:to>
    <xdr:cxnSp macro="">
      <xdr:nvCxnSpPr>
        <xdr:cNvPr id="749" name="直線コネクタ 748"/>
        <xdr:cNvCxnSpPr/>
      </xdr:nvCxnSpPr>
      <xdr:spPr>
        <a:xfrm>
          <a:off x="20434300" y="5945683"/>
          <a:ext cx="889000" cy="70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58268</xdr:rowOff>
    </xdr:from>
    <xdr:to>
      <xdr:col>112</xdr:col>
      <xdr:colOff>38100</xdr:colOff>
      <xdr:row>38</xdr:row>
      <xdr:rowOff>159868</xdr:rowOff>
    </xdr:to>
    <xdr:sp macro="" textlink="">
      <xdr:nvSpPr>
        <xdr:cNvPr id="750" name="フローチャート: 判断 749"/>
        <xdr:cNvSpPr/>
      </xdr:nvSpPr>
      <xdr:spPr>
        <a:xfrm>
          <a:off x="212725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4945</xdr:rowOff>
    </xdr:from>
    <xdr:ext cx="313932" cy="259045"/>
    <xdr:sp macro="" textlink="">
      <xdr:nvSpPr>
        <xdr:cNvPr id="751" name="テキスト ボックス 750"/>
        <xdr:cNvSpPr txBox="1"/>
      </xdr:nvSpPr>
      <xdr:spPr>
        <a:xfrm>
          <a:off x="21166333" y="634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85751</xdr:rowOff>
    </xdr:from>
    <xdr:to>
      <xdr:col>107</xdr:col>
      <xdr:colOff>50800</xdr:colOff>
      <xdr:row>34</xdr:row>
      <xdr:rowOff>116383</xdr:rowOff>
    </xdr:to>
    <xdr:cxnSp macro="">
      <xdr:nvCxnSpPr>
        <xdr:cNvPr id="752" name="直線コネクタ 751"/>
        <xdr:cNvCxnSpPr/>
      </xdr:nvCxnSpPr>
      <xdr:spPr>
        <a:xfrm>
          <a:off x="19545300" y="5572151"/>
          <a:ext cx="8890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20777</xdr:rowOff>
    </xdr:from>
    <xdr:to>
      <xdr:col>107</xdr:col>
      <xdr:colOff>101600</xdr:colOff>
      <xdr:row>38</xdr:row>
      <xdr:rowOff>122377</xdr:rowOff>
    </xdr:to>
    <xdr:sp macro="" textlink="">
      <xdr:nvSpPr>
        <xdr:cNvPr id="753" name="フローチャート: 判断 752"/>
        <xdr:cNvSpPr/>
      </xdr:nvSpPr>
      <xdr:spPr>
        <a:xfrm>
          <a:off x="20383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113504</xdr:rowOff>
    </xdr:from>
    <xdr:ext cx="378565" cy="259045"/>
    <xdr:sp macro="" textlink="">
      <xdr:nvSpPr>
        <xdr:cNvPr id="754" name="テキスト ボックス 753"/>
        <xdr:cNvSpPr txBox="1"/>
      </xdr:nvSpPr>
      <xdr:spPr>
        <a:xfrm>
          <a:off x="20245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85751</xdr:rowOff>
    </xdr:from>
    <xdr:to>
      <xdr:col>102</xdr:col>
      <xdr:colOff>114300</xdr:colOff>
      <xdr:row>33</xdr:row>
      <xdr:rowOff>118669</xdr:rowOff>
    </xdr:to>
    <xdr:cxnSp macro="">
      <xdr:nvCxnSpPr>
        <xdr:cNvPr id="755" name="直線コネクタ 754"/>
        <xdr:cNvCxnSpPr/>
      </xdr:nvCxnSpPr>
      <xdr:spPr>
        <a:xfrm flipV="1">
          <a:off x="18656300" y="5572151"/>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167081</xdr:rowOff>
    </xdr:from>
    <xdr:to>
      <xdr:col>102</xdr:col>
      <xdr:colOff>165100</xdr:colOff>
      <xdr:row>38</xdr:row>
      <xdr:rowOff>97231</xdr:rowOff>
    </xdr:to>
    <xdr:sp macro="" textlink="">
      <xdr:nvSpPr>
        <xdr:cNvPr id="756" name="フローチャート: 判断 755"/>
        <xdr:cNvSpPr/>
      </xdr:nvSpPr>
      <xdr:spPr>
        <a:xfrm>
          <a:off x="19494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88358</xdr:rowOff>
    </xdr:from>
    <xdr:ext cx="378565" cy="259045"/>
    <xdr:sp macro="" textlink="">
      <xdr:nvSpPr>
        <xdr:cNvPr id="757" name="テキスト ボックス 756"/>
        <xdr:cNvSpPr txBox="1"/>
      </xdr:nvSpPr>
      <xdr:spPr>
        <a:xfrm>
          <a:off x="19356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xdr:rowOff>
    </xdr:from>
    <xdr:to>
      <xdr:col>98</xdr:col>
      <xdr:colOff>38100</xdr:colOff>
      <xdr:row>38</xdr:row>
      <xdr:rowOff>106832</xdr:rowOff>
    </xdr:to>
    <xdr:sp macro="" textlink="">
      <xdr:nvSpPr>
        <xdr:cNvPr id="758" name="フローチャート: 判断 757"/>
        <xdr:cNvSpPr/>
      </xdr:nvSpPr>
      <xdr:spPr>
        <a:xfrm>
          <a:off x="18605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97959</xdr:rowOff>
    </xdr:from>
    <xdr:ext cx="378565" cy="259045"/>
    <xdr:sp macro="" textlink="">
      <xdr:nvSpPr>
        <xdr:cNvPr id="759" name="テキスト ボックス 758"/>
        <xdr:cNvSpPr txBox="1"/>
      </xdr:nvSpPr>
      <xdr:spPr>
        <a:xfrm>
          <a:off x="18467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19321</xdr:rowOff>
    </xdr:from>
    <xdr:ext cx="249299" cy="259045"/>
    <xdr:sp macro="" textlink="">
      <xdr:nvSpPr>
        <xdr:cNvPr id="766" name="諸支出金該当値テキスト"/>
        <xdr:cNvSpPr txBox="1"/>
      </xdr:nvSpPr>
      <xdr:spPr>
        <a:xfrm>
          <a:off x="22212300" y="6534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65583</xdr:rowOff>
    </xdr:from>
    <xdr:to>
      <xdr:col>107</xdr:col>
      <xdr:colOff>101600</xdr:colOff>
      <xdr:row>34</xdr:row>
      <xdr:rowOff>167183</xdr:rowOff>
    </xdr:to>
    <xdr:sp macro="" textlink="">
      <xdr:nvSpPr>
        <xdr:cNvPr id="769" name="楕円 768"/>
        <xdr:cNvSpPr/>
      </xdr:nvSpPr>
      <xdr:spPr>
        <a:xfrm>
          <a:off x="20383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12260</xdr:rowOff>
    </xdr:from>
    <xdr:ext cx="469744" cy="259045"/>
    <xdr:sp macro="" textlink="">
      <xdr:nvSpPr>
        <xdr:cNvPr id="770" name="テキスト ボックス 769"/>
        <xdr:cNvSpPr txBox="1"/>
      </xdr:nvSpPr>
      <xdr:spPr>
        <a:xfrm>
          <a:off x="20199428"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34951</xdr:rowOff>
    </xdr:from>
    <xdr:to>
      <xdr:col>102</xdr:col>
      <xdr:colOff>165100</xdr:colOff>
      <xdr:row>32</xdr:row>
      <xdr:rowOff>136551</xdr:rowOff>
    </xdr:to>
    <xdr:sp macro="" textlink="">
      <xdr:nvSpPr>
        <xdr:cNvPr id="771" name="楕円 770"/>
        <xdr:cNvSpPr/>
      </xdr:nvSpPr>
      <xdr:spPr>
        <a:xfrm>
          <a:off x="19494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153078</xdr:rowOff>
    </xdr:from>
    <xdr:ext cx="469744" cy="259045"/>
    <xdr:sp macro="" textlink="">
      <xdr:nvSpPr>
        <xdr:cNvPr id="772" name="テキスト ボックス 771"/>
        <xdr:cNvSpPr txBox="1"/>
      </xdr:nvSpPr>
      <xdr:spPr>
        <a:xfrm>
          <a:off x="19310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67869</xdr:rowOff>
    </xdr:from>
    <xdr:to>
      <xdr:col>98</xdr:col>
      <xdr:colOff>38100</xdr:colOff>
      <xdr:row>33</xdr:row>
      <xdr:rowOff>169469</xdr:rowOff>
    </xdr:to>
    <xdr:sp macro="" textlink="">
      <xdr:nvSpPr>
        <xdr:cNvPr id="773" name="楕円 772"/>
        <xdr:cNvSpPr/>
      </xdr:nvSpPr>
      <xdr:spPr>
        <a:xfrm>
          <a:off x="18605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14546</xdr:rowOff>
    </xdr:from>
    <xdr:ext cx="469744" cy="259045"/>
    <xdr:sp macro="" textlink="">
      <xdr:nvSpPr>
        <xdr:cNvPr id="774" name="テキスト ボックス 773"/>
        <xdr:cNvSpPr txBox="1"/>
      </xdr:nvSpPr>
      <xdr:spPr>
        <a:xfrm>
          <a:off x="18421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総務費及び土木費については、それぞれ特定駐留軍用地等内土地取得事業、モノレール建設事業といった大型の公共事業実施に伴い、類似団体平均（総務費</a:t>
          </a:r>
          <a:r>
            <a:rPr kumimoji="1" lang="en-US" altLang="ja-JP" sz="1300">
              <a:latin typeface="ＭＳ Ｐゴシック" panose="020B0600070205080204" pitchFamily="50" charset="-128"/>
              <a:ea typeface="ＭＳ Ｐゴシック" panose="020B0600070205080204" pitchFamily="50" charset="-128"/>
            </a:rPr>
            <a:t>57,638</a:t>
          </a:r>
          <a:r>
            <a:rPr kumimoji="1" lang="ja-JP" altLang="en-US" sz="1300">
              <a:latin typeface="ＭＳ Ｐゴシック" panose="020B0600070205080204" pitchFamily="50" charset="-128"/>
              <a:ea typeface="ＭＳ Ｐゴシック" panose="020B0600070205080204" pitchFamily="50" charset="-128"/>
            </a:rPr>
            <a:t>円、土木費</a:t>
          </a:r>
          <a:r>
            <a:rPr kumimoji="1" lang="en-US" altLang="ja-JP" sz="1300">
              <a:latin typeface="ＭＳ Ｐゴシック" panose="020B0600070205080204" pitchFamily="50" charset="-128"/>
              <a:ea typeface="ＭＳ Ｐゴシック" panose="020B0600070205080204" pitchFamily="50" charset="-128"/>
            </a:rPr>
            <a:t>48,503</a:t>
          </a:r>
          <a:r>
            <a:rPr kumimoji="1" lang="ja-JP" altLang="en-US" sz="1300">
              <a:latin typeface="ＭＳ Ｐゴシック" panose="020B0600070205080204" pitchFamily="50" charset="-128"/>
              <a:ea typeface="ＭＳ Ｐゴシック" panose="020B0600070205080204" pitchFamily="50" charset="-128"/>
            </a:rPr>
            <a:t>円）をそれぞれ</a:t>
          </a:r>
          <a:r>
            <a:rPr kumimoji="1" lang="en-US" altLang="ja-JP" sz="1300">
              <a:latin typeface="ＭＳ Ｐゴシック" panose="020B0600070205080204" pitchFamily="50" charset="-128"/>
              <a:ea typeface="ＭＳ Ｐゴシック" panose="020B0600070205080204" pitchFamily="50" charset="-128"/>
            </a:rPr>
            <a:t>35,035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26,966</a:t>
          </a:r>
          <a:r>
            <a:rPr kumimoji="1" lang="ja-JP" altLang="en-US" sz="1300">
              <a:latin typeface="ＭＳ Ｐゴシック" panose="020B0600070205080204" pitchFamily="50" charset="-128"/>
              <a:ea typeface="ＭＳ Ｐゴシック" panose="020B0600070205080204" pitchFamily="50" charset="-128"/>
            </a:rPr>
            <a:t>円上回っている。特定駐留軍用地等内土地取得事業は平成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年度まで、モノレール建設事業は平成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年度までで終了する予定であるため、それ以降は減少する見込みである。教育費については、港川小学校校舎改築事業の終了等により、対前年度比</a:t>
          </a:r>
          <a:r>
            <a:rPr kumimoji="1" lang="en-US" altLang="ja-JP" sz="1300">
              <a:latin typeface="ＭＳ Ｐゴシック" panose="020B0600070205080204" pitchFamily="50" charset="-128"/>
              <a:ea typeface="ＭＳ Ｐゴシック" panose="020B0600070205080204" pitchFamily="50" charset="-128"/>
            </a:rPr>
            <a:t>12,235</a:t>
          </a:r>
          <a:r>
            <a:rPr kumimoji="1" lang="ja-JP" altLang="en-US" sz="1300">
              <a:latin typeface="ＭＳ Ｐゴシック" panose="020B0600070205080204" pitchFamily="50" charset="-128"/>
              <a:ea typeface="ＭＳ Ｐゴシック" panose="020B0600070205080204" pitchFamily="50" charset="-128"/>
            </a:rPr>
            <a:t>円の減少となった。民生費については、本市が重点的に取り組んでいる子育て支援の拡充による法人保育園の増加などにより児童福祉費が増となり、類似団体平均（</a:t>
          </a:r>
          <a:r>
            <a:rPr kumimoji="1" lang="en-US" altLang="ja-JP" sz="1300">
              <a:latin typeface="ＭＳ Ｐゴシック" panose="020B0600070205080204" pitchFamily="50" charset="-128"/>
              <a:ea typeface="ＭＳ Ｐゴシック" panose="020B0600070205080204" pitchFamily="50" charset="-128"/>
            </a:rPr>
            <a:t>171,542</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29,245</a:t>
          </a:r>
          <a:r>
            <a:rPr kumimoji="1" lang="ja-JP" altLang="en-US" sz="1300">
              <a:latin typeface="ＭＳ Ｐゴシック" panose="020B0600070205080204" pitchFamily="50" charset="-128"/>
              <a:ea typeface="ＭＳ Ｐゴシック" panose="020B0600070205080204" pitchFamily="50" charset="-128"/>
            </a:rPr>
            <a:t>円上回り、依然として高い水準となっている。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近年は、財政調整基金について中期的な見通しのもとに決算余剰金を中心に積立てを行うとともに、最低限の取崩しに努め一定水準を維持してきた。しかし平成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年度に市たばこ税の減少や大型公共事業実施に伴う特定目的基金への積立が大幅に増え、結果として財政調整基金を</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1,100</a:t>
          </a:r>
          <a:r>
            <a:rPr kumimoji="1" lang="ja-JP" altLang="en-US" sz="1200">
              <a:latin typeface="ＭＳ ゴシック" pitchFamily="49" charset="-128"/>
              <a:ea typeface="ＭＳ ゴシック" pitchFamily="49" charset="-128"/>
            </a:rPr>
            <a:t>万円取り崩すことになり、実質単年度収支もマイナスへと転じた。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年度は個人住民税や市たばこ税の増や学校建設事業の終了による歳出の減により財政調整基金の取り崩しも</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億円と抑えることができたため、実質収支、実質単年度収支ともに改善した。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年度の国民健康保険特別会計について、療養給付費等負担金の概算交付額が例年より多く交付されたことから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7,745</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5,887</a:t>
          </a:r>
          <a:r>
            <a:rPr kumimoji="1" lang="ja-JP" altLang="en-US" sz="1400">
              <a:latin typeface="ＭＳ ゴシック" pitchFamily="49" charset="-128"/>
              <a:ea typeface="ＭＳ ゴシック" pitchFamily="49" charset="-128"/>
            </a:rPr>
            <a:t>円の黒字決算となった。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前年度中に償還が終了した起債があり、一方で、起債発行後の償還を据置えかれている期間に該当する起債があることにより、元利償還金が減となった。また、準元利償還金のうち下水道事業会計への繰入金が減少したことにより元利償還金等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以上から実質公債費比率が減少した。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将来負担比率の分子については、モノレール建設事業や特定駐留軍用地等内土地取得事業の施行に伴い、地方債現在高の上昇がみられるものの、下水道事業特別会計の地方債残高が対前年度比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4,560</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千円の減となったことによる公営企業債等繰入見込額が減となったことから将来負担額が減少した。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a:t>
          </a:r>
          <a:r>
            <a:rPr kumimoji="1" lang="ja-JP" altLang="en-US" sz="1400">
              <a:latin typeface="ＭＳ ゴシック" pitchFamily="49" charset="-128"/>
              <a:ea typeface="ＭＳ ゴシック" pitchFamily="49" charset="-128"/>
            </a:rPr>
            <a:t>将来負担比率の分母については、特定駐留軍用地等内土地取得事業の進捗に伴い特定目的金が減少したが、財政調整基金の積み増しを行い財政調整基金残高が増となったことから総じて充当可能基金が増となったこと、公債費を除く個別算定経費の増により基準財政需要額が増となったことから充当可能財源等が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・個人住民税や市たばこ税の増収により財政調整基金へ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万円積み立てた一方、「特定駐留軍用地等内取得事業基金」において積み立てと取り崩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しの差引が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万円あり、また浦添市未買収道路用地取得事業のために「沖縄振興特別推進交付金浦添市未買収道路用地取得事業基金」から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の取り崩しを行ったため、基金全体としては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・大型公共事業への対応として、起債への依存度を下げるために特定目的金を計画的に積み立て、また、社会情勢等の変化に柔軟に対応するため、財政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調整基金及び減債基金を目標額まで積み立てていく。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・特定駐留軍用地等内土地取得事業基金：沖縄県における駐留軍用地跡地の有効かつ適切な利用の推進に関する特別措置法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・沖縄振興特別推進交付金浦添市未買収道路用地取得基金：公共用に供している未買収道路用地を取得し、市道の適正な管理を図る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特定駐留軍用地等内土地取得事業基金：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千円を新たに積み増ししたものの、事業実施の財源として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万円を充当したため、差引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・沖縄振興特別推進交付金浦添市未買収道路用地取得基金：事業実施の財源として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年度にかけて新一般廃棄物処理施設建設を進める予定であるため、平成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年度の完成払いまでに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必要と想定される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千万円まで積み立てを行う。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個人住民税や市たばこ税の増収により財政調整基金へ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万円積み立てた一方、財源不足を補うために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億円の取り崩しを行った結果、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・減災基金残高は、今後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54803811</v>
      </c>
      <c r="BO4" s="372"/>
      <c r="BP4" s="372"/>
      <c r="BQ4" s="372"/>
      <c r="BR4" s="372"/>
      <c r="BS4" s="372"/>
      <c r="BT4" s="372"/>
      <c r="BU4" s="373"/>
      <c r="BV4" s="371">
        <v>55090829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3.7</v>
      </c>
      <c r="CU4" s="378"/>
      <c r="CV4" s="378"/>
      <c r="CW4" s="378"/>
      <c r="CX4" s="378"/>
      <c r="CY4" s="378"/>
      <c r="CZ4" s="378"/>
      <c r="DA4" s="379"/>
      <c r="DB4" s="377">
        <v>2.7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53715934</v>
      </c>
      <c r="BO5" s="409"/>
      <c r="BP5" s="409"/>
      <c r="BQ5" s="409"/>
      <c r="BR5" s="409"/>
      <c r="BS5" s="409"/>
      <c r="BT5" s="409"/>
      <c r="BU5" s="410"/>
      <c r="BV5" s="408">
        <v>54156488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88.4</v>
      </c>
      <c r="CU5" s="406"/>
      <c r="CV5" s="406"/>
      <c r="CW5" s="406"/>
      <c r="CX5" s="406"/>
      <c r="CY5" s="406"/>
      <c r="CZ5" s="406"/>
      <c r="DA5" s="407"/>
      <c r="DB5" s="405">
        <v>92.1</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1087877</v>
      </c>
      <c r="BO6" s="409"/>
      <c r="BP6" s="409"/>
      <c r="BQ6" s="409"/>
      <c r="BR6" s="409"/>
      <c r="BS6" s="409"/>
      <c r="BT6" s="409"/>
      <c r="BU6" s="410"/>
      <c r="BV6" s="408">
        <v>934341</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95.5</v>
      </c>
      <c r="CU6" s="446"/>
      <c r="CV6" s="446"/>
      <c r="CW6" s="446"/>
      <c r="CX6" s="446"/>
      <c r="CY6" s="446"/>
      <c r="CZ6" s="446"/>
      <c r="DA6" s="447"/>
      <c r="DB6" s="445">
        <v>99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263861</v>
      </c>
      <c r="BO7" s="409"/>
      <c r="BP7" s="409"/>
      <c r="BQ7" s="409"/>
      <c r="BR7" s="409"/>
      <c r="BS7" s="409"/>
      <c r="BT7" s="409"/>
      <c r="BU7" s="410"/>
      <c r="BV7" s="408">
        <v>350771</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22094345</v>
      </c>
      <c r="CU7" s="409"/>
      <c r="CV7" s="409"/>
      <c r="CW7" s="409"/>
      <c r="CX7" s="409"/>
      <c r="CY7" s="409"/>
      <c r="CZ7" s="409"/>
      <c r="DA7" s="410"/>
      <c r="DB7" s="408">
        <v>21965844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824016</v>
      </c>
      <c r="BO8" s="409"/>
      <c r="BP8" s="409"/>
      <c r="BQ8" s="409"/>
      <c r="BR8" s="409"/>
      <c r="BS8" s="409"/>
      <c r="BT8" s="409"/>
      <c r="BU8" s="410"/>
      <c r="BV8" s="408">
        <v>583570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0.73</v>
      </c>
      <c r="CU8" s="449"/>
      <c r="CV8" s="449"/>
      <c r="CW8" s="449"/>
      <c r="CX8" s="449"/>
      <c r="CY8" s="449"/>
      <c r="CZ8" s="449"/>
      <c r="DA8" s="450"/>
      <c r="DB8" s="448">
        <v>0.73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114232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240446</v>
      </c>
      <c r="BO9" s="409"/>
      <c r="BP9" s="409"/>
      <c r="BQ9" s="409"/>
      <c r="BR9" s="409"/>
      <c r="BS9" s="409"/>
      <c r="BT9" s="409"/>
      <c r="BU9" s="410"/>
      <c r="BV9" s="408">
        <v>-434264</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12.4</v>
      </c>
      <c r="CU9" s="406"/>
      <c r="CV9" s="406"/>
      <c r="CW9" s="406"/>
      <c r="CX9" s="406"/>
      <c r="CY9" s="406"/>
      <c r="CZ9" s="406"/>
      <c r="DA9" s="407"/>
      <c r="DB9" s="405">
        <v>13.2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110351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292000</v>
      </c>
      <c r="BO10" s="409"/>
      <c r="BP10" s="409"/>
      <c r="BQ10" s="409"/>
      <c r="BR10" s="409"/>
      <c r="BS10" s="409"/>
      <c r="BT10" s="409"/>
      <c r="BU10" s="410"/>
      <c r="BV10" s="408">
        <v>509000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114372</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200000</v>
      </c>
      <c r="BO12" s="409"/>
      <c r="BP12" s="409"/>
      <c r="BQ12" s="409"/>
      <c r="BR12" s="409"/>
      <c r="BS12" s="409"/>
      <c r="BT12" s="409"/>
      <c r="BU12" s="410"/>
      <c r="BV12" s="408">
        <v>1311000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113405</v>
      </c>
      <c r="S13" s="490"/>
      <c r="T13" s="490"/>
      <c r="U13" s="490"/>
      <c r="V13" s="491"/>
      <c r="W13" s="424" t="s">
        <v>135</v>
      </c>
      <c r="X13" s="425"/>
      <c r="Y13" s="425"/>
      <c r="Z13" s="425"/>
      <c r="AA13" s="425"/>
      <c r="AB13" s="415"/>
      <c r="AC13" s="459">
        <v>190</v>
      </c>
      <c r="AD13" s="460"/>
      <c r="AE13" s="460"/>
      <c r="AF13" s="460"/>
      <c r="AG13" s="499"/>
      <c r="AH13" s="459">
        <v>212</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332446</v>
      </c>
      <c r="BO13" s="409"/>
      <c r="BP13" s="409"/>
      <c r="BQ13" s="409"/>
      <c r="BR13" s="409"/>
      <c r="BS13" s="409"/>
      <c r="BT13" s="409"/>
      <c r="BU13" s="410"/>
      <c r="BV13" s="408">
        <v>-1236264</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7.6</v>
      </c>
      <c r="CU13" s="406"/>
      <c r="CV13" s="406"/>
      <c r="CW13" s="406"/>
      <c r="CX13" s="406"/>
      <c r="CY13" s="406"/>
      <c r="CZ13" s="406"/>
      <c r="DA13" s="407"/>
      <c r="DB13" s="405">
        <v>8.4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114337</v>
      </c>
      <c r="S14" s="490"/>
      <c r="T14" s="490"/>
      <c r="U14" s="490"/>
      <c r="V14" s="491"/>
      <c r="W14" s="398"/>
      <c r="X14" s="399"/>
      <c r="Y14" s="399"/>
      <c r="Z14" s="399"/>
      <c r="AA14" s="399"/>
      <c r="AB14" s="388"/>
      <c r="AC14" s="492">
        <v>0.5</v>
      </c>
      <c r="AD14" s="493"/>
      <c r="AE14" s="493"/>
      <c r="AF14" s="493"/>
      <c r="AG14" s="494"/>
      <c r="AH14" s="492">
        <v>0.5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38.200000000000003</v>
      </c>
      <c r="CU14" s="504"/>
      <c r="CV14" s="504"/>
      <c r="CW14" s="504"/>
      <c r="CX14" s="504"/>
      <c r="CY14" s="504"/>
      <c r="CZ14" s="504"/>
      <c r="DA14" s="505"/>
      <c r="DB14" s="503">
        <v>41.3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134</v>
      </c>
      <c r="N15" s="497"/>
      <c r="O15" s="497"/>
      <c r="P15" s="497"/>
      <c r="Q15" s="498"/>
      <c r="R15" s="489">
        <v>113421</v>
      </c>
      <c r="S15" s="490"/>
      <c r="T15" s="490"/>
      <c r="U15" s="490"/>
      <c r="V15" s="491"/>
      <c r="W15" s="424" t="s">
        <v>142</v>
      </c>
      <c r="X15" s="425"/>
      <c r="Y15" s="425"/>
      <c r="Z15" s="425"/>
      <c r="AA15" s="425"/>
      <c r="AB15" s="415"/>
      <c r="AC15" s="459">
        <v>6059</v>
      </c>
      <c r="AD15" s="460"/>
      <c r="AE15" s="460"/>
      <c r="AF15" s="460"/>
      <c r="AG15" s="499"/>
      <c r="AH15" s="459">
        <v>6321</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12193410</v>
      </c>
      <c r="BO15" s="372"/>
      <c r="BP15" s="372"/>
      <c r="BQ15" s="372"/>
      <c r="BR15" s="372"/>
      <c r="BS15" s="372"/>
      <c r="BT15" s="372"/>
      <c r="BU15" s="373"/>
      <c r="BV15" s="371">
        <v>12417343</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14.7</v>
      </c>
      <c r="AD16" s="493"/>
      <c r="AE16" s="493"/>
      <c r="AF16" s="493"/>
      <c r="AG16" s="494"/>
      <c r="AH16" s="492">
        <v>15</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16924492</v>
      </c>
      <c r="BO16" s="409"/>
      <c r="BP16" s="409"/>
      <c r="BQ16" s="409"/>
      <c r="BR16" s="409"/>
      <c r="BS16" s="409"/>
      <c r="BT16" s="409"/>
      <c r="BU16" s="410"/>
      <c r="BV16" s="408">
        <v>16832044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34896</v>
      </c>
      <c r="AD17" s="460"/>
      <c r="AE17" s="460"/>
      <c r="AF17" s="460"/>
      <c r="AG17" s="499"/>
      <c r="AH17" s="459">
        <v>35687</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15701126</v>
      </c>
      <c r="BO17" s="409"/>
      <c r="BP17" s="409"/>
      <c r="BQ17" s="409"/>
      <c r="BR17" s="409"/>
      <c r="BS17" s="409"/>
      <c r="BT17" s="409"/>
      <c r="BU17" s="410"/>
      <c r="BV17" s="408">
        <v>16017021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19.48</v>
      </c>
      <c r="M18" s="521"/>
      <c r="N18" s="521"/>
      <c r="O18" s="521"/>
      <c r="P18" s="521"/>
      <c r="Q18" s="521"/>
      <c r="R18" s="522"/>
      <c r="S18" s="522"/>
      <c r="T18" s="522"/>
      <c r="U18" s="522"/>
      <c r="V18" s="523"/>
      <c r="W18" s="426"/>
      <c r="X18" s="427"/>
      <c r="Y18" s="427"/>
      <c r="Z18" s="427"/>
      <c r="AA18" s="427"/>
      <c r="AB18" s="418"/>
      <c r="AC18" s="524">
        <v>84.8</v>
      </c>
      <c r="AD18" s="525"/>
      <c r="AE18" s="525"/>
      <c r="AF18" s="525"/>
      <c r="AG18" s="526"/>
      <c r="AH18" s="524">
        <v>84.5</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20507471</v>
      </c>
      <c r="BO18" s="409"/>
      <c r="BP18" s="409"/>
      <c r="BQ18" s="409"/>
      <c r="BR18" s="409"/>
      <c r="BS18" s="409"/>
      <c r="BT18" s="409"/>
      <c r="BU18" s="410"/>
      <c r="BV18" s="408">
        <v>20312040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5864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25476070</v>
      </c>
      <c r="BO19" s="409"/>
      <c r="BP19" s="409"/>
      <c r="BQ19" s="409"/>
      <c r="BR19" s="409"/>
      <c r="BS19" s="409"/>
      <c r="BT19" s="409"/>
      <c r="BU19" s="410"/>
      <c r="BV19" s="408">
        <v>25500604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44041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37207174</v>
      </c>
      <c r="BO23" s="409"/>
      <c r="BP23" s="409"/>
      <c r="BQ23" s="409"/>
      <c r="BR23" s="409"/>
      <c r="BS23" s="409"/>
      <c r="BT23" s="409"/>
      <c r="BU23" s="410"/>
      <c r="BV23" s="408">
        <v>36888472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9040</v>
      </c>
      <c r="R24" s="460"/>
      <c r="S24" s="460"/>
      <c r="T24" s="460"/>
      <c r="U24" s="460"/>
      <c r="V24" s="499"/>
      <c r="W24" s="558"/>
      <c r="X24" s="546"/>
      <c r="Y24" s="547"/>
      <c r="Z24" s="458" t="s">
        <v>166</v>
      </c>
      <c r="AA24" s="438"/>
      <c r="AB24" s="438"/>
      <c r="AC24" s="438"/>
      <c r="AD24" s="438"/>
      <c r="AE24" s="438"/>
      <c r="AF24" s="438"/>
      <c r="AG24" s="439"/>
      <c r="AH24" s="459">
        <v>656</v>
      </c>
      <c r="AI24" s="460"/>
      <c r="AJ24" s="460"/>
      <c r="AK24" s="460"/>
      <c r="AL24" s="499"/>
      <c r="AM24" s="459">
        <v>1929952</v>
      </c>
      <c r="AN24" s="460"/>
      <c r="AO24" s="460"/>
      <c r="AP24" s="460"/>
      <c r="AQ24" s="460"/>
      <c r="AR24" s="499"/>
      <c r="AS24" s="459">
        <v>2942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34870263</v>
      </c>
      <c r="BO24" s="409"/>
      <c r="BP24" s="409"/>
      <c r="BQ24" s="409"/>
      <c r="BR24" s="409"/>
      <c r="BS24" s="409"/>
      <c r="BT24" s="409"/>
      <c r="BU24" s="410"/>
      <c r="BV24" s="408">
        <v>34173741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7490</v>
      </c>
      <c r="R25" s="460"/>
      <c r="S25" s="460"/>
      <c r="T25" s="460"/>
      <c r="U25" s="460"/>
      <c r="V25" s="499"/>
      <c r="W25" s="558"/>
      <c r="X25" s="546"/>
      <c r="Y25" s="547"/>
      <c r="Z25" s="458" t="s">
        <v>169</v>
      </c>
      <c r="AA25" s="438"/>
      <c r="AB25" s="438"/>
      <c r="AC25" s="438"/>
      <c r="AD25" s="438"/>
      <c r="AE25" s="438"/>
      <c r="AF25" s="438"/>
      <c r="AG25" s="439"/>
      <c r="AH25" s="459">
        <v>97</v>
      </c>
      <c r="AI25" s="460"/>
      <c r="AJ25" s="460"/>
      <c r="AK25" s="460"/>
      <c r="AL25" s="499"/>
      <c r="AM25" s="459">
        <v>289060</v>
      </c>
      <c r="AN25" s="460"/>
      <c r="AO25" s="460"/>
      <c r="AP25" s="460"/>
      <c r="AQ25" s="460"/>
      <c r="AR25" s="499"/>
      <c r="AS25" s="459">
        <v>2980</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4162166</v>
      </c>
      <c r="BO25" s="372"/>
      <c r="BP25" s="372"/>
      <c r="BQ25" s="372"/>
      <c r="BR25" s="372"/>
      <c r="BS25" s="372"/>
      <c r="BT25" s="372"/>
      <c r="BU25" s="373"/>
      <c r="BV25" s="371">
        <v>3993344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6750</v>
      </c>
      <c r="R26" s="460"/>
      <c r="S26" s="460"/>
      <c r="T26" s="460"/>
      <c r="U26" s="460"/>
      <c r="V26" s="499"/>
      <c r="W26" s="558"/>
      <c r="X26" s="546"/>
      <c r="Y26" s="547"/>
      <c r="Z26" s="458" t="s">
        <v>172</v>
      </c>
      <c r="AA26" s="568"/>
      <c r="AB26" s="568"/>
      <c r="AC26" s="568"/>
      <c r="AD26" s="568"/>
      <c r="AE26" s="568"/>
      <c r="AF26" s="568"/>
      <c r="AG26" s="569"/>
      <c r="AH26" s="459" t="s">
        <v>173</v>
      </c>
      <c r="AI26" s="460"/>
      <c r="AJ26" s="460"/>
      <c r="AK26" s="460"/>
      <c r="AL26" s="499"/>
      <c r="AM26" s="459" t="s">
        <v>133</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175</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5360</v>
      </c>
      <c r="R27" s="460"/>
      <c r="S27" s="460"/>
      <c r="T27" s="460"/>
      <c r="U27" s="460"/>
      <c r="V27" s="499"/>
      <c r="W27" s="558"/>
      <c r="X27" s="546"/>
      <c r="Y27" s="547"/>
      <c r="Z27" s="458" t="s">
        <v>177</v>
      </c>
      <c r="AA27" s="438"/>
      <c r="AB27" s="438"/>
      <c r="AC27" s="438"/>
      <c r="AD27" s="438"/>
      <c r="AE27" s="438"/>
      <c r="AF27" s="438"/>
      <c r="AG27" s="439"/>
      <c r="AH27" s="459">
        <v>47</v>
      </c>
      <c r="AI27" s="460"/>
      <c r="AJ27" s="460"/>
      <c r="AK27" s="460"/>
      <c r="AL27" s="499"/>
      <c r="AM27" s="459">
        <v>151340</v>
      </c>
      <c r="AN27" s="460"/>
      <c r="AO27" s="460"/>
      <c r="AP27" s="460"/>
      <c r="AQ27" s="460"/>
      <c r="AR27" s="499"/>
      <c r="AS27" s="459">
        <v>3220</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381483</v>
      </c>
      <c r="BO27" s="582"/>
      <c r="BP27" s="582"/>
      <c r="BQ27" s="582"/>
      <c r="BR27" s="582"/>
      <c r="BS27" s="582"/>
      <c r="BT27" s="582"/>
      <c r="BU27" s="583"/>
      <c r="BV27" s="581">
        <v>381446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4790</v>
      </c>
      <c r="R28" s="460"/>
      <c r="S28" s="460"/>
      <c r="T28" s="460"/>
      <c r="U28" s="460"/>
      <c r="V28" s="499"/>
      <c r="W28" s="558"/>
      <c r="X28" s="546"/>
      <c r="Y28" s="547"/>
      <c r="Z28" s="458" t="s">
        <v>180</v>
      </c>
      <c r="AA28" s="438"/>
      <c r="AB28" s="438"/>
      <c r="AC28" s="438"/>
      <c r="AD28" s="438"/>
      <c r="AE28" s="438"/>
      <c r="AF28" s="438"/>
      <c r="AG28" s="439"/>
      <c r="AH28" s="459" t="s">
        <v>173</v>
      </c>
      <c r="AI28" s="460"/>
      <c r="AJ28" s="460"/>
      <c r="AK28" s="460"/>
      <c r="AL28" s="499"/>
      <c r="AM28" s="459" t="s">
        <v>181</v>
      </c>
      <c r="AN28" s="460"/>
      <c r="AO28" s="460"/>
      <c r="AP28" s="460"/>
      <c r="AQ28" s="460"/>
      <c r="AR28" s="499"/>
      <c r="AS28" s="459" t="s">
        <v>173</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3082204</v>
      </c>
      <c r="BO28" s="372"/>
      <c r="BP28" s="372"/>
      <c r="BQ28" s="372"/>
      <c r="BR28" s="372"/>
      <c r="BS28" s="372"/>
      <c r="BT28" s="372"/>
      <c r="BU28" s="373"/>
      <c r="BV28" s="371">
        <v>2990204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183</v>
      </c>
      <c r="F29" s="438"/>
      <c r="G29" s="438"/>
      <c r="H29" s="438"/>
      <c r="I29" s="438"/>
      <c r="J29" s="438"/>
      <c r="K29" s="439"/>
      <c r="L29" s="459">
        <v>25</v>
      </c>
      <c r="M29" s="460"/>
      <c r="N29" s="460"/>
      <c r="O29" s="460"/>
      <c r="P29" s="499"/>
      <c r="Q29" s="459">
        <v>4520</v>
      </c>
      <c r="R29" s="460"/>
      <c r="S29" s="460"/>
      <c r="T29" s="460"/>
      <c r="U29" s="460"/>
      <c r="V29" s="499"/>
      <c r="W29" s="559"/>
      <c r="X29" s="560"/>
      <c r="Y29" s="561"/>
      <c r="Z29" s="458" t="s">
        <v>184</v>
      </c>
      <c r="AA29" s="438"/>
      <c r="AB29" s="438"/>
      <c r="AC29" s="438"/>
      <c r="AD29" s="438"/>
      <c r="AE29" s="438"/>
      <c r="AF29" s="438"/>
      <c r="AG29" s="439"/>
      <c r="AH29" s="459">
        <v>703</v>
      </c>
      <c r="AI29" s="460"/>
      <c r="AJ29" s="460"/>
      <c r="AK29" s="460"/>
      <c r="AL29" s="499"/>
      <c r="AM29" s="459">
        <v>2081292</v>
      </c>
      <c r="AN29" s="460"/>
      <c r="AO29" s="460"/>
      <c r="AP29" s="460"/>
      <c r="AQ29" s="460"/>
      <c r="AR29" s="499"/>
      <c r="AS29" s="459">
        <v>2961</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328000</v>
      </c>
      <c r="BO29" s="409"/>
      <c r="BP29" s="409"/>
      <c r="BQ29" s="409"/>
      <c r="BR29" s="409"/>
      <c r="BS29" s="409"/>
      <c r="BT29" s="409"/>
      <c r="BU29" s="410"/>
      <c r="BV29" s="408">
        <v>327000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96.4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7082336</v>
      </c>
      <c r="BO30" s="582"/>
      <c r="BP30" s="582"/>
      <c r="BQ30" s="582"/>
      <c r="BR30" s="582"/>
      <c r="BS30" s="582"/>
      <c r="BT30" s="582"/>
      <c r="BU30" s="583"/>
      <c r="BV30" s="581">
        <v>7937814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193</v>
      </c>
      <c r="V33" s="432"/>
      <c r="W33" s="397" t="s">
        <v>195</v>
      </c>
      <c r="X33" s="397"/>
      <c r="Y33" s="397"/>
      <c r="Z33" s="397"/>
      <c r="AA33" s="397"/>
      <c r="AB33" s="397"/>
      <c r="AC33" s="397"/>
      <c r="AD33" s="397"/>
      <c r="AE33" s="397"/>
      <c r="AF33" s="397"/>
      <c r="AG33" s="397"/>
      <c r="AH33" s="397"/>
      <c r="AI33" s="397"/>
      <c r="AJ33" s="397"/>
      <c r="AK33" s="397"/>
      <c r="AL33" s="195"/>
      <c r="AM33" s="432" t="s">
        <v>193</v>
      </c>
      <c r="AN33" s="432"/>
      <c r="AO33" s="397" t="s">
        <v>196</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193</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沖縄県市町村総合事務組合一般会計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浦添市土地開発公社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〇</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土地区画整理事業特別会計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沖縄県市町村総合事務組合公務災害補償特別会計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浦添スマートシティ基盤整備株式会社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沖縄県市町村総合事務組合消防補償特別会計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沖縄県市町村総合事務組合災害弔慰金特別会計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那覇港管理組合一般会計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那覇港管理組合特別会計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沖縄県後期高齢者医療広域連合一般会計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沖縄県後期高齢者医療広域連合特別会計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沖縄県市町村自治会館管理組合一般会計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南部広域市町村圏事務組合一般会計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OCiQ6LxlhHIKnjVO0EKJLX7Qfn0pOkL5PJCg+Ko2snHDlkedzejK7eHB95WczbpjkD7BN5tPxgkusOZI7UJS8Q==" saltValue="NP2g4XIf42+KSB8H7vDw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224</v>
      </c>
      <c r="C5" s="608"/>
      <c r="D5" s="608"/>
      <c r="E5" s="608"/>
      <c r="F5" s="608"/>
      <c r="G5" s="608"/>
      <c r="H5" s="608"/>
      <c r="I5" s="608"/>
      <c r="J5" s="608"/>
      <c r="K5" s="608"/>
      <c r="L5" s="608"/>
      <c r="M5" s="608"/>
      <c r="N5" s="608"/>
      <c r="O5" s="608"/>
      <c r="P5" s="608"/>
      <c r="Q5" s="609"/>
      <c r="R5" s="610">
        <v>14024325</v>
      </c>
      <c r="S5" s="611"/>
      <c r="T5" s="611"/>
      <c r="U5" s="611"/>
      <c r="V5" s="611"/>
      <c r="W5" s="611"/>
      <c r="X5" s="611"/>
      <c r="Y5" s="612"/>
      <c r="Z5" s="613">
        <v>25.6</v>
      </c>
      <c r="AA5" s="613"/>
      <c r="AB5" s="613"/>
      <c r="AC5" s="613"/>
      <c r="AD5" s="614">
        <v>14024325</v>
      </c>
      <c r="AE5" s="614"/>
      <c r="AF5" s="614"/>
      <c r="AG5" s="614"/>
      <c r="AH5" s="614"/>
      <c r="AI5" s="614"/>
      <c r="AJ5" s="614"/>
      <c r="AK5" s="614"/>
      <c r="AL5" s="615">
        <v>65.3</v>
      </c>
      <c r="AM5" s="616"/>
      <c r="AN5" s="616"/>
      <c r="AO5" s="617"/>
      <c r="AP5" s="607" t="s">
        <v>225</v>
      </c>
      <c r="AQ5" s="608"/>
      <c r="AR5" s="608"/>
      <c r="AS5" s="608"/>
      <c r="AT5" s="608"/>
      <c r="AU5" s="608"/>
      <c r="AV5" s="608"/>
      <c r="AW5" s="608"/>
      <c r="AX5" s="608"/>
      <c r="AY5" s="608"/>
      <c r="AZ5" s="608"/>
      <c r="BA5" s="608"/>
      <c r="BB5" s="608"/>
      <c r="BC5" s="608"/>
      <c r="BD5" s="608"/>
      <c r="BE5" s="608"/>
      <c r="BF5" s="609"/>
      <c r="BG5" s="621">
        <v>14015484</v>
      </c>
      <c r="BH5" s="622"/>
      <c r="BI5" s="622"/>
      <c r="BJ5" s="622"/>
      <c r="BK5" s="622"/>
      <c r="BL5" s="622"/>
      <c r="BM5" s="622"/>
      <c r="BN5" s="623"/>
      <c r="BO5" s="624">
        <v>99.9</v>
      </c>
      <c r="BP5" s="624"/>
      <c r="BQ5" s="624"/>
      <c r="BR5" s="624"/>
      <c r="BS5" s="625" t="s">
        <v>226</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218</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c r="B6" s="618" t="s">
        <v>230</v>
      </c>
      <c r="C6" s="619"/>
      <c r="D6" s="619"/>
      <c r="E6" s="619"/>
      <c r="F6" s="619"/>
      <c r="G6" s="619"/>
      <c r="H6" s="619"/>
      <c r="I6" s="619"/>
      <c r="J6" s="619"/>
      <c r="K6" s="619"/>
      <c r="L6" s="619"/>
      <c r="M6" s="619"/>
      <c r="N6" s="619"/>
      <c r="O6" s="619"/>
      <c r="P6" s="619"/>
      <c r="Q6" s="620"/>
      <c r="R6" s="621">
        <v>177029</v>
      </c>
      <c r="S6" s="622"/>
      <c r="T6" s="622"/>
      <c r="U6" s="622"/>
      <c r="V6" s="622"/>
      <c r="W6" s="622"/>
      <c r="X6" s="622"/>
      <c r="Y6" s="623"/>
      <c r="Z6" s="624">
        <v>0.3</v>
      </c>
      <c r="AA6" s="624"/>
      <c r="AB6" s="624"/>
      <c r="AC6" s="624"/>
      <c r="AD6" s="625">
        <v>177029</v>
      </c>
      <c r="AE6" s="625"/>
      <c r="AF6" s="625"/>
      <c r="AG6" s="625"/>
      <c r="AH6" s="625"/>
      <c r="AI6" s="625"/>
      <c r="AJ6" s="625"/>
      <c r="AK6" s="625"/>
      <c r="AL6" s="626">
        <v>0.8</v>
      </c>
      <c r="AM6" s="627"/>
      <c r="AN6" s="627"/>
      <c r="AO6" s="628"/>
      <c r="AP6" s="618" t="s">
        <v>231</v>
      </c>
      <c r="AQ6" s="619"/>
      <c r="AR6" s="619"/>
      <c r="AS6" s="619"/>
      <c r="AT6" s="619"/>
      <c r="AU6" s="619"/>
      <c r="AV6" s="619"/>
      <c r="AW6" s="619"/>
      <c r="AX6" s="619"/>
      <c r="AY6" s="619"/>
      <c r="AZ6" s="619"/>
      <c r="BA6" s="619"/>
      <c r="BB6" s="619"/>
      <c r="BC6" s="619"/>
      <c r="BD6" s="619"/>
      <c r="BE6" s="619"/>
      <c r="BF6" s="620"/>
      <c r="BG6" s="621">
        <v>14015484</v>
      </c>
      <c r="BH6" s="622"/>
      <c r="BI6" s="622"/>
      <c r="BJ6" s="622"/>
      <c r="BK6" s="622"/>
      <c r="BL6" s="622"/>
      <c r="BM6" s="622"/>
      <c r="BN6" s="623"/>
      <c r="BO6" s="624">
        <v>99.9</v>
      </c>
      <c r="BP6" s="624"/>
      <c r="BQ6" s="624"/>
      <c r="BR6" s="624"/>
      <c r="BS6" s="625" t="s">
        <v>173</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335294</v>
      </c>
      <c r="CS6" s="622"/>
      <c r="CT6" s="622"/>
      <c r="CU6" s="622"/>
      <c r="CV6" s="622"/>
      <c r="CW6" s="622"/>
      <c r="CX6" s="622"/>
      <c r="CY6" s="623"/>
      <c r="CZ6" s="615">
        <v>0.6</v>
      </c>
      <c r="DA6" s="616"/>
      <c r="DB6" s="616"/>
      <c r="DC6" s="635"/>
      <c r="DD6" s="630" t="s">
        <v>173</v>
      </c>
      <c r="DE6" s="622"/>
      <c r="DF6" s="622"/>
      <c r="DG6" s="622"/>
      <c r="DH6" s="622"/>
      <c r="DI6" s="622"/>
      <c r="DJ6" s="622"/>
      <c r="DK6" s="622"/>
      <c r="DL6" s="622"/>
      <c r="DM6" s="622"/>
      <c r="DN6" s="622"/>
      <c r="DO6" s="622"/>
      <c r="DP6" s="623"/>
      <c r="DQ6" s="630">
        <v>335294</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12797</v>
      </c>
      <c r="S7" s="622"/>
      <c r="T7" s="622"/>
      <c r="U7" s="622"/>
      <c r="V7" s="622"/>
      <c r="W7" s="622"/>
      <c r="X7" s="622"/>
      <c r="Y7" s="623"/>
      <c r="Z7" s="624">
        <v>0</v>
      </c>
      <c r="AA7" s="624"/>
      <c r="AB7" s="624"/>
      <c r="AC7" s="624"/>
      <c r="AD7" s="625">
        <v>12797</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5988093</v>
      </c>
      <c r="BH7" s="622"/>
      <c r="BI7" s="622"/>
      <c r="BJ7" s="622"/>
      <c r="BK7" s="622"/>
      <c r="BL7" s="622"/>
      <c r="BM7" s="622"/>
      <c r="BN7" s="623"/>
      <c r="BO7" s="624">
        <v>42.7</v>
      </c>
      <c r="BP7" s="624"/>
      <c r="BQ7" s="624"/>
      <c r="BR7" s="624"/>
      <c r="BS7" s="625" t="s">
        <v>173</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10599160</v>
      </c>
      <c r="CS7" s="622"/>
      <c r="CT7" s="622"/>
      <c r="CU7" s="622"/>
      <c r="CV7" s="622"/>
      <c r="CW7" s="622"/>
      <c r="CX7" s="622"/>
      <c r="CY7" s="623"/>
      <c r="CZ7" s="624">
        <v>19.7</v>
      </c>
      <c r="DA7" s="624"/>
      <c r="DB7" s="624"/>
      <c r="DC7" s="624"/>
      <c r="DD7" s="630">
        <v>3209602</v>
      </c>
      <c r="DE7" s="622"/>
      <c r="DF7" s="622"/>
      <c r="DG7" s="622"/>
      <c r="DH7" s="622"/>
      <c r="DI7" s="622"/>
      <c r="DJ7" s="622"/>
      <c r="DK7" s="622"/>
      <c r="DL7" s="622"/>
      <c r="DM7" s="622"/>
      <c r="DN7" s="622"/>
      <c r="DO7" s="622"/>
      <c r="DP7" s="623"/>
      <c r="DQ7" s="630">
        <v>4049610</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25881</v>
      </c>
      <c r="S8" s="622"/>
      <c r="T8" s="622"/>
      <c r="U8" s="622"/>
      <c r="V8" s="622"/>
      <c r="W8" s="622"/>
      <c r="X8" s="622"/>
      <c r="Y8" s="623"/>
      <c r="Z8" s="624">
        <v>0</v>
      </c>
      <c r="AA8" s="624"/>
      <c r="AB8" s="624"/>
      <c r="AC8" s="624"/>
      <c r="AD8" s="625">
        <v>25881</v>
      </c>
      <c r="AE8" s="625"/>
      <c r="AF8" s="625"/>
      <c r="AG8" s="625"/>
      <c r="AH8" s="625"/>
      <c r="AI8" s="625"/>
      <c r="AJ8" s="625"/>
      <c r="AK8" s="625"/>
      <c r="AL8" s="626">
        <v>0.1</v>
      </c>
      <c r="AM8" s="627"/>
      <c r="AN8" s="627"/>
      <c r="AO8" s="628"/>
      <c r="AP8" s="618" t="s">
        <v>237</v>
      </c>
      <c r="AQ8" s="619"/>
      <c r="AR8" s="619"/>
      <c r="AS8" s="619"/>
      <c r="AT8" s="619"/>
      <c r="AU8" s="619"/>
      <c r="AV8" s="619"/>
      <c r="AW8" s="619"/>
      <c r="AX8" s="619"/>
      <c r="AY8" s="619"/>
      <c r="AZ8" s="619"/>
      <c r="BA8" s="619"/>
      <c r="BB8" s="619"/>
      <c r="BC8" s="619"/>
      <c r="BD8" s="619"/>
      <c r="BE8" s="619"/>
      <c r="BF8" s="620"/>
      <c r="BG8" s="621">
        <v>175467</v>
      </c>
      <c r="BH8" s="622"/>
      <c r="BI8" s="622"/>
      <c r="BJ8" s="622"/>
      <c r="BK8" s="622"/>
      <c r="BL8" s="622"/>
      <c r="BM8" s="622"/>
      <c r="BN8" s="623"/>
      <c r="BO8" s="624">
        <v>1.3</v>
      </c>
      <c r="BP8" s="624"/>
      <c r="BQ8" s="624"/>
      <c r="BR8" s="624"/>
      <c r="BS8" s="630" t="s">
        <v>226</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22964443</v>
      </c>
      <c r="CS8" s="622"/>
      <c r="CT8" s="622"/>
      <c r="CU8" s="622"/>
      <c r="CV8" s="622"/>
      <c r="CW8" s="622"/>
      <c r="CX8" s="622"/>
      <c r="CY8" s="623"/>
      <c r="CZ8" s="624">
        <v>42.8</v>
      </c>
      <c r="DA8" s="624"/>
      <c r="DB8" s="624"/>
      <c r="DC8" s="624"/>
      <c r="DD8" s="630">
        <v>926733</v>
      </c>
      <c r="DE8" s="622"/>
      <c r="DF8" s="622"/>
      <c r="DG8" s="622"/>
      <c r="DH8" s="622"/>
      <c r="DI8" s="622"/>
      <c r="DJ8" s="622"/>
      <c r="DK8" s="622"/>
      <c r="DL8" s="622"/>
      <c r="DM8" s="622"/>
      <c r="DN8" s="622"/>
      <c r="DO8" s="622"/>
      <c r="DP8" s="623"/>
      <c r="DQ8" s="630">
        <v>8926735</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28724</v>
      </c>
      <c r="S9" s="622"/>
      <c r="T9" s="622"/>
      <c r="U9" s="622"/>
      <c r="V9" s="622"/>
      <c r="W9" s="622"/>
      <c r="X9" s="622"/>
      <c r="Y9" s="623"/>
      <c r="Z9" s="624">
        <v>0.1</v>
      </c>
      <c r="AA9" s="624"/>
      <c r="AB9" s="624"/>
      <c r="AC9" s="624"/>
      <c r="AD9" s="625">
        <v>28724</v>
      </c>
      <c r="AE9" s="625"/>
      <c r="AF9" s="625"/>
      <c r="AG9" s="625"/>
      <c r="AH9" s="625"/>
      <c r="AI9" s="625"/>
      <c r="AJ9" s="625"/>
      <c r="AK9" s="625"/>
      <c r="AL9" s="626">
        <v>0.1</v>
      </c>
      <c r="AM9" s="627"/>
      <c r="AN9" s="627"/>
      <c r="AO9" s="628"/>
      <c r="AP9" s="618" t="s">
        <v>240</v>
      </c>
      <c r="AQ9" s="619"/>
      <c r="AR9" s="619"/>
      <c r="AS9" s="619"/>
      <c r="AT9" s="619"/>
      <c r="AU9" s="619"/>
      <c r="AV9" s="619"/>
      <c r="AW9" s="619"/>
      <c r="AX9" s="619"/>
      <c r="AY9" s="619"/>
      <c r="AZ9" s="619"/>
      <c r="BA9" s="619"/>
      <c r="BB9" s="619"/>
      <c r="BC9" s="619"/>
      <c r="BD9" s="619"/>
      <c r="BE9" s="619"/>
      <c r="BF9" s="620"/>
      <c r="BG9" s="621">
        <v>4594526</v>
      </c>
      <c r="BH9" s="622"/>
      <c r="BI9" s="622"/>
      <c r="BJ9" s="622"/>
      <c r="BK9" s="622"/>
      <c r="BL9" s="622"/>
      <c r="BM9" s="622"/>
      <c r="BN9" s="623"/>
      <c r="BO9" s="624">
        <v>32.799999999999997</v>
      </c>
      <c r="BP9" s="624"/>
      <c r="BQ9" s="624"/>
      <c r="BR9" s="624"/>
      <c r="BS9" s="630" t="s">
        <v>173</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2396937</v>
      </c>
      <c r="CS9" s="622"/>
      <c r="CT9" s="622"/>
      <c r="CU9" s="622"/>
      <c r="CV9" s="622"/>
      <c r="CW9" s="622"/>
      <c r="CX9" s="622"/>
      <c r="CY9" s="623"/>
      <c r="CZ9" s="624">
        <v>4.5</v>
      </c>
      <c r="DA9" s="624"/>
      <c r="DB9" s="624"/>
      <c r="DC9" s="624"/>
      <c r="DD9" s="630">
        <v>312336</v>
      </c>
      <c r="DE9" s="622"/>
      <c r="DF9" s="622"/>
      <c r="DG9" s="622"/>
      <c r="DH9" s="622"/>
      <c r="DI9" s="622"/>
      <c r="DJ9" s="622"/>
      <c r="DK9" s="622"/>
      <c r="DL9" s="622"/>
      <c r="DM9" s="622"/>
      <c r="DN9" s="622"/>
      <c r="DO9" s="622"/>
      <c r="DP9" s="623"/>
      <c r="DQ9" s="630">
        <v>1681326</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173</v>
      </c>
      <c r="S10" s="622"/>
      <c r="T10" s="622"/>
      <c r="U10" s="622"/>
      <c r="V10" s="622"/>
      <c r="W10" s="622"/>
      <c r="X10" s="622"/>
      <c r="Y10" s="623"/>
      <c r="Z10" s="624" t="s">
        <v>173</v>
      </c>
      <c r="AA10" s="624"/>
      <c r="AB10" s="624"/>
      <c r="AC10" s="624"/>
      <c r="AD10" s="625" t="s">
        <v>173</v>
      </c>
      <c r="AE10" s="625"/>
      <c r="AF10" s="625"/>
      <c r="AG10" s="625"/>
      <c r="AH10" s="625"/>
      <c r="AI10" s="625"/>
      <c r="AJ10" s="625"/>
      <c r="AK10" s="625"/>
      <c r="AL10" s="626" t="s">
        <v>173</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327391</v>
      </c>
      <c r="BH10" s="622"/>
      <c r="BI10" s="622"/>
      <c r="BJ10" s="622"/>
      <c r="BK10" s="622"/>
      <c r="BL10" s="622"/>
      <c r="BM10" s="622"/>
      <c r="BN10" s="623"/>
      <c r="BO10" s="624">
        <v>2.2999999999999998</v>
      </c>
      <c r="BP10" s="624"/>
      <c r="BQ10" s="624"/>
      <c r="BR10" s="624"/>
      <c r="BS10" s="630" t="s">
        <v>226</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63639</v>
      </c>
      <c r="CS10" s="622"/>
      <c r="CT10" s="622"/>
      <c r="CU10" s="622"/>
      <c r="CV10" s="622"/>
      <c r="CW10" s="622"/>
      <c r="CX10" s="622"/>
      <c r="CY10" s="623"/>
      <c r="CZ10" s="624">
        <v>0.1</v>
      </c>
      <c r="DA10" s="624"/>
      <c r="DB10" s="624"/>
      <c r="DC10" s="624"/>
      <c r="DD10" s="630" t="s">
        <v>173</v>
      </c>
      <c r="DE10" s="622"/>
      <c r="DF10" s="622"/>
      <c r="DG10" s="622"/>
      <c r="DH10" s="622"/>
      <c r="DI10" s="622"/>
      <c r="DJ10" s="622"/>
      <c r="DK10" s="622"/>
      <c r="DL10" s="622"/>
      <c r="DM10" s="622"/>
      <c r="DN10" s="622"/>
      <c r="DO10" s="622"/>
      <c r="DP10" s="623"/>
      <c r="DQ10" s="630">
        <v>42995</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173</v>
      </c>
      <c r="S11" s="622"/>
      <c r="T11" s="622"/>
      <c r="U11" s="622"/>
      <c r="V11" s="622"/>
      <c r="W11" s="622"/>
      <c r="X11" s="622"/>
      <c r="Y11" s="623"/>
      <c r="Z11" s="624" t="s">
        <v>173</v>
      </c>
      <c r="AA11" s="624"/>
      <c r="AB11" s="624"/>
      <c r="AC11" s="624"/>
      <c r="AD11" s="625" t="s">
        <v>173</v>
      </c>
      <c r="AE11" s="625"/>
      <c r="AF11" s="625"/>
      <c r="AG11" s="625"/>
      <c r="AH11" s="625"/>
      <c r="AI11" s="625"/>
      <c r="AJ11" s="625"/>
      <c r="AK11" s="625"/>
      <c r="AL11" s="626" t="s">
        <v>173</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890709</v>
      </c>
      <c r="BH11" s="622"/>
      <c r="BI11" s="622"/>
      <c r="BJ11" s="622"/>
      <c r="BK11" s="622"/>
      <c r="BL11" s="622"/>
      <c r="BM11" s="622"/>
      <c r="BN11" s="623"/>
      <c r="BO11" s="624">
        <v>6.4</v>
      </c>
      <c r="BP11" s="624"/>
      <c r="BQ11" s="624"/>
      <c r="BR11" s="624"/>
      <c r="BS11" s="630" t="s">
        <v>173</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128854</v>
      </c>
      <c r="CS11" s="622"/>
      <c r="CT11" s="622"/>
      <c r="CU11" s="622"/>
      <c r="CV11" s="622"/>
      <c r="CW11" s="622"/>
      <c r="CX11" s="622"/>
      <c r="CY11" s="623"/>
      <c r="CZ11" s="624">
        <v>0.2</v>
      </c>
      <c r="DA11" s="624"/>
      <c r="DB11" s="624"/>
      <c r="DC11" s="624"/>
      <c r="DD11" s="630">
        <v>46756</v>
      </c>
      <c r="DE11" s="622"/>
      <c r="DF11" s="622"/>
      <c r="DG11" s="622"/>
      <c r="DH11" s="622"/>
      <c r="DI11" s="622"/>
      <c r="DJ11" s="622"/>
      <c r="DK11" s="622"/>
      <c r="DL11" s="622"/>
      <c r="DM11" s="622"/>
      <c r="DN11" s="622"/>
      <c r="DO11" s="622"/>
      <c r="DP11" s="623"/>
      <c r="DQ11" s="630">
        <v>50048</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1926475</v>
      </c>
      <c r="S12" s="622"/>
      <c r="T12" s="622"/>
      <c r="U12" s="622"/>
      <c r="V12" s="622"/>
      <c r="W12" s="622"/>
      <c r="X12" s="622"/>
      <c r="Y12" s="623"/>
      <c r="Z12" s="624">
        <v>3.5</v>
      </c>
      <c r="AA12" s="624"/>
      <c r="AB12" s="624"/>
      <c r="AC12" s="624"/>
      <c r="AD12" s="625">
        <v>1926475</v>
      </c>
      <c r="AE12" s="625"/>
      <c r="AF12" s="625"/>
      <c r="AG12" s="625"/>
      <c r="AH12" s="625"/>
      <c r="AI12" s="625"/>
      <c r="AJ12" s="625"/>
      <c r="AK12" s="625"/>
      <c r="AL12" s="626">
        <v>9</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6788504</v>
      </c>
      <c r="BH12" s="622"/>
      <c r="BI12" s="622"/>
      <c r="BJ12" s="622"/>
      <c r="BK12" s="622"/>
      <c r="BL12" s="622"/>
      <c r="BM12" s="622"/>
      <c r="BN12" s="623"/>
      <c r="BO12" s="624">
        <v>48.4</v>
      </c>
      <c r="BP12" s="624"/>
      <c r="BQ12" s="624"/>
      <c r="BR12" s="624"/>
      <c r="BS12" s="630" t="s">
        <v>173</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221998</v>
      </c>
      <c r="CS12" s="622"/>
      <c r="CT12" s="622"/>
      <c r="CU12" s="622"/>
      <c r="CV12" s="622"/>
      <c r="CW12" s="622"/>
      <c r="CX12" s="622"/>
      <c r="CY12" s="623"/>
      <c r="CZ12" s="624">
        <v>0.4</v>
      </c>
      <c r="DA12" s="624"/>
      <c r="DB12" s="624"/>
      <c r="DC12" s="624"/>
      <c r="DD12" s="630" t="s">
        <v>173</v>
      </c>
      <c r="DE12" s="622"/>
      <c r="DF12" s="622"/>
      <c r="DG12" s="622"/>
      <c r="DH12" s="622"/>
      <c r="DI12" s="622"/>
      <c r="DJ12" s="622"/>
      <c r="DK12" s="622"/>
      <c r="DL12" s="622"/>
      <c r="DM12" s="622"/>
      <c r="DN12" s="622"/>
      <c r="DO12" s="622"/>
      <c r="DP12" s="623"/>
      <c r="DQ12" s="630">
        <v>166240</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t="s">
        <v>173</v>
      </c>
      <c r="S13" s="622"/>
      <c r="T13" s="622"/>
      <c r="U13" s="622"/>
      <c r="V13" s="622"/>
      <c r="W13" s="622"/>
      <c r="X13" s="622"/>
      <c r="Y13" s="623"/>
      <c r="Z13" s="624" t="s">
        <v>173</v>
      </c>
      <c r="AA13" s="624"/>
      <c r="AB13" s="624"/>
      <c r="AC13" s="624"/>
      <c r="AD13" s="625" t="s">
        <v>173</v>
      </c>
      <c r="AE13" s="625"/>
      <c r="AF13" s="625"/>
      <c r="AG13" s="625"/>
      <c r="AH13" s="625"/>
      <c r="AI13" s="625"/>
      <c r="AJ13" s="625"/>
      <c r="AK13" s="625"/>
      <c r="AL13" s="626" t="s">
        <v>173</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6712672</v>
      </c>
      <c r="BH13" s="622"/>
      <c r="BI13" s="622"/>
      <c r="BJ13" s="622"/>
      <c r="BK13" s="622"/>
      <c r="BL13" s="622"/>
      <c r="BM13" s="622"/>
      <c r="BN13" s="623"/>
      <c r="BO13" s="624">
        <v>47.9</v>
      </c>
      <c r="BP13" s="624"/>
      <c r="BQ13" s="624"/>
      <c r="BR13" s="624"/>
      <c r="BS13" s="630" t="s">
        <v>173</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8631547</v>
      </c>
      <c r="CS13" s="622"/>
      <c r="CT13" s="622"/>
      <c r="CU13" s="622"/>
      <c r="CV13" s="622"/>
      <c r="CW13" s="622"/>
      <c r="CX13" s="622"/>
      <c r="CY13" s="623"/>
      <c r="CZ13" s="624">
        <v>16.100000000000001</v>
      </c>
      <c r="DA13" s="624"/>
      <c r="DB13" s="624"/>
      <c r="DC13" s="624"/>
      <c r="DD13" s="630">
        <v>7130120</v>
      </c>
      <c r="DE13" s="622"/>
      <c r="DF13" s="622"/>
      <c r="DG13" s="622"/>
      <c r="DH13" s="622"/>
      <c r="DI13" s="622"/>
      <c r="DJ13" s="622"/>
      <c r="DK13" s="622"/>
      <c r="DL13" s="622"/>
      <c r="DM13" s="622"/>
      <c r="DN13" s="622"/>
      <c r="DO13" s="622"/>
      <c r="DP13" s="623"/>
      <c r="DQ13" s="630">
        <v>1908834</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173</v>
      </c>
      <c r="S14" s="622"/>
      <c r="T14" s="622"/>
      <c r="U14" s="622"/>
      <c r="V14" s="622"/>
      <c r="W14" s="622"/>
      <c r="X14" s="622"/>
      <c r="Y14" s="623"/>
      <c r="Z14" s="624" t="s">
        <v>173</v>
      </c>
      <c r="AA14" s="624"/>
      <c r="AB14" s="624"/>
      <c r="AC14" s="624"/>
      <c r="AD14" s="625" t="s">
        <v>173</v>
      </c>
      <c r="AE14" s="625"/>
      <c r="AF14" s="625"/>
      <c r="AG14" s="625"/>
      <c r="AH14" s="625"/>
      <c r="AI14" s="625"/>
      <c r="AJ14" s="625"/>
      <c r="AK14" s="625"/>
      <c r="AL14" s="626" t="s">
        <v>133</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364522</v>
      </c>
      <c r="BH14" s="622"/>
      <c r="BI14" s="622"/>
      <c r="BJ14" s="622"/>
      <c r="BK14" s="622"/>
      <c r="BL14" s="622"/>
      <c r="BM14" s="622"/>
      <c r="BN14" s="623"/>
      <c r="BO14" s="624">
        <v>2.6</v>
      </c>
      <c r="BP14" s="624"/>
      <c r="BQ14" s="624"/>
      <c r="BR14" s="624"/>
      <c r="BS14" s="630" t="s">
        <v>173</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842726</v>
      </c>
      <c r="CS14" s="622"/>
      <c r="CT14" s="622"/>
      <c r="CU14" s="622"/>
      <c r="CV14" s="622"/>
      <c r="CW14" s="622"/>
      <c r="CX14" s="622"/>
      <c r="CY14" s="623"/>
      <c r="CZ14" s="624">
        <v>1.6</v>
      </c>
      <c r="DA14" s="624"/>
      <c r="DB14" s="624"/>
      <c r="DC14" s="624"/>
      <c r="DD14" s="630">
        <v>24588</v>
      </c>
      <c r="DE14" s="622"/>
      <c r="DF14" s="622"/>
      <c r="DG14" s="622"/>
      <c r="DH14" s="622"/>
      <c r="DI14" s="622"/>
      <c r="DJ14" s="622"/>
      <c r="DK14" s="622"/>
      <c r="DL14" s="622"/>
      <c r="DM14" s="622"/>
      <c r="DN14" s="622"/>
      <c r="DO14" s="622"/>
      <c r="DP14" s="623"/>
      <c r="DQ14" s="630">
        <v>840064</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46048</v>
      </c>
      <c r="S15" s="622"/>
      <c r="T15" s="622"/>
      <c r="U15" s="622"/>
      <c r="V15" s="622"/>
      <c r="W15" s="622"/>
      <c r="X15" s="622"/>
      <c r="Y15" s="623"/>
      <c r="Z15" s="624">
        <v>0.1</v>
      </c>
      <c r="AA15" s="624"/>
      <c r="AB15" s="624"/>
      <c r="AC15" s="624"/>
      <c r="AD15" s="625">
        <v>46048</v>
      </c>
      <c r="AE15" s="625"/>
      <c r="AF15" s="625"/>
      <c r="AG15" s="625"/>
      <c r="AH15" s="625"/>
      <c r="AI15" s="625"/>
      <c r="AJ15" s="625"/>
      <c r="AK15" s="625"/>
      <c r="AL15" s="626">
        <v>0.2</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874365</v>
      </c>
      <c r="BH15" s="622"/>
      <c r="BI15" s="622"/>
      <c r="BJ15" s="622"/>
      <c r="BK15" s="622"/>
      <c r="BL15" s="622"/>
      <c r="BM15" s="622"/>
      <c r="BN15" s="623"/>
      <c r="BO15" s="624">
        <v>6.2</v>
      </c>
      <c r="BP15" s="624"/>
      <c r="BQ15" s="624"/>
      <c r="BR15" s="624"/>
      <c r="BS15" s="630" t="s">
        <v>173</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4324360</v>
      </c>
      <c r="CS15" s="622"/>
      <c r="CT15" s="622"/>
      <c r="CU15" s="622"/>
      <c r="CV15" s="622"/>
      <c r="CW15" s="622"/>
      <c r="CX15" s="622"/>
      <c r="CY15" s="623"/>
      <c r="CZ15" s="624">
        <v>8.1</v>
      </c>
      <c r="DA15" s="624"/>
      <c r="DB15" s="624"/>
      <c r="DC15" s="624"/>
      <c r="DD15" s="630">
        <v>694563</v>
      </c>
      <c r="DE15" s="622"/>
      <c r="DF15" s="622"/>
      <c r="DG15" s="622"/>
      <c r="DH15" s="622"/>
      <c r="DI15" s="622"/>
      <c r="DJ15" s="622"/>
      <c r="DK15" s="622"/>
      <c r="DL15" s="622"/>
      <c r="DM15" s="622"/>
      <c r="DN15" s="622"/>
      <c r="DO15" s="622"/>
      <c r="DP15" s="623"/>
      <c r="DQ15" s="630">
        <v>3288184</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226</v>
      </c>
      <c r="S16" s="622"/>
      <c r="T16" s="622"/>
      <c r="U16" s="622"/>
      <c r="V16" s="622"/>
      <c r="W16" s="622"/>
      <c r="X16" s="622"/>
      <c r="Y16" s="623"/>
      <c r="Z16" s="624" t="s">
        <v>173</v>
      </c>
      <c r="AA16" s="624"/>
      <c r="AB16" s="624"/>
      <c r="AC16" s="624"/>
      <c r="AD16" s="625" t="s">
        <v>173</v>
      </c>
      <c r="AE16" s="625"/>
      <c r="AF16" s="625"/>
      <c r="AG16" s="625"/>
      <c r="AH16" s="625"/>
      <c r="AI16" s="625"/>
      <c r="AJ16" s="625"/>
      <c r="AK16" s="625"/>
      <c r="AL16" s="626" t="s">
        <v>173</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226</v>
      </c>
      <c r="BH16" s="622"/>
      <c r="BI16" s="622"/>
      <c r="BJ16" s="622"/>
      <c r="BK16" s="622"/>
      <c r="BL16" s="622"/>
      <c r="BM16" s="622"/>
      <c r="BN16" s="623"/>
      <c r="BO16" s="624" t="s">
        <v>173</v>
      </c>
      <c r="BP16" s="624"/>
      <c r="BQ16" s="624"/>
      <c r="BR16" s="624"/>
      <c r="BS16" s="630" t="s">
        <v>226</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226</v>
      </c>
      <c r="CS16" s="622"/>
      <c r="CT16" s="622"/>
      <c r="CU16" s="622"/>
      <c r="CV16" s="622"/>
      <c r="CW16" s="622"/>
      <c r="CX16" s="622"/>
      <c r="CY16" s="623"/>
      <c r="CZ16" s="624" t="s">
        <v>133</v>
      </c>
      <c r="DA16" s="624"/>
      <c r="DB16" s="624"/>
      <c r="DC16" s="624"/>
      <c r="DD16" s="630" t="s">
        <v>173</v>
      </c>
      <c r="DE16" s="622"/>
      <c r="DF16" s="622"/>
      <c r="DG16" s="622"/>
      <c r="DH16" s="622"/>
      <c r="DI16" s="622"/>
      <c r="DJ16" s="622"/>
      <c r="DK16" s="622"/>
      <c r="DL16" s="622"/>
      <c r="DM16" s="622"/>
      <c r="DN16" s="622"/>
      <c r="DO16" s="622"/>
      <c r="DP16" s="623"/>
      <c r="DQ16" s="630" t="s">
        <v>173</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36248</v>
      </c>
      <c r="S17" s="622"/>
      <c r="T17" s="622"/>
      <c r="U17" s="622"/>
      <c r="V17" s="622"/>
      <c r="W17" s="622"/>
      <c r="X17" s="622"/>
      <c r="Y17" s="623"/>
      <c r="Z17" s="624">
        <v>0.1</v>
      </c>
      <c r="AA17" s="624"/>
      <c r="AB17" s="624"/>
      <c r="AC17" s="624"/>
      <c r="AD17" s="625">
        <v>36248</v>
      </c>
      <c r="AE17" s="625"/>
      <c r="AF17" s="625"/>
      <c r="AG17" s="625"/>
      <c r="AH17" s="625"/>
      <c r="AI17" s="625"/>
      <c r="AJ17" s="625"/>
      <c r="AK17" s="625"/>
      <c r="AL17" s="626">
        <v>0.2</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173</v>
      </c>
      <c r="BH17" s="622"/>
      <c r="BI17" s="622"/>
      <c r="BJ17" s="622"/>
      <c r="BK17" s="622"/>
      <c r="BL17" s="622"/>
      <c r="BM17" s="622"/>
      <c r="BN17" s="623"/>
      <c r="BO17" s="624" t="s">
        <v>173</v>
      </c>
      <c r="BP17" s="624"/>
      <c r="BQ17" s="624"/>
      <c r="BR17" s="624"/>
      <c r="BS17" s="630" t="s">
        <v>173</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3206976</v>
      </c>
      <c r="CS17" s="622"/>
      <c r="CT17" s="622"/>
      <c r="CU17" s="622"/>
      <c r="CV17" s="622"/>
      <c r="CW17" s="622"/>
      <c r="CX17" s="622"/>
      <c r="CY17" s="623"/>
      <c r="CZ17" s="624">
        <v>6</v>
      </c>
      <c r="DA17" s="624"/>
      <c r="DB17" s="624"/>
      <c r="DC17" s="624"/>
      <c r="DD17" s="630" t="s">
        <v>173</v>
      </c>
      <c r="DE17" s="622"/>
      <c r="DF17" s="622"/>
      <c r="DG17" s="622"/>
      <c r="DH17" s="622"/>
      <c r="DI17" s="622"/>
      <c r="DJ17" s="622"/>
      <c r="DK17" s="622"/>
      <c r="DL17" s="622"/>
      <c r="DM17" s="622"/>
      <c r="DN17" s="622"/>
      <c r="DO17" s="622"/>
      <c r="DP17" s="623"/>
      <c r="DQ17" s="630">
        <v>3160541</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5200898</v>
      </c>
      <c r="S18" s="622"/>
      <c r="T18" s="622"/>
      <c r="U18" s="622"/>
      <c r="V18" s="622"/>
      <c r="W18" s="622"/>
      <c r="X18" s="622"/>
      <c r="Y18" s="623"/>
      <c r="Z18" s="624">
        <v>9.5</v>
      </c>
      <c r="AA18" s="624"/>
      <c r="AB18" s="624"/>
      <c r="AC18" s="624"/>
      <c r="AD18" s="625">
        <v>4673287</v>
      </c>
      <c r="AE18" s="625"/>
      <c r="AF18" s="625"/>
      <c r="AG18" s="625"/>
      <c r="AH18" s="625"/>
      <c r="AI18" s="625"/>
      <c r="AJ18" s="625"/>
      <c r="AK18" s="625"/>
      <c r="AL18" s="626">
        <v>21.8</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24" t="s">
        <v>226</v>
      </c>
      <c r="BP18" s="624"/>
      <c r="BQ18" s="624"/>
      <c r="BR18" s="624"/>
      <c r="BS18" s="630" t="s">
        <v>173</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226</v>
      </c>
      <c r="CS18" s="622"/>
      <c r="CT18" s="622"/>
      <c r="CU18" s="622"/>
      <c r="CV18" s="622"/>
      <c r="CW18" s="622"/>
      <c r="CX18" s="622"/>
      <c r="CY18" s="623"/>
      <c r="CZ18" s="624" t="s">
        <v>173</v>
      </c>
      <c r="DA18" s="624"/>
      <c r="DB18" s="624"/>
      <c r="DC18" s="624"/>
      <c r="DD18" s="630" t="s">
        <v>173</v>
      </c>
      <c r="DE18" s="622"/>
      <c r="DF18" s="622"/>
      <c r="DG18" s="622"/>
      <c r="DH18" s="622"/>
      <c r="DI18" s="622"/>
      <c r="DJ18" s="622"/>
      <c r="DK18" s="622"/>
      <c r="DL18" s="622"/>
      <c r="DM18" s="622"/>
      <c r="DN18" s="622"/>
      <c r="DO18" s="622"/>
      <c r="DP18" s="623"/>
      <c r="DQ18" s="630" t="s">
        <v>173</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4673287</v>
      </c>
      <c r="S19" s="622"/>
      <c r="T19" s="622"/>
      <c r="U19" s="622"/>
      <c r="V19" s="622"/>
      <c r="W19" s="622"/>
      <c r="X19" s="622"/>
      <c r="Y19" s="623"/>
      <c r="Z19" s="624">
        <v>8.5</v>
      </c>
      <c r="AA19" s="624"/>
      <c r="AB19" s="624"/>
      <c r="AC19" s="624"/>
      <c r="AD19" s="625">
        <v>4673287</v>
      </c>
      <c r="AE19" s="625"/>
      <c r="AF19" s="625"/>
      <c r="AG19" s="625"/>
      <c r="AH19" s="625"/>
      <c r="AI19" s="625"/>
      <c r="AJ19" s="625"/>
      <c r="AK19" s="625"/>
      <c r="AL19" s="626">
        <v>21.8</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8841</v>
      </c>
      <c r="BH19" s="622"/>
      <c r="BI19" s="622"/>
      <c r="BJ19" s="622"/>
      <c r="BK19" s="622"/>
      <c r="BL19" s="622"/>
      <c r="BM19" s="622"/>
      <c r="BN19" s="623"/>
      <c r="BO19" s="624">
        <v>0.1</v>
      </c>
      <c r="BP19" s="624"/>
      <c r="BQ19" s="624"/>
      <c r="BR19" s="624"/>
      <c r="BS19" s="630" t="s">
        <v>173</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173</v>
      </c>
      <c r="CS19" s="622"/>
      <c r="CT19" s="622"/>
      <c r="CU19" s="622"/>
      <c r="CV19" s="622"/>
      <c r="CW19" s="622"/>
      <c r="CX19" s="622"/>
      <c r="CY19" s="623"/>
      <c r="CZ19" s="624" t="s">
        <v>173</v>
      </c>
      <c r="DA19" s="624"/>
      <c r="DB19" s="624"/>
      <c r="DC19" s="624"/>
      <c r="DD19" s="630" t="s">
        <v>173</v>
      </c>
      <c r="DE19" s="622"/>
      <c r="DF19" s="622"/>
      <c r="DG19" s="622"/>
      <c r="DH19" s="622"/>
      <c r="DI19" s="622"/>
      <c r="DJ19" s="622"/>
      <c r="DK19" s="622"/>
      <c r="DL19" s="622"/>
      <c r="DM19" s="622"/>
      <c r="DN19" s="622"/>
      <c r="DO19" s="622"/>
      <c r="DP19" s="623"/>
      <c r="DQ19" s="630" t="s">
        <v>173</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527611</v>
      </c>
      <c r="S20" s="622"/>
      <c r="T20" s="622"/>
      <c r="U20" s="622"/>
      <c r="V20" s="622"/>
      <c r="W20" s="622"/>
      <c r="X20" s="622"/>
      <c r="Y20" s="623"/>
      <c r="Z20" s="624">
        <v>1</v>
      </c>
      <c r="AA20" s="624"/>
      <c r="AB20" s="624"/>
      <c r="AC20" s="624"/>
      <c r="AD20" s="625" t="s">
        <v>226</v>
      </c>
      <c r="AE20" s="625"/>
      <c r="AF20" s="625"/>
      <c r="AG20" s="625"/>
      <c r="AH20" s="625"/>
      <c r="AI20" s="625"/>
      <c r="AJ20" s="625"/>
      <c r="AK20" s="625"/>
      <c r="AL20" s="626" t="s">
        <v>173</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8841</v>
      </c>
      <c r="BH20" s="622"/>
      <c r="BI20" s="622"/>
      <c r="BJ20" s="622"/>
      <c r="BK20" s="622"/>
      <c r="BL20" s="622"/>
      <c r="BM20" s="622"/>
      <c r="BN20" s="623"/>
      <c r="BO20" s="624">
        <v>0.1</v>
      </c>
      <c r="BP20" s="624"/>
      <c r="BQ20" s="624"/>
      <c r="BR20" s="624"/>
      <c r="BS20" s="630" t="s">
        <v>173</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53715934</v>
      </c>
      <c r="CS20" s="622"/>
      <c r="CT20" s="622"/>
      <c r="CU20" s="622"/>
      <c r="CV20" s="622"/>
      <c r="CW20" s="622"/>
      <c r="CX20" s="622"/>
      <c r="CY20" s="623"/>
      <c r="CZ20" s="624">
        <v>100</v>
      </c>
      <c r="DA20" s="624"/>
      <c r="DB20" s="624"/>
      <c r="DC20" s="624"/>
      <c r="DD20" s="630">
        <v>12344698</v>
      </c>
      <c r="DE20" s="622"/>
      <c r="DF20" s="622"/>
      <c r="DG20" s="622"/>
      <c r="DH20" s="622"/>
      <c r="DI20" s="622"/>
      <c r="DJ20" s="622"/>
      <c r="DK20" s="622"/>
      <c r="DL20" s="622"/>
      <c r="DM20" s="622"/>
      <c r="DN20" s="622"/>
      <c r="DO20" s="622"/>
      <c r="DP20" s="623"/>
      <c r="DQ20" s="630">
        <v>24449871</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t="s">
        <v>173</v>
      </c>
      <c r="S21" s="622"/>
      <c r="T21" s="622"/>
      <c r="U21" s="622"/>
      <c r="V21" s="622"/>
      <c r="W21" s="622"/>
      <c r="X21" s="622"/>
      <c r="Y21" s="623"/>
      <c r="Z21" s="624" t="s">
        <v>133</v>
      </c>
      <c r="AA21" s="624"/>
      <c r="AB21" s="624"/>
      <c r="AC21" s="624"/>
      <c r="AD21" s="625" t="s">
        <v>173</v>
      </c>
      <c r="AE21" s="625"/>
      <c r="AF21" s="625"/>
      <c r="AG21" s="625"/>
      <c r="AH21" s="625"/>
      <c r="AI21" s="625"/>
      <c r="AJ21" s="625"/>
      <c r="AK21" s="625"/>
      <c r="AL21" s="626" t="s">
        <v>173</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8841</v>
      </c>
      <c r="BH21" s="622"/>
      <c r="BI21" s="622"/>
      <c r="BJ21" s="622"/>
      <c r="BK21" s="622"/>
      <c r="BL21" s="622"/>
      <c r="BM21" s="622"/>
      <c r="BN21" s="623"/>
      <c r="BO21" s="624">
        <v>0.1</v>
      </c>
      <c r="BP21" s="624"/>
      <c r="BQ21" s="624"/>
      <c r="BR21" s="624"/>
      <c r="BS21" s="630" t="s">
        <v>173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21478425</v>
      </c>
      <c r="S22" s="622"/>
      <c r="T22" s="622"/>
      <c r="U22" s="622"/>
      <c r="V22" s="622"/>
      <c r="W22" s="622"/>
      <c r="X22" s="622"/>
      <c r="Y22" s="623"/>
      <c r="Z22" s="624">
        <v>39.200000000000003</v>
      </c>
      <c r="AA22" s="624"/>
      <c r="AB22" s="624"/>
      <c r="AC22" s="624"/>
      <c r="AD22" s="625">
        <v>20950814</v>
      </c>
      <c r="AE22" s="625"/>
      <c r="AF22" s="625"/>
      <c r="AG22" s="625"/>
      <c r="AH22" s="625"/>
      <c r="AI22" s="625"/>
      <c r="AJ22" s="625"/>
      <c r="AK22" s="625"/>
      <c r="AL22" s="626">
        <v>97.6</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173</v>
      </c>
      <c r="BH22" s="622"/>
      <c r="BI22" s="622"/>
      <c r="BJ22" s="622"/>
      <c r="BK22" s="622"/>
      <c r="BL22" s="622"/>
      <c r="BM22" s="622"/>
      <c r="BN22" s="623"/>
      <c r="BO22" s="624" t="s">
        <v>173</v>
      </c>
      <c r="BP22" s="624"/>
      <c r="BQ22" s="624"/>
      <c r="BR22" s="624"/>
      <c r="BS22" s="630" t="s">
        <v>173</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15403</v>
      </c>
      <c r="S23" s="622"/>
      <c r="T23" s="622"/>
      <c r="U23" s="622"/>
      <c r="V23" s="622"/>
      <c r="W23" s="622"/>
      <c r="X23" s="622"/>
      <c r="Y23" s="623"/>
      <c r="Z23" s="624">
        <v>0</v>
      </c>
      <c r="AA23" s="624"/>
      <c r="AB23" s="624"/>
      <c r="AC23" s="624"/>
      <c r="AD23" s="625">
        <v>15403</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173</v>
      </c>
      <c r="BH23" s="622"/>
      <c r="BI23" s="622"/>
      <c r="BJ23" s="622"/>
      <c r="BK23" s="622"/>
      <c r="BL23" s="622"/>
      <c r="BM23" s="622"/>
      <c r="BN23" s="623"/>
      <c r="BO23" s="624" t="s">
        <v>173</v>
      </c>
      <c r="BP23" s="624"/>
      <c r="BQ23" s="624"/>
      <c r="BR23" s="624"/>
      <c r="BS23" s="630" t="s">
        <v>173</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632554</v>
      </c>
      <c r="S24" s="622"/>
      <c r="T24" s="622"/>
      <c r="U24" s="622"/>
      <c r="V24" s="622"/>
      <c r="W24" s="622"/>
      <c r="X24" s="622"/>
      <c r="Y24" s="623"/>
      <c r="Z24" s="624">
        <v>1.2</v>
      </c>
      <c r="AA24" s="624"/>
      <c r="AB24" s="624"/>
      <c r="AC24" s="624"/>
      <c r="AD24" s="625" t="s">
        <v>173</v>
      </c>
      <c r="AE24" s="625"/>
      <c r="AF24" s="625"/>
      <c r="AG24" s="625"/>
      <c r="AH24" s="625"/>
      <c r="AI24" s="625"/>
      <c r="AJ24" s="625"/>
      <c r="AK24" s="625"/>
      <c r="AL24" s="626" t="s">
        <v>173</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226</v>
      </c>
      <c r="BH24" s="622"/>
      <c r="BI24" s="622"/>
      <c r="BJ24" s="622"/>
      <c r="BK24" s="622"/>
      <c r="BL24" s="622"/>
      <c r="BM24" s="622"/>
      <c r="BN24" s="623"/>
      <c r="BO24" s="624" t="s">
        <v>173</v>
      </c>
      <c r="BP24" s="624"/>
      <c r="BQ24" s="624"/>
      <c r="BR24" s="624"/>
      <c r="BS24" s="630" t="s">
        <v>226</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25307500</v>
      </c>
      <c r="CS24" s="611"/>
      <c r="CT24" s="611"/>
      <c r="CU24" s="611"/>
      <c r="CV24" s="611"/>
      <c r="CW24" s="611"/>
      <c r="CX24" s="611"/>
      <c r="CY24" s="612"/>
      <c r="CZ24" s="615">
        <v>47.1</v>
      </c>
      <c r="DA24" s="616"/>
      <c r="DB24" s="616"/>
      <c r="DC24" s="635"/>
      <c r="DD24" s="654">
        <v>13058937</v>
      </c>
      <c r="DE24" s="611"/>
      <c r="DF24" s="611"/>
      <c r="DG24" s="611"/>
      <c r="DH24" s="611"/>
      <c r="DI24" s="611"/>
      <c r="DJ24" s="611"/>
      <c r="DK24" s="612"/>
      <c r="DL24" s="654">
        <v>12986839</v>
      </c>
      <c r="DM24" s="611"/>
      <c r="DN24" s="611"/>
      <c r="DO24" s="611"/>
      <c r="DP24" s="611"/>
      <c r="DQ24" s="611"/>
      <c r="DR24" s="611"/>
      <c r="DS24" s="611"/>
      <c r="DT24" s="611"/>
      <c r="DU24" s="611"/>
      <c r="DV24" s="612"/>
      <c r="DW24" s="615">
        <v>56</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348315</v>
      </c>
      <c r="S25" s="622"/>
      <c r="T25" s="622"/>
      <c r="U25" s="622"/>
      <c r="V25" s="622"/>
      <c r="W25" s="622"/>
      <c r="X25" s="622"/>
      <c r="Y25" s="623"/>
      <c r="Z25" s="624">
        <v>0.6</v>
      </c>
      <c r="AA25" s="624"/>
      <c r="AB25" s="624"/>
      <c r="AC25" s="624"/>
      <c r="AD25" s="625">
        <v>36703</v>
      </c>
      <c r="AE25" s="625"/>
      <c r="AF25" s="625"/>
      <c r="AG25" s="625"/>
      <c r="AH25" s="625"/>
      <c r="AI25" s="625"/>
      <c r="AJ25" s="625"/>
      <c r="AK25" s="625"/>
      <c r="AL25" s="626">
        <v>0.2</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173</v>
      </c>
      <c r="BH25" s="622"/>
      <c r="BI25" s="622"/>
      <c r="BJ25" s="622"/>
      <c r="BK25" s="622"/>
      <c r="BL25" s="622"/>
      <c r="BM25" s="622"/>
      <c r="BN25" s="623"/>
      <c r="BO25" s="624" t="s">
        <v>173</v>
      </c>
      <c r="BP25" s="624"/>
      <c r="BQ25" s="624"/>
      <c r="BR25" s="624"/>
      <c r="BS25" s="630" t="s">
        <v>173</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5729475</v>
      </c>
      <c r="CS25" s="657"/>
      <c r="CT25" s="657"/>
      <c r="CU25" s="657"/>
      <c r="CV25" s="657"/>
      <c r="CW25" s="657"/>
      <c r="CX25" s="657"/>
      <c r="CY25" s="658"/>
      <c r="CZ25" s="626">
        <v>10.7</v>
      </c>
      <c r="DA25" s="655"/>
      <c r="DB25" s="655"/>
      <c r="DC25" s="659"/>
      <c r="DD25" s="630">
        <v>5438939</v>
      </c>
      <c r="DE25" s="657"/>
      <c r="DF25" s="657"/>
      <c r="DG25" s="657"/>
      <c r="DH25" s="657"/>
      <c r="DI25" s="657"/>
      <c r="DJ25" s="657"/>
      <c r="DK25" s="658"/>
      <c r="DL25" s="630">
        <v>5415282</v>
      </c>
      <c r="DM25" s="657"/>
      <c r="DN25" s="657"/>
      <c r="DO25" s="657"/>
      <c r="DP25" s="657"/>
      <c r="DQ25" s="657"/>
      <c r="DR25" s="657"/>
      <c r="DS25" s="657"/>
      <c r="DT25" s="657"/>
      <c r="DU25" s="657"/>
      <c r="DV25" s="658"/>
      <c r="DW25" s="626">
        <v>23.3</v>
      </c>
      <c r="DX25" s="655"/>
      <c r="DY25" s="655"/>
      <c r="DZ25" s="655"/>
      <c r="EA25" s="655"/>
      <c r="EB25" s="655"/>
      <c r="EC25" s="656"/>
    </row>
    <row r="26" spans="2:133" ht="11.25" customHeight="1">
      <c r="B26" s="618" t="s">
        <v>293</v>
      </c>
      <c r="C26" s="619"/>
      <c r="D26" s="619"/>
      <c r="E26" s="619"/>
      <c r="F26" s="619"/>
      <c r="G26" s="619"/>
      <c r="H26" s="619"/>
      <c r="I26" s="619"/>
      <c r="J26" s="619"/>
      <c r="K26" s="619"/>
      <c r="L26" s="619"/>
      <c r="M26" s="619"/>
      <c r="N26" s="619"/>
      <c r="O26" s="619"/>
      <c r="P26" s="619"/>
      <c r="Q26" s="620"/>
      <c r="R26" s="621">
        <v>295278</v>
      </c>
      <c r="S26" s="622"/>
      <c r="T26" s="622"/>
      <c r="U26" s="622"/>
      <c r="V26" s="622"/>
      <c r="W26" s="622"/>
      <c r="X26" s="622"/>
      <c r="Y26" s="623"/>
      <c r="Z26" s="624">
        <v>0.5</v>
      </c>
      <c r="AA26" s="624"/>
      <c r="AB26" s="624"/>
      <c r="AC26" s="624"/>
      <c r="AD26" s="625" t="s">
        <v>173</v>
      </c>
      <c r="AE26" s="625"/>
      <c r="AF26" s="625"/>
      <c r="AG26" s="625"/>
      <c r="AH26" s="625"/>
      <c r="AI26" s="625"/>
      <c r="AJ26" s="625"/>
      <c r="AK26" s="625"/>
      <c r="AL26" s="626" t="s">
        <v>173</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226</v>
      </c>
      <c r="BH26" s="622"/>
      <c r="BI26" s="622"/>
      <c r="BJ26" s="622"/>
      <c r="BK26" s="622"/>
      <c r="BL26" s="622"/>
      <c r="BM26" s="622"/>
      <c r="BN26" s="623"/>
      <c r="BO26" s="624" t="s">
        <v>226</v>
      </c>
      <c r="BP26" s="624"/>
      <c r="BQ26" s="624"/>
      <c r="BR26" s="624"/>
      <c r="BS26" s="630" t="s">
        <v>173</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3555253</v>
      </c>
      <c r="CS26" s="622"/>
      <c r="CT26" s="622"/>
      <c r="CU26" s="622"/>
      <c r="CV26" s="622"/>
      <c r="CW26" s="622"/>
      <c r="CX26" s="622"/>
      <c r="CY26" s="623"/>
      <c r="CZ26" s="626">
        <v>6.6</v>
      </c>
      <c r="DA26" s="655"/>
      <c r="DB26" s="655"/>
      <c r="DC26" s="659"/>
      <c r="DD26" s="630">
        <v>3379978</v>
      </c>
      <c r="DE26" s="622"/>
      <c r="DF26" s="622"/>
      <c r="DG26" s="622"/>
      <c r="DH26" s="622"/>
      <c r="DI26" s="622"/>
      <c r="DJ26" s="622"/>
      <c r="DK26" s="623"/>
      <c r="DL26" s="630" t="s">
        <v>173</v>
      </c>
      <c r="DM26" s="622"/>
      <c r="DN26" s="622"/>
      <c r="DO26" s="622"/>
      <c r="DP26" s="622"/>
      <c r="DQ26" s="622"/>
      <c r="DR26" s="622"/>
      <c r="DS26" s="622"/>
      <c r="DT26" s="622"/>
      <c r="DU26" s="622"/>
      <c r="DV26" s="623"/>
      <c r="DW26" s="626" t="s">
        <v>226</v>
      </c>
      <c r="DX26" s="655"/>
      <c r="DY26" s="655"/>
      <c r="DZ26" s="655"/>
      <c r="EA26" s="655"/>
      <c r="EB26" s="655"/>
      <c r="EC26" s="656"/>
    </row>
    <row r="27" spans="2:133" ht="11.25" customHeight="1">
      <c r="B27" s="618" t="s">
        <v>296</v>
      </c>
      <c r="C27" s="619"/>
      <c r="D27" s="619"/>
      <c r="E27" s="619"/>
      <c r="F27" s="619"/>
      <c r="G27" s="619"/>
      <c r="H27" s="619"/>
      <c r="I27" s="619"/>
      <c r="J27" s="619"/>
      <c r="K27" s="619"/>
      <c r="L27" s="619"/>
      <c r="M27" s="619"/>
      <c r="N27" s="619"/>
      <c r="O27" s="619"/>
      <c r="P27" s="619"/>
      <c r="Q27" s="620"/>
      <c r="R27" s="621">
        <v>11164953</v>
      </c>
      <c r="S27" s="622"/>
      <c r="T27" s="622"/>
      <c r="U27" s="622"/>
      <c r="V27" s="622"/>
      <c r="W27" s="622"/>
      <c r="X27" s="622"/>
      <c r="Y27" s="623"/>
      <c r="Z27" s="624">
        <v>20.399999999999999</v>
      </c>
      <c r="AA27" s="624"/>
      <c r="AB27" s="624"/>
      <c r="AC27" s="624"/>
      <c r="AD27" s="625" t="s">
        <v>173</v>
      </c>
      <c r="AE27" s="625"/>
      <c r="AF27" s="625"/>
      <c r="AG27" s="625"/>
      <c r="AH27" s="625"/>
      <c r="AI27" s="625"/>
      <c r="AJ27" s="625"/>
      <c r="AK27" s="625"/>
      <c r="AL27" s="626" t="s">
        <v>173</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14024325</v>
      </c>
      <c r="BH27" s="622"/>
      <c r="BI27" s="622"/>
      <c r="BJ27" s="622"/>
      <c r="BK27" s="622"/>
      <c r="BL27" s="622"/>
      <c r="BM27" s="622"/>
      <c r="BN27" s="623"/>
      <c r="BO27" s="624">
        <v>100</v>
      </c>
      <c r="BP27" s="624"/>
      <c r="BQ27" s="624"/>
      <c r="BR27" s="624"/>
      <c r="BS27" s="630" t="s">
        <v>173</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16371049</v>
      </c>
      <c r="CS27" s="657"/>
      <c r="CT27" s="657"/>
      <c r="CU27" s="657"/>
      <c r="CV27" s="657"/>
      <c r="CW27" s="657"/>
      <c r="CX27" s="657"/>
      <c r="CY27" s="658"/>
      <c r="CZ27" s="626">
        <v>30.5</v>
      </c>
      <c r="DA27" s="655"/>
      <c r="DB27" s="655"/>
      <c r="DC27" s="659"/>
      <c r="DD27" s="630">
        <v>4459457</v>
      </c>
      <c r="DE27" s="657"/>
      <c r="DF27" s="657"/>
      <c r="DG27" s="657"/>
      <c r="DH27" s="657"/>
      <c r="DI27" s="657"/>
      <c r="DJ27" s="657"/>
      <c r="DK27" s="658"/>
      <c r="DL27" s="630">
        <v>4411016</v>
      </c>
      <c r="DM27" s="657"/>
      <c r="DN27" s="657"/>
      <c r="DO27" s="657"/>
      <c r="DP27" s="657"/>
      <c r="DQ27" s="657"/>
      <c r="DR27" s="657"/>
      <c r="DS27" s="657"/>
      <c r="DT27" s="657"/>
      <c r="DU27" s="657"/>
      <c r="DV27" s="658"/>
      <c r="DW27" s="626">
        <v>19</v>
      </c>
      <c r="DX27" s="655"/>
      <c r="DY27" s="655"/>
      <c r="DZ27" s="655"/>
      <c r="EA27" s="655"/>
      <c r="EB27" s="655"/>
      <c r="EC27" s="656"/>
    </row>
    <row r="28" spans="2:133" ht="11.25" customHeight="1">
      <c r="B28" s="663" t="s">
        <v>299</v>
      </c>
      <c r="C28" s="664"/>
      <c r="D28" s="664"/>
      <c r="E28" s="664"/>
      <c r="F28" s="664"/>
      <c r="G28" s="664"/>
      <c r="H28" s="664"/>
      <c r="I28" s="664"/>
      <c r="J28" s="664"/>
      <c r="K28" s="664"/>
      <c r="L28" s="664"/>
      <c r="M28" s="664"/>
      <c r="N28" s="664"/>
      <c r="O28" s="664"/>
      <c r="P28" s="664"/>
      <c r="Q28" s="665"/>
      <c r="R28" s="621">
        <v>471887</v>
      </c>
      <c r="S28" s="622"/>
      <c r="T28" s="622"/>
      <c r="U28" s="622"/>
      <c r="V28" s="622"/>
      <c r="W28" s="622"/>
      <c r="X28" s="622"/>
      <c r="Y28" s="623"/>
      <c r="Z28" s="624">
        <v>0.9</v>
      </c>
      <c r="AA28" s="624"/>
      <c r="AB28" s="624"/>
      <c r="AC28" s="624"/>
      <c r="AD28" s="625">
        <v>471887</v>
      </c>
      <c r="AE28" s="625"/>
      <c r="AF28" s="625"/>
      <c r="AG28" s="625"/>
      <c r="AH28" s="625"/>
      <c r="AI28" s="625"/>
      <c r="AJ28" s="625"/>
      <c r="AK28" s="625"/>
      <c r="AL28" s="626">
        <v>2.2000000000000002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3206976</v>
      </c>
      <c r="CS28" s="622"/>
      <c r="CT28" s="622"/>
      <c r="CU28" s="622"/>
      <c r="CV28" s="622"/>
      <c r="CW28" s="622"/>
      <c r="CX28" s="622"/>
      <c r="CY28" s="623"/>
      <c r="CZ28" s="626">
        <v>6</v>
      </c>
      <c r="DA28" s="655"/>
      <c r="DB28" s="655"/>
      <c r="DC28" s="659"/>
      <c r="DD28" s="630">
        <v>3160541</v>
      </c>
      <c r="DE28" s="622"/>
      <c r="DF28" s="622"/>
      <c r="DG28" s="622"/>
      <c r="DH28" s="622"/>
      <c r="DI28" s="622"/>
      <c r="DJ28" s="622"/>
      <c r="DK28" s="623"/>
      <c r="DL28" s="630">
        <v>3160541</v>
      </c>
      <c r="DM28" s="622"/>
      <c r="DN28" s="622"/>
      <c r="DO28" s="622"/>
      <c r="DP28" s="622"/>
      <c r="DQ28" s="622"/>
      <c r="DR28" s="622"/>
      <c r="DS28" s="622"/>
      <c r="DT28" s="622"/>
      <c r="DU28" s="622"/>
      <c r="DV28" s="623"/>
      <c r="DW28" s="626">
        <v>13.6</v>
      </c>
      <c r="DX28" s="655"/>
      <c r="DY28" s="655"/>
      <c r="DZ28" s="655"/>
      <c r="EA28" s="655"/>
      <c r="EB28" s="655"/>
      <c r="EC28" s="656"/>
    </row>
    <row r="29" spans="2:133" ht="11.25" customHeight="1">
      <c r="B29" s="618" t="s">
        <v>301</v>
      </c>
      <c r="C29" s="619"/>
      <c r="D29" s="619"/>
      <c r="E29" s="619"/>
      <c r="F29" s="619"/>
      <c r="G29" s="619"/>
      <c r="H29" s="619"/>
      <c r="I29" s="619"/>
      <c r="J29" s="619"/>
      <c r="K29" s="619"/>
      <c r="L29" s="619"/>
      <c r="M29" s="619"/>
      <c r="N29" s="619"/>
      <c r="O29" s="619"/>
      <c r="P29" s="619"/>
      <c r="Q29" s="620"/>
      <c r="R29" s="621">
        <v>10713385</v>
      </c>
      <c r="S29" s="622"/>
      <c r="T29" s="622"/>
      <c r="U29" s="622"/>
      <c r="V29" s="622"/>
      <c r="W29" s="622"/>
      <c r="X29" s="622"/>
      <c r="Y29" s="623"/>
      <c r="Z29" s="624">
        <v>19.5</v>
      </c>
      <c r="AA29" s="624"/>
      <c r="AB29" s="624"/>
      <c r="AC29" s="624"/>
      <c r="AD29" s="625" t="s">
        <v>173</v>
      </c>
      <c r="AE29" s="625"/>
      <c r="AF29" s="625"/>
      <c r="AG29" s="625"/>
      <c r="AH29" s="625"/>
      <c r="AI29" s="625"/>
      <c r="AJ29" s="625"/>
      <c r="AK29" s="625"/>
      <c r="AL29" s="626" t="s">
        <v>173</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3206976</v>
      </c>
      <c r="CS29" s="657"/>
      <c r="CT29" s="657"/>
      <c r="CU29" s="657"/>
      <c r="CV29" s="657"/>
      <c r="CW29" s="657"/>
      <c r="CX29" s="657"/>
      <c r="CY29" s="658"/>
      <c r="CZ29" s="626">
        <v>6</v>
      </c>
      <c r="DA29" s="655"/>
      <c r="DB29" s="655"/>
      <c r="DC29" s="659"/>
      <c r="DD29" s="630">
        <v>3160541</v>
      </c>
      <c r="DE29" s="657"/>
      <c r="DF29" s="657"/>
      <c r="DG29" s="657"/>
      <c r="DH29" s="657"/>
      <c r="DI29" s="657"/>
      <c r="DJ29" s="657"/>
      <c r="DK29" s="658"/>
      <c r="DL29" s="630">
        <v>3160541</v>
      </c>
      <c r="DM29" s="657"/>
      <c r="DN29" s="657"/>
      <c r="DO29" s="657"/>
      <c r="DP29" s="657"/>
      <c r="DQ29" s="657"/>
      <c r="DR29" s="657"/>
      <c r="DS29" s="657"/>
      <c r="DT29" s="657"/>
      <c r="DU29" s="657"/>
      <c r="DV29" s="658"/>
      <c r="DW29" s="626">
        <v>13.6</v>
      </c>
      <c r="DX29" s="655"/>
      <c r="DY29" s="655"/>
      <c r="DZ29" s="655"/>
      <c r="EA29" s="655"/>
      <c r="EB29" s="655"/>
      <c r="EC29" s="656"/>
    </row>
    <row r="30" spans="2:133" ht="11.25" customHeight="1">
      <c r="B30" s="618" t="s">
        <v>306</v>
      </c>
      <c r="C30" s="619"/>
      <c r="D30" s="619"/>
      <c r="E30" s="619"/>
      <c r="F30" s="619"/>
      <c r="G30" s="619"/>
      <c r="H30" s="619"/>
      <c r="I30" s="619"/>
      <c r="J30" s="619"/>
      <c r="K30" s="619"/>
      <c r="L30" s="619"/>
      <c r="M30" s="619"/>
      <c r="N30" s="619"/>
      <c r="O30" s="619"/>
      <c r="P30" s="619"/>
      <c r="Q30" s="620"/>
      <c r="R30" s="621">
        <v>485443</v>
      </c>
      <c r="S30" s="622"/>
      <c r="T30" s="622"/>
      <c r="U30" s="622"/>
      <c r="V30" s="622"/>
      <c r="W30" s="622"/>
      <c r="X30" s="622"/>
      <c r="Y30" s="623"/>
      <c r="Z30" s="624">
        <v>0.9</v>
      </c>
      <c r="AA30" s="624"/>
      <c r="AB30" s="624"/>
      <c r="AC30" s="624"/>
      <c r="AD30" s="625" t="s">
        <v>226</v>
      </c>
      <c r="AE30" s="625"/>
      <c r="AF30" s="625"/>
      <c r="AG30" s="625"/>
      <c r="AH30" s="625"/>
      <c r="AI30" s="625"/>
      <c r="AJ30" s="625"/>
      <c r="AK30" s="625"/>
      <c r="AL30" s="626" t="s">
        <v>173</v>
      </c>
      <c r="AM30" s="627"/>
      <c r="AN30" s="627"/>
      <c r="AO30" s="628"/>
      <c r="AP30" s="669" t="s">
        <v>307</v>
      </c>
      <c r="AQ30" s="670"/>
      <c r="AR30" s="670"/>
      <c r="AS30" s="670"/>
      <c r="AT30" s="675" t="s">
        <v>308</v>
      </c>
      <c r="AU30" s="210"/>
      <c r="AV30" s="210"/>
      <c r="AW30" s="210"/>
      <c r="AX30" s="607" t="s">
        <v>184</v>
      </c>
      <c r="AY30" s="608"/>
      <c r="AZ30" s="608"/>
      <c r="BA30" s="608"/>
      <c r="BB30" s="608"/>
      <c r="BC30" s="608"/>
      <c r="BD30" s="608"/>
      <c r="BE30" s="608"/>
      <c r="BF30" s="609"/>
      <c r="BG30" s="681">
        <v>99</v>
      </c>
      <c r="BH30" s="682"/>
      <c r="BI30" s="682"/>
      <c r="BJ30" s="682"/>
      <c r="BK30" s="682"/>
      <c r="BL30" s="682"/>
      <c r="BM30" s="616">
        <v>97.3</v>
      </c>
      <c r="BN30" s="682"/>
      <c r="BO30" s="682"/>
      <c r="BP30" s="682"/>
      <c r="BQ30" s="683"/>
      <c r="BR30" s="681">
        <v>98.9</v>
      </c>
      <c r="BS30" s="682"/>
      <c r="BT30" s="682"/>
      <c r="BU30" s="682"/>
      <c r="BV30" s="682"/>
      <c r="BW30" s="682"/>
      <c r="BX30" s="616">
        <v>97</v>
      </c>
      <c r="BY30" s="682"/>
      <c r="BZ30" s="682"/>
      <c r="CA30" s="682"/>
      <c r="CB30" s="683"/>
      <c r="CD30" s="686"/>
      <c r="CE30" s="687"/>
      <c r="CF30" s="636" t="s">
        <v>309</v>
      </c>
      <c r="CG30" s="637"/>
      <c r="CH30" s="637"/>
      <c r="CI30" s="637"/>
      <c r="CJ30" s="637"/>
      <c r="CK30" s="637"/>
      <c r="CL30" s="637"/>
      <c r="CM30" s="637"/>
      <c r="CN30" s="637"/>
      <c r="CO30" s="637"/>
      <c r="CP30" s="637"/>
      <c r="CQ30" s="638"/>
      <c r="CR30" s="621">
        <v>2856130</v>
      </c>
      <c r="CS30" s="622"/>
      <c r="CT30" s="622"/>
      <c r="CU30" s="622"/>
      <c r="CV30" s="622"/>
      <c r="CW30" s="622"/>
      <c r="CX30" s="622"/>
      <c r="CY30" s="623"/>
      <c r="CZ30" s="626">
        <v>5.3</v>
      </c>
      <c r="DA30" s="655"/>
      <c r="DB30" s="655"/>
      <c r="DC30" s="659"/>
      <c r="DD30" s="630">
        <v>2809695</v>
      </c>
      <c r="DE30" s="622"/>
      <c r="DF30" s="622"/>
      <c r="DG30" s="622"/>
      <c r="DH30" s="622"/>
      <c r="DI30" s="622"/>
      <c r="DJ30" s="622"/>
      <c r="DK30" s="623"/>
      <c r="DL30" s="630">
        <v>2809695</v>
      </c>
      <c r="DM30" s="622"/>
      <c r="DN30" s="622"/>
      <c r="DO30" s="622"/>
      <c r="DP30" s="622"/>
      <c r="DQ30" s="622"/>
      <c r="DR30" s="622"/>
      <c r="DS30" s="622"/>
      <c r="DT30" s="622"/>
      <c r="DU30" s="622"/>
      <c r="DV30" s="623"/>
      <c r="DW30" s="626">
        <v>12.1</v>
      </c>
      <c r="DX30" s="655"/>
      <c r="DY30" s="655"/>
      <c r="DZ30" s="655"/>
      <c r="EA30" s="655"/>
      <c r="EB30" s="655"/>
      <c r="EC30" s="656"/>
    </row>
    <row r="31" spans="2:133" ht="11.25" customHeight="1">
      <c r="B31" s="618" t="s">
        <v>310</v>
      </c>
      <c r="C31" s="619"/>
      <c r="D31" s="619"/>
      <c r="E31" s="619"/>
      <c r="F31" s="619"/>
      <c r="G31" s="619"/>
      <c r="H31" s="619"/>
      <c r="I31" s="619"/>
      <c r="J31" s="619"/>
      <c r="K31" s="619"/>
      <c r="L31" s="619"/>
      <c r="M31" s="619"/>
      <c r="N31" s="619"/>
      <c r="O31" s="619"/>
      <c r="P31" s="619"/>
      <c r="Q31" s="620"/>
      <c r="R31" s="621">
        <v>140933</v>
      </c>
      <c r="S31" s="622"/>
      <c r="T31" s="622"/>
      <c r="U31" s="622"/>
      <c r="V31" s="622"/>
      <c r="W31" s="622"/>
      <c r="X31" s="622"/>
      <c r="Y31" s="623"/>
      <c r="Z31" s="624">
        <v>0.3</v>
      </c>
      <c r="AA31" s="624"/>
      <c r="AB31" s="624"/>
      <c r="AC31" s="624"/>
      <c r="AD31" s="625" t="s">
        <v>173</v>
      </c>
      <c r="AE31" s="625"/>
      <c r="AF31" s="625"/>
      <c r="AG31" s="625"/>
      <c r="AH31" s="625"/>
      <c r="AI31" s="625"/>
      <c r="AJ31" s="625"/>
      <c r="AK31" s="625"/>
      <c r="AL31" s="626" t="s">
        <v>173</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v>
      </c>
      <c r="BH31" s="657"/>
      <c r="BI31" s="657"/>
      <c r="BJ31" s="657"/>
      <c r="BK31" s="657"/>
      <c r="BL31" s="657"/>
      <c r="BM31" s="627">
        <v>97</v>
      </c>
      <c r="BN31" s="679"/>
      <c r="BO31" s="679"/>
      <c r="BP31" s="679"/>
      <c r="BQ31" s="680"/>
      <c r="BR31" s="678">
        <v>98.9</v>
      </c>
      <c r="BS31" s="657"/>
      <c r="BT31" s="657"/>
      <c r="BU31" s="657"/>
      <c r="BV31" s="657"/>
      <c r="BW31" s="657"/>
      <c r="BX31" s="627">
        <v>96.6</v>
      </c>
      <c r="BY31" s="679"/>
      <c r="BZ31" s="679"/>
      <c r="CA31" s="679"/>
      <c r="CB31" s="680"/>
      <c r="CD31" s="686"/>
      <c r="CE31" s="687"/>
      <c r="CF31" s="636" t="s">
        <v>313</v>
      </c>
      <c r="CG31" s="637"/>
      <c r="CH31" s="637"/>
      <c r="CI31" s="637"/>
      <c r="CJ31" s="637"/>
      <c r="CK31" s="637"/>
      <c r="CL31" s="637"/>
      <c r="CM31" s="637"/>
      <c r="CN31" s="637"/>
      <c r="CO31" s="637"/>
      <c r="CP31" s="637"/>
      <c r="CQ31" s="638"/>
      <c r="CR31" s="621">
        <v>350846</v>
      </c>
      <c r="CS31" s="657"/>
      <c r="CT31" s="657"/>
      <c r="CU31" s="657"/>
      <c r="CV31" s="657"/>
      <c r="CW31" s="657"/>
      <c r="CX31" s="657"/>
      <c r="CY31" s="658"/>
      <c r="CZ31" s="626">
        <v>0.7</v>
      </c>
      <c r="DA31" s="655"/>
      <c r="DB31" s="655"/>
      <c r="DC31" s="659"/>
      <c r="DD31" s="630">
        <v>350846</v>
      </c>
      <c r="DE31" s="657"/>
      <c r="DF31" s="657"/>
      <c r="DG31" s="657"/>
      <c r="DH31" s="657"/>
      <c r="DI31" s="657"/>
      <c r="DJ31" s="657"/>
      <c r="DK31" s="658"/>
      <c r="DL31" s="630">
        <v>350846</v>
      </c>
      <c r="DM31" s="657"/>
      <c r="DN31" s="657"/>
      <c r="DO31" s="657"/>
      <c r="DP31" s="657"/>
      <c r="DQ31" s="657"/>
      <c r="DR31" s="657"/>
      <c r="DS31" s="657"/>
      <c r="DT31" s="657"/>
      <c r="DU31" s="657"/>
      <c r="DV31" s="658"/>
      <c r="DW31" s="626">
        <v>1.5</v>
      </c>
      <c r="DX31" s="655"/>
      <c r="DY31" s="655"/>
      <c r="DZ31" s="655"/>
      <c r="EA31" s="655"/>
      <c r="EB31" s="655"/>
      <c r="EC31" s="656"/>
    </row>
    <row r="32" spans="2:133" ht="11.25" customHeight="1">
      <c r="B32" s="618" t="s">
        <v>314</v>
      </c>
      <c r="C32" s="619"/>
      <c r="D32" s="619"/>
      <c r="E32" s="619"/>
      <c r="F32" s="619"/>
      <c r="G32" s="619"/>
      <c r="H32" s="619"/>
      <c r="I32" s="619"/>
      <c r="J32" s="619"/>
      <c r="K32" s="619"/>
      <c r="L32" s="619"/>
      <c r="M32" s="619"/>
      <c r="N32" s="619"/>
      <c r="O32" s="619"/>
      <c r="P32" s="619"/>
      <c r="Q32" s="620"/>
      <c r="R32" s="621">
        <v>4690411</v>
      </c>
      <c r="S32" s="622"/>
      <c r="T32" s="622"/>
      <c r="U32" s="622"/>
      <c r="V32" s="622"/>
      <c r="W32" s="622"/>
      <c r="X32" s="622"/>
      <c r="Y32" s="623"/>
      <c r="Z32" s="624">
        <v>8.6</v>
      </c>
      <c r="AA32" s="624"/>
      <c r="AB32" s="624"/>
      <c r="AC32" s="624"/>
      <c r="AD32" s="625" t="s">
        <v>173</v>
      </c>
      <c r="AE32" s="625"/>
      <c r="AF32" s="625"/>
      <c r="AG32" s="625"/>
      <c r="AH32" s="625"/>
      <c r="AI32" s="625"/>
      <c r="AJ32" s="625"/>
      <c r="AK32" s="625"/>
      <c r="AL32" s="626" t="s">
        <v>173</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98.9</v>
      </c>
      <c r="BH32" s="691"/>
      <c r="BI32" s="691"/>
      <c r="BJ32" s="691"/>
      <c r="BK32" s="691"/>
      <c r="BL32" s="691"/>
      <c r="BM32" s="692">
        <v>97.4</v>
      </c>
      <c r="BN32" s="691"/>
      <c r="BO32" s="691"/>
      <c r="BP32" s="691"/>
      <c r="BQ32" s="693"/>
      <c r="BR32" s="690">
        <v>98.9</v>
      </c>
      <c r="BS32" s="691"/>
      <c r="BT32" s="691"/>
      <c r="BU32" s="691"/>
      <c r="BV32" s="691"/>
      <c r="BW32" s="691"/>
      <c r="BX32" s="692">
        <v>97.2</v>
      </c>
      <c r="BY32" s="691"/>
      <c r="BZ32" s="691"/>
      <c r="CA32" s="691"/>
      <c r="CB32" s="693"/>
      <c r="CD32" s="688"/>
      <c r="CE32" s="689"/>
      <c r="CF32" s="636" t="s">
        <v>316</v>
      </c>
      <c r="CG32" s="637"/>
      <c r="CH32" s="637"/>
      <c r="CI32" s="637"/>
      <c r="CJ32" s="637"/>
      <c r="CK32" s="637"/>
      <c r="CL32" s="637"/>
      <c r="CM32" s="637"/>
      <c r="CN32" s="637"/>
      <c r="CO32" s="637"/>
      <c r="CP32" s="637"/>
      <c r="CQ32" s="638"/>
      <c r="CR32" s="621" t="s">
        <v>173</v>
      </c>
      <c r="CS32" s="622"/>
      <c r="CT32" s="622"/>
      <c r="CU32" s="622"/>
      <c r="CV32" s="622"/>
      <c r="CW32" s="622"/>
      <c r="CX32" s="622"/>
      <c r="CY32" s="623"/>
      <c r="CZ32" s="626" t="s">
        <v>173</v>
      </c>
      <c r="DA32" s="655"/>
      <c r="DB32" s="655"/>
      <c r="DC32" s="659"/>
      <c r="DD32" s="630" t="s">
        <v>226</v>
      </c>
      <c r="DE32" s="622"/>
      <c r="DF32" s="622"/>
      <c r="DG32" s="622"/>
      <c r="DH32" s="622"/>
      <c r="DI32" s="622"/>
      <c r="DJ32" s="622"/>
      <c r="DK32" s="623"/>
      <c r="DL32" s="630" t="s">
        <v>173</v>
      </c>
      <c r="DM32" s="622"/>
      <c r="DN32" s="622"/>
      <c r="DO32" s="622"/>
      <c r="DP32" s="622"/>
      <c r="DQ32" s="622"/>
      <c r="DR32" s="622"/>
      <c r="DS32" s="622"/>
      <c r="DT32" s="622"/>
      <c r="DU32" s="622"/>
      <c r="DV32" s="623"/>
      <c r="DW32" s="626" t="s">
        <v>173</v>
      </c>
      <c r="DX32" s="655"/>
      <c r="DY32" s="655"/>
      <c r="DZ32" s="655"/>
      <c r="EA32" s="655"/>
      <c r="EB32" s="655"/>
      <c r="EC32" s="656"/>
    </row>
    <row r="33" spans="2:133" ht="11.25" customHeight="1">
      <c r="B33" s="618" t="s">
        <v>317</v>
      </c>
      <c r="C33" s="619"/>
      <c r="D33" s="619"/>
      <c r="E33" s="619"/>
      <c r="F33" s="619"/>
      <c r="G33" s="619"/>
      <c r="H33" s="619"/>
      <c r="I33" s="619"/>
      <c r="J33" s="619"/>
      <c r="K33" s="619"/>
      <c r="L33" s="619"/>
      <c r="M33" s="619"/>
      <c r="N33" s="619"/>
      <c r="O33" s="619"/>
      <c r="P33" s="619"/>
      <c r="Q33" s="620"/>
      <c r="R33" s="621">
        <v>934341</v>
      </c>
      <c r="S33" s="622"/>
      <c r="T33" s="622"/>
      <c r="U33" s="622"/>
      <c r="V33" s="622"/>
      <c r="W33" s="622"/>
      <c r="X33" s="622"/>
      <c r="Y33" s="623"/>
      <c r="Z33" s="624">
        <v>1.7</v>
      </c>
      <c r="AA33" s="624"/>
      <c r="AB33" s="624"/>
      <c r="AC33" s="624"/>
      <c r="AD33" s="625" t="s">
        <v>226</v>
      </c>
      <c r="AE33" s="625"/>
      <c r="AF33" s="625"/>
      <c r="AG33" s="625"/>
      <c r="AH33" s="625"/>
      <c r="AI33" s="625"/>
      <c r="AJ33" s="625"/>
      <c r="AK33" s="625"/>
      <c r="AL33" s="626" t="s">
        <v>173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16063736</v>
      </c>
      <c r="CS33" s="657"/>
      <c r="CT33" s="657"/>
      <c r="CU33" s="657"/>
      <c r="CV33" s="657"/>
      <c r="CW33" s="657"/>
      <c r="CX33" s="657"/>
      <c r="CY33" s="658"/>
      <c r="CZ33" s="626">
        <v>29.9</v>
      </c>
      <c r="DA33" s="655"/>
      <c r="DB33" s="655"/>
      <c r="DC33" s="659"/>
      <c r="DD33" s="630">
        <v>10273979</v>
      </c>
      <c r="DE33" s="657"/>
      <c r="DF33" s="657"/>
      <c r="DG33" s="657"/>
      <c r="DH33" s="657"/>
      <c r="DI33" s="657"/>
      <c r="DJ33" s="657"/>
      <c r="DK33" s="658"/>
      <c r="DL33" s="630">
        <v>7520632</v>
      </c>
      <c r="DM33" s="657"/>
      <c r="DN33" s="657"/>
      <c r="DO33" s="657"/>
      <c r="DP33" s="657"/>
      <c r="DQ33" s="657"/>
      <c r="DR33" s="657"/>
      <c r="DS33" s="657"/>
      <c r="DT33" s="657"/>
      <c r="DU33" s="657"/>
      <c r="DV33" s="658"/>
      <c r="DW33" s="626">
        <v>32.4</v>
      </c>
      <c r="DX33" s="655"/>
      <c r="DY33" s="655"/>
      <c r="DZ33" s="655"/>
      <c r="EA33" s="655"/>
      <c r="EB33" s="655"/>
      <c r="EC33" s="656"/>
    </row>
    <row r="34" spans="2:133" ht="11.25" customHeight="1">
      <c r="B34" s="618" t="s">
        <v>319</v>
      </c>
      <c r="C34" s="619"/>
      <c r="D34" s="619"/>
      <c r="E34" s="619"/>
      <c r="F34" s="619"/>
      <c r="G34" s="619"/>
      <c r="H34" s="619"/>
      <c r="I34" s="619"/>
      <c r="J34" s="619"/>
      <c r="K34" s="619"/>
      <c r="L34" s="619"/>
      <c r="M34" s="619"/>
      <c r="N34" s="619"/>
      <c r="O34" s="619"/>
      <c r="P34" s="619"/>
      <c r="Q34" s="620"/>
      <c r="R34" s="621">
        <v>257651</v>
      </c>
      <c r="S34" s="622"/>
      <c r="T34" s="622"/>
      <c r="U34" s="622"/>
      <c r="V34" s="622"/>
      <c r="W34" s="622"/>
      <c r="X34" s="622"/>
      <c r="Y34" s="623"/>
      <c r="Z34" s="624">
        <v>0.5</v>
      </c>
      <c r="AA34" s="624"/>
      <c r="AB34" s="624"/>
      <c r="AC34" s="624"/>
      <c r="AD34" s="625">
        <v>117</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5804941</v>
      </c>
      <c r="CS34" s="622"/>
      <c r="CT34" s="622"/>
      <c r="CU34" s="622"/>
      <c r="CV34" s="622"/>
      <c r="CW34" s="622"/>
      <c r="CX34" s="622"/>
      <c r="CY34" s="623"/>
      <c r="CZ34" s="626">
        <v>10.8</v>
      </c>
      <c r="DA34" s="655"/>
      <c r="DB34" s="655"/>
      <c r="DC34" s="659"/>
      <c r="DD34" s="630">
        <v>4459932</v>
      </c>
      <c r="DE34" s="622"/>
      <c r="DF34" s="622"/>
      <c r="DG34" s="622"/>
      <c r="DH34" s="622"/>
      <c r="DI34" s="622"/>
      <c r="DJ34" s="622"/>
      <c r="DK34" s="623"/>
      <c r="DL34" s="630">
        <v>3842765</v>
      </c>
      <c r="DM34" s="622"/>
      <c r="DN34" s="622"/>
      <c r="DO34" s="622"/>
      <c r="DP34" s="622"/>
      <c r="DQ34" s="622"/>
      <c r="DR34" s="622"/>
      <c r="DS34" s="622"/>
      <c r="DT34" s="622"/>
      <c r="DU34" s="622"/>
      <c r="DV34" s="623"/>
      <c r="DW34" s="626">
        <v>16.600000000000001</v>
      </c>
      <c r="DX34" s="655"/>
      <c r="DY34" s="655"/>
      <c r="DZ34" s="655"/>
      <c r="EA34" s="655"/>
      <c r="EB34" s="655"/>
      <c r="EC34" s="656"/>
    </row>
    <row r="35" spans="2:133" ht="11.25" customHeight="1">
      <c r="B35" s="618" t="s">
        <v>323</v>
      </c>
      <c r="C35" s="619"/>
      <c r="D35" s="619"/>
      <c r="E35" s="619"/>
      <c r="F35" s="619"/>
      <c r="G35" s="619"/>
      <c r="H35" s="619"/>
      <c r="I35" s="619"/>
      <c r="J35" s="619"/>
      <c r="K35" s="619"/>
      <c r="L35" s="619"/>
      <c r="M35" s="619"/>
      <c r="N35" s="619"/>
      <c r="O35" s="619"/>
      <c r="P35" s="619"/>
      <c r="Q35" s="620"/>
      <c r="R35" s="621">
        <v>3174832</v>
      </c>
      <c r="S35" s="622"/>
      <c r="T35" s="622"/>
      <c r="U35" s="622"/>
      <c r="V35" s="622"/>
      <c r="W35" s="622"/>
      <c r="X35" s="622"/>
      <c r="Y35" s="623"/>
      <c r="Z35" s="624">
        <v>5.8</v>
      </c>
      <c r="AA35" s="624"/>
      <c r="AB35" s="624"/>
      <c r="AC35" s="624"/>
      <c r="AD35" s="625" t="s">
        <v>173</v>
      </c>
      <c r="AE35" s="625"/>
      <c r="AF35" s="625"/>
      <c r="AG35" s="625"/>
      <c r="AH35" s="625"/>
      <c r="AI35" s="625"/>
      <c r="AJ35" s="625"/>
      <c r="AK35" s="625"/>
      <c r="AL35" s="626" t="s">
        <v>173</v>
      </c>
      <c r="AM35" s="627"/>
      <c r="AN35" s="627"/>
      <c r="AO35" s="628"/>
      <c r="AP35" s="214"/>
      <c r="AQ35" s="694" t="s">
        <v>324</v>
      </c>
      <c r="AR35" s="695"/>
      <c r="AS35" s="695"/>
      <c r="AT35" s="695"/>
      <c r="AU35" s="695"/>
      <c r="AV35" s="695"/>
      <c r="AW35" s="695"/>
      <c r="AX35" s="695"/>
      <c r="AY35" s="696"/>
      <c r="AZ35" s="610">
        <v>4137356</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277456</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312385</v>
      </c>
      <c r="CS35" s="657"/>
      <c r="CT35" s="657"/>
      <c r="CU35" s="657"/>
      <c r="CV35" s="657"/>
      <c r="CW35" s="657"/>
      <c r="CX35" s="657"/>
      <c r="CY35" s="658"/>
      <c r="CZ35" s="626">
        <v>0.6</v>
      </c>
      <c r="DA35" s="655"/>
      <c r="DB35" s="655"/>
      <c r="DC35" s="659"/>
      <c r="DD35" s="630">
        <v>286604</v>
      </c>
      <c r="DE35" s="657"/>
      <c r="DF35" s="657"/>
      <c r="DG35" s="657"/>
      <c r="DH35" s="657"/>
      <c r="DI35" s="657"/>
      <c r="DJ35" s="657"/>
      <c r="DK35" s="658"/>
      <c r="DL35" s="630">
        <v>279381</v>
      </c>
      <c r="DM35" s="657"/>
      <c r="DN35" s="657"/>
      <c r="DO35" s="657"/>
      <c r="DP35" s="657"/>
      <c r="DQ35" s="657"/>
      <c r="DR35" s="657"/>
      <c r="DS35" s="657"/>
      <c r="DT35" s="657"/>
      <c r="DU35" s="657"/>
      <c r="DV35" s="658"/>
      <c r="DW35" s="626">
        <v>1.2</v>
      </c>
      <c r="DX35" s="655"/>
      <c r="DY35" s="655"/>
      <c r="DZ35" s="655"/>
      <c r="EA35" s="655"/>
      <c r="EB35" s="655"/>
      <c r="EC35" s="656"/>
    </row>
    <row r="36" spans="2:133" ht="11.25" customHeight="1">
      <c r="B36" s="618" t="s">
        <v>327</v>
      </c>
      <c r="C36" s="619"/>
      <c r="D36" s="619"/>
      <c r="E36" s="619"/>
      <c r="F36" s="619"/>
      <c r="G36" s="619"/>
      <c r="H36" s="619"/>
      <c r="I36" s="619"/>
      <c r="J36" s="619"/>
      <c r="K36" s="619"/>
      <c r="L36" s="619"/>
      <c r="M36" s="619"/>
      <c r="N36" s="619"/>
      <c r="O36" s="619"/>
      <c r="P36" s="619"/>
      <c r="Q36" s="620"/>
      <c r="R36" s="621" t="s">
        <v>173</v>
      </c>
      <c r="S36" s="622"/>
      <c r="T36" s="622"/>
      <c r="U36" s="622"/>
      <c r="V36" s="622"/>
      <c r="W36" s="622"/>
      <c r="X36" s="622"/>
      <c r="Y36" s="623"/>
      <c r="Z36" s="624" t="s">
        <v>173</v>
      </c>
      <c r="AA36" s="624"/>
      <c r="AB36" s="624"/>
      <c r="AC36" s="624"/>
      <c r="AD36" s="625" t="s">
        <v>133</v>
      </c>
      <c r="AE36" s="625"/>
      <c r="AF36" s="625"/>
      <c r="AG36" s="625"/>
      <c r="AH36" s="625"/>
      <c r="AI36" s="625"/>
      <c r="AJ36" s="625"/>
      <c r="AK36" s="625"/>
      <c r="AL36" s="626" t="s">
        <v>173</v>
      </c>
      <c r="AM36" s="627"/>
      <c r="AN36" s="627"/>
      <c r="AO36" s="628"/>
      <c r="AQ36" s="698" t="s">
        <v>328</v>
      </c>
      <c r="AR36" s="699"/>
      <c r="AS36" s="699"/>
      <c r="AT36" s="699"/>
      <c r="AU36" s="699"/>
      <c r="AV36" s="699"/>
      <c r="AW36" s="699"/>
      <c r="AX36" s="699"/>
      <c r="AY36" s="700"/>
      <c r="AZ36" s="621">
        <v>370096</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-472689</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1790097</v>
      </c>
      <c r="CS36" s="622"/>
      <c r="CT36" s="622"/>
      <c r="CU36" s="622"/>
      <c r="CV36" s="622"/>
      <c r="CW36" s="622"/>
      <c r="CX36" s="622"/>
      <c r="CY36" s="623"/>
      <c r="CZ36" s="626">
        <v>3.3</v>
      </c>
      <c r="DA36" s="655"/>
      <c r="DB36" s="655"/>
      <c r="DC36" s="659"/>
      <c r="DD36" s="630">
        <v>952290</v>
      </c>
      <c r="DE36" s="622"/>
      <c r="DF36" s="622"/>
      <c r="DG36" s="622"/>
      <c r="DH36" s="622"/>
      <c r="DI36" s="622"/>
      <c r="DJ36" s="622"/>
      <c r="DK36" s="623"/>
      <c r="DL36" s="630">
        <v>913311</v>
      </c>
      <c r="DM36" s="622"/>
      <c r="DN36" s="622"/>
      <c r="DO36" s="622"/>
      <c r="DP36" s="622"/>
      <c r="DQ36" s="622"/>
      <c r="DR36" s="622"/>
      <c r="DS36" s="622"/>
      <c r="DT36" s="622"/>
      <c r="DU36" s="622"/>
      <c r="DV36" s="623"/>
      <c r="DW36" s="626">
        <v>3.9</v>
      </c>
      <c r="DX36" s="655"/>
      <c r="DY36" s="655"/>
      <c r="DZ36" s="655"/>
      <c r="EA36" s="655"/>
      <c r="EB36" s="655"/>
      <c r="EC36" s="656"/>
    </row>
    <row r="37" spans="2:133" ht="11.25" customHeight="1">
      <c r="B37" s="618" t="s">
        <v>331</v>
      </c>
      <c r="C37" s="619"/>
      <c r="D37" s="619"/>
      <c r="E37" s="619"/>
      <c r="F37" s="619"/>
      <c r="G37" s="619"/>
      <c r="H37" s="619"/>
      <c r="I37" s="619"/>
      <c r="J37" s="619"/>
      <c r="K37" s="619"/>
      <c r="L37" s="619"/>
      <c r="M37" s="619"/>
      <c r="N37" s="619"/>
      <c r="O37" s="619"/>
      <c r="P37" s="619"/>
      <c r="Q37" s="620"/>
      <c r="R37" s="621">
        <v>1719932</v>
      </c>
      <c r="S37" s="622"/>
      <c r="T37" s="622"/>
      <c r="U37" s="622"/>
      <c r="V37" s="622"/>
      <c r="W37" s="622"/>
      <c r="X37" s="622"/>
      <c r="Y37" s="623"/>
      <c r="Z37" s="624">
        <v>3.1</v>
      </c>
      <c r="AA37" s="624"/>
      <c r="AB37" s="624"/>
      <c r="AC37" s="624"/>
      <c r="AD37" s="625" t="s">
        <v>226</v>
      </c>
      <c r="AE37" s="625"/>
      <c r="AF37" s="625"/>
      <c r="AG37" s="625"/>
      <c r="AH37" s="625"/>
      <c r="AI37" s="625"/>
      <c r="AJ37" s="625"/>
      <c r="AK37" s="625"/>
      <c r="AL37" s="626" t="s">
        <v>173</v>
      </c>
      <c r="AM37" s="627"/>
      <c r="AN37" s="627"/>
      <c r="AO37" s="628"/>
      <c r="AQ37" s="698" t="s">
        <v>332</v>
      </c>
      <c r="AR37" s="699"/>
      <c r="AS37" s="699"/>
      <c r="AT37" s="699"/>
      <c r="AU37" s="699"/>
      <c r="AV37" s="699"/>
      <c r="AW37" s="699"/>
      <c r="AX37" s="699"/>
      <c r="AY37" s="700"/>
      <c r="AZ37" s="621">
        <v>14557</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16329</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512705</v>
      </c>
      <c r="CS37" s="657"/>
      <c r="CT37" s="657"/>
      <c r="CU37" s="657"/>
      <c r="CV37" s="657"/>
      <c r="CW37" s="657"/>
      <c r="CX37" s="657"/>
      <c r="CY37" s="658"/>
      <c r="CZ37" s="626">
        <v>1</v>
      </c>
      <c r="DA37" s="655"/>
      <c r="DB37" s="655"/>
      <c r="DC37" s="659"/>
      <c r="DD37" s="630">
        <v>204066</v>
      </c>
      <c r="DE37" s="657"/>
      <c r="DF37" s="657"/>
      <c r="DG37" s="657"/>
      <c r="DH37" s="657"/>
      <c r="DI37" s="657"/>
      <c r="DJ37" s="657"/>
      <c r="DK37" s="658"/>
      <c r="DL37" s="630">
        <v>204017</v>
      </c>
      <c r="DM37" s="657"/>
      <c r="DN37" s="657"/>
      <c r="DO37" s="657"/>
      <c r="DP37" s="657"/>
      <c r="DQ37" s="657"/>
      <c r="DR37" s="657"/>
      <c r="DS37" s="657"/>
      <c r="DT37" s="657"/>
      <c r="DU37" s="657"/>
      <c r="DV37" s="658"/>
      <c r="DW37" s="626">
        <v>0.9</v>
      </c>
      <c r="DX37" s="655"/>
      <c r="DY37" s="655"/>
      <c r="DZ37" s="655"/>
      <c r="EA37" s="655"/>
      <c r="EB37" s="655"/>
      <c r="EC37" s="656"/>
    </row>
    <row r="38" spans="2:133" ht="11.25" customHeight="1">
      <c r="B38" s="666" t="s">
        <v>335</v>
      </c>
      <c r="C38" s="667"/>
      <c r="D38" s="667"/>
      <c r="E38" s="667"/>
      <c r="F38" s="667"/>
      <c r="G38" s="667"/>
      <c r="H38" s="667"/>
      <c r="I38" s="667"/>
      <c r="J38" s="667"/>
      <c r="K38" s="667"/>
      <c r="L38" s="667"/>
      <c r="M38" s="667"/>
      <c r="N38" s="667"/>
      <c r="O38" s="667"/>
      <c r="P38" s="667"/>
      <c r="Q38" s="668"/>
      <c r="R38" s="701">
        <v>54803811</v>
      </c>
      <c r="S38" s="702"/>
      <c r="T38" s="702"/>
      <c r="U38" s="702"/>
      <c r="V38" s="702"/>
      <c r="W38" s="702"/>
      <c r="X38" s="702"/>
      <c r="Y38" s="703"/>
      <c r="Z38" s="704">
        <v>100</v>
      </c>
      <c r="AA38" s="704"/>
      <c r="AB38" s="704"/>
      <c r="AC38" s="704"/>
      <c r="AD38" s="705">
        <v>21474924</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t="s">
        <v>173</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28205</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4122799</v>
      </c>
      <c r="CS38" s="622"/>
      <c r="CT38" s="622"/>
      <c r="CU38" s="622"/>
      <c r="CV38" s="622"/>
      <c r="CW38" s="622"/>
      <c r="CX38" s="622"/>
      <c r="CY38" s="623"/>
      <c r="CZ38" s="626">
        <v>7.7</v>
      </c>
      <c r="DA38" s="655"/>
      <c r="DB38" s="655"/>
      <c r="DC38" s="659"/>
      <c r="DD38" s="630">
        <v>3430222</v>
      </c>
      <c r="DE38" s="622"/>
      <c r="DF38" s="622"/>
      <c r="DG38" s="622"/>
      <c r="DH38" s="622"/>
      <c r="DI38" s="622"/>
      <c r="DJ38" s="622"/>
      <c r="DK38" s="623"/>
      <c r="DL38" s="630">
        <v>2485175</v>
      </c>
      <c r="DM38" s="622"/>
      <c r="DN38" s="622"/>
      <c r="DO38" s="622"/>
      <c r="DP38" s="622"/>
      <c r="DQ38" s="622"/>
      <c r="DR38" s="622"/>
      <c r="DS38" s="622"/>
      <c r="DT38" s="622"/>
      <c r="DU38" s="622"/>
      <c r="DV38" s="623"/>
      <c r="DW38" s="626">
        <v>10.7</v>
      </c>
      <c r="DX38" s="655"/>
      <c r="DY38" s="655"/>
      <c r="DZ38" s="655"/>
      <c r="EA38" s="655"/>
      <c r="EB38" s="655"/>
      <c r="EC38" s="656"/>
    </row>
    <row r="39" spans="2:133" ht="11.25" customHeight="1">
      <c r="AQ39" s="698" t="s">
        <v>339</v>
      </c>
      <c r="AR39" s="699"/>
      <c r="AS39" s="699"/>
      <c r="AT39" s="699"/>
      <c r="AU39" s="699"/>
      <c r="AV39" s="699"/>
      <c r="AW39" s="699"/>
      <c r="AX39" s="699"/>
      <c r="AY39" s="700"/>
      <c r="AZ39" s="621" t="s">
        <v>133</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76</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3885389</v>
      </c>
      <c r="CS39" s="657"/>
      <c r="CT39" s="657"/>
      <c r="CU39" s="657"/>
      <c r="CV39" s="657"/>
      <c r="CW39" s="657"/>
      <c r="CX39" s="657"/>
      <c r="CY39" s="658"/>
      <c r="CZ39" s="626">
        <v>7.2</v>
      </c>
      <c r="DA39" s="655"/>
      <c r="DB39" s="655"/>
      <c r="DC39" s="659"/>
      <c r="DD39" s="630">
        <v>1144356</v>
      </c>
      <c r="DE39" s="657"/>
      <c r="DF39" s="657"/>
      <c r="DG39" s="657"/>
      <c r="DH39" s="657"/>
      <c r="DI39" s="657"/>
      <c r="DJ39" s="657"/>
      <c r="DK39" s="658"/>
      <c r="DL39" s="630" t="s">
        <v>173</v>
      </c>
      <c r="DM39" s="657"/>
      <c r="DN39" s="657"/>
      <c r="DO39" s="657"/>
      <c r="DP39" s="657"/>
      <c r="DQ39" s="657"/>
      <c r="DR39" s="657"/>
      <c r="DS39" s="657"/>
      <c r="DT39" s="657"/>
      <c r="DU39" s="657"/>
      <c r="DV39" s="658"/>
      <c r="DW39" s="626" t="s">
        <v>173</v>
      </c>
      <c r="DX39" s="655"/>
      <c r="DY39" s="655"/>
      <c r="DZ39" s="655"/>
      <c r="EA39" s="655"/>
      <c r="EB39" s="655"/>
      <c r="EC39" s="656"/>
    </row>
    <row r="40" spans="2:133" ht="11.25" customHeight="1">
      <c r="AQ40" s="698" t="s">
        <v>343</v>
      </c>
      <c r="AR40" s="699"/>
      <c r="AS40" s="699"/>
      <c r="AT40" s="699"/>
      <c r="AU40" s="699"/>
      <c r="AV40" s="699"/>
      <c r="AW40" s="699"/>
      <c r="AX40" s="699"/>
      <c r="AY40" s="700"/>
      <c r="AZ40" s="621">
        <v>1744817</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188</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148125</v>
      </c>
      <c r="CS40" s="622"/>
      <c r="CT40" s="622"/>
      <c r="CU40" s="622"/>
      <c r="CV40" s="622"/>
      <c r="CW40" s="622"/>
      <c r="CX40" s="622"/>
      <c r="CY40" s="623"/>
      <c r="CZ40" s="626">
        <v>0.3</v>
      </c>
      <c r="DA40" s="655"/>
      <c r="DB40" s="655"/>
      <c r="DC40" s="659"/>
      <c r="DD40" s="630">
        <v>575</v>
      </c>
      <c r="DE40" s="622"/>
      <c r="DF40" s="622"/>
      <c r="DG40" s="622"/>
      <c r="DH40" s="622"/>
      <c r="DI40" s="622"/>
      <c r="DJ40" s="622"/>
      <c r="DK40" s="623"/>
      <c r="DL40" s="630" t="s">
        <v>173</v>
      </c>
      <c r="DM40" s="622"/>
      <c r="DN40" s="622"/>
      <c r="DO40" s="622"/>
      <c r="DP40" s="622"/>
      <c r="DQ40" s="622"/>
      <c r="DR40" s="622"/>
      <c r="DS40" s="622"/>
      <c r="DT40" s="622"/>
      <c r="DU40" s="622"/>
      <c r="DV40" s="623"/>
      <c r="DW40" s="626" t="s">
        <v>173</v>
      </c>
      <c r="DX40" s="655"/>
      <c r="DY40" s="655"/>
      <c r="DZ40" s="655"/>
      <c r="EA40" s="655"/>
      <c r="EB40" s="655"/>
      <c r="EC40" s="656"/>
    </row>
    <row r="41" spans="2:133" ht="11.25" customHeight="1">
      <c r="AQ41" s="708" t="s">
        <v>346</v>
      </c>
      <c r="AR41" s="709"/>
      <c r="AS41" s="709"/>
      <c r="AT41" s="709"/>
      <c r="AU41" s="709"/>
      <c r="AV41" s="709"/>
      <c r="AW41" s="709"/>
      <c r="AX41" s="709"/>
      <c r="AY41" s="710"/>
      <c r="AZ41" s="701">
        <v>2007886</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289</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173</v>
      </c>
      <c r="CS41" s="657"/>
      <c r="CT41" s="657"/>
      <c r="CU41" s="657"/>
      <c r="CV41" s="657"/>
      <c r="CW41" s="657"/>
      <c r="CX41" s="657"/>
      <c r="CY41" s="658"/>
      <c r="CZ41" s="626" t="s">
        <v>173</v>
      </c>
      <c r="DA41" s="655"/>
      <c r="DB41" s="655"/>
      <c r="DC41" s="659"/>
      <c r="DD41" s="630" t="s">
        <v>173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12344698</v>
      </c>
      <c r="CS42" s="622"/>
      <c r="CT42" s="622"/>
      <c r="CU42" s="622"/>
      <c r="CV42" s="622"/>
      <c r="CW42" s="622"/>
      <c r="CX42" s="622"/>
      <c r="CY42" s="623"/>
      <c r="CZ42" s="626">
        <v>23</v>
      </c>
      <c r="DA42" s="627"/>
      <c r="DB42" s="627"/>
      <c r="DC42" s="722"/>
      <c r="DD42" s="630">
        <v>1116955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279571</v>
      </c>
      <c r="CS43" s="657"/>
      <c r="CT43" s="657"/>
      <c r="CU43" s="657"/>
      <c r="CV43" s="657"/>
      <c r="CW43" s="657"/>
      <c r="CX43" s="657"/>
      <c r="CY43" s="658"/>
      <c r="CZ43" s="626">
        <v>0.5</v>
      </c>
      <c r="DA43" s="655"/>
      <c r="DB43" s="655"/>
      <c r="DC43" s="659"/>
      <c r="DD43" s="630">
        <v>279571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304</v>
      </c>
      <c r="CE44" s="734"/>
      <c r="CF44" s="618" t="s">
        <v>354</v>
      </c>
      <c r="CG44" s="619"/>
      <c r="CH44" s="619"/>
      <c r="CI44" s="619"/>
      <c r="CJ44" s="619"/>
      <c r="CK44" s="619"/>
      <c r="CL44" s="619"/>
      <c r="CM44" s="619"/>
      <c r="CN44" s="619"/>
      <c r="CO44" s="619"/>
      <c r="CP44" s="619"/>
      <c r="CQ44" s="620"/>
      <c r="CR44" s="621">
        <v>12344698</v>
      </c>
      <c r="CS44" s="622"/>
      <c r="CT44" s="622"/>
      <c r="CU44" s="622"/>
      <c r="CV44" s="622"/>
      <c r="CW44" s="622"/>
      <c r="CX44" s="622"/>
      <c r="CY44" s="623"/>
      <c r="CZ44" s="626">
        <v>23</v>
      </c>
      <c r="DA44" s="627"/>
      <c r="DB44" s="627"/>
      <c r="DC44" s="722"/>
      <c r="DD44" s="630">
        <v>1116955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11125684</v>
      </c>
      <c r="CS45" s="657"/>
      <c r="CT45" s="657"/>
      <c r="CU45" s="657"/>
      <c r="CV45" s="657"/>
      <c r="CW45" s="657"/>
      <c r="CX45" s="657"/>
      <c r="CY45" s="658"/>
      <c r="CZ45" s="626">
        <v>20.7</v>
      </c>
      <c r="DA45" s="655"/>
      <c r="DB45" s="655"/>
      <c r="DC45" s="659"/>
      <c r="DD45" s="630">
        <v>275770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1219014</v>
      </c>
      <c r="CS46" s="622"/>
      <c r="CT46" s="622"/>
      <c r="CU46" s="622"/>
      <c r="CV46" s="622"/>
      <c r="CW46" s="622"/>
      <c r="CX46" s="622"/>
      <c r="CY46" s="623"/>
      <c r="CZ46" s="626">
        <v>2.2999999999999998</v>
      </c>
      <c r="DA46" s="627"/>
      <c r="DB46" s="627"/>
      <c r="DC46" s="722"/>
      <c r="DD46" s="630">
        <v>841185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t="s">
        <v>173</v>
      </c>
      <c r="CS47" s="657"/>
      <c r="CT47" s="657"/>
      <c r="CU47" s="657"/>
      <c r="CV47" s="657"/>
      <c r="CW47" s="657"/>
      <c r="CX47" s="657"/>
      <c r="CY47" s="658"/>
      <c r="CZ47" s="626" t="s">
        <v>226</v>
      </c>
      <c r="DA47" s="655"/>
      <c r="DB47" s="655"/>
      <c r="DC47" s="659"/>
      <c r="DD47" s="630" t="s">
        <v>226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358</v>
      </c>
      <c r="CG48" s="619"/>
      <c r="CH48" s="619"/>
      <c r="CI48" s="619"/>
      <c r="CJ48" s="619"/>
      <c r="CK48" s="619"/>
      <c r="CL48" s="619"/>
      <c r="CM48" s="619"/>
      <c r="CN48" s="619"/>
      <c r="CO48" s="619"/>
      <c r="CP48" s="619"/>
      <c r="CQ48" s="620"/>
      <c r="CR48" s="621" t="s">
        <v>226</v>
      </c>
      <c r="CS48" s="622"/>
      <c r="CT48" s="622"/>
      <c r="CU48" s="622"/>
      <c r="CV48" s="622"/>
      <c r="CW48" s="622"/>
      <c r="CX48" s="622"/>
      <c r="CY48" s="623"/>
      <c r="CZ48" s="626" t="s">
        <v>173</v>
      </c>
      <c r="DA48" s="627"/>
      <c r="DB48" s="627"/>
      <c r="DC48" s="722"/>
      <c r="DD48" s="630" t="s">
        <v>226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53715934</v>
      </c>
      <c r="CS49" s="691"/>
      <c r="CT49" s="691"/>
      <c r="CU49" s="691"/>
      <c r="CV49" s="691"/>
      <c r="CW49" s="691"/>
      <c r="CX49" s="691"/>
      <c r="CY49" s="723"/>
      <c r="CZ49" s="706">
        <v>100</v>
      </c>
      <c r="DA49" s="724"/>
      <c r="DB49" s="724"/>
      <c r="DC49" s="725"/>
      <c r="DD49" s="726">
        <v>24449871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Z2OlrlMJvDaea4laN2LNVBFMmxmz1gooSY3EwnpgEkeHzI9Tiyod4Sz+MRzNcnU8eHzaRamOeFuU7vF//wTGxA==" saltValue="7tLalEyvkfUdKhFpW8IH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53575</v>
      </c>
      <c r="R7" s="757"/>
      <c r="S7" s="757"/>
      <c r="T7" s="757"/>
      <c r="U7" s="757"/>
      <c r="V7" s="757">
        <v>52616</v>
      </c>
      <c r="W7" s="757"/>
      <c r="X7" s="757"/>
      <c r="Y7" s="757"/>
      <c r="Z7" s="757"/>
      <c r="AA7" s="757">
        <v>959</v>
      </c>
      <c r="AB7" s="757"/>
      <c r="AC7" s="757"/>
      <c r="AD7" s="757"/>
      <c r="AE7" s="758"/>
      <c r="AF7" s="759">
        <v>824</v>
      </c>
      <c r="AG7" s="760"/>
      <c r="AH7" s="760"/>
      <c r="AI7" s="760"/>
      <c r="AJ7" s="761"/>
      <c r="AK7" s="796">
        <v>4690</v>
      </c>
      <c r="AL7" s="797"/>
      <c r="AM7" s="797"/>
      <c r="AN7" s="797"/>
      <c r="AO7" s="797"/>
      <c r="AP7" s="797">
        <v>33905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592</v>
      </c>
      <c r="BS7" s="800" t="s">
        <v>569</v>
      </c>
      <c r="BT7" s="801"/>
      <c r="BU7" s="801"/>
      <c r="BV7" s="801"/>
      <c r="BW7" s="801"/>
      <c r="BX7" s="801"/>
      <c r="BY7" s="801"/>
      <c r="BZ7" s="801"/>
      <c r="CA7" s="801"/>
      <c r="CB7" s="801"/>
      <c r="CC7" s="801"/>
      <c r="CD7" s="801"/>
      <c r="CE7" s="801"/>
      <c r="CF7" s="801"/>
      <c r="CG7" s="802"/>
      <c r="CH7" s="793">
        <v>40</v>
      </c>
      <c r="CI7" s="794"/>
      <c r="CJ7" s="794"/>
      <c r="CK7" s="794"/>
      <c r="CL7" s="795"/>
      <c r="CM7" s="793">
        <v>3890</v>
      </c>
      <c r="CN7" s="794"/>
      <c r="CO7" s="794"/>
      <c r="CP7" s="794"/>
      <c r="CQ7" s="795"/>
      <c r="CR7" s="793">
        <v>10</v>
      </c>
      <c r="CS7" s="794"/>
      <c r="CT7" s="794"/>
      <c r="CU7" s="794"/>
      <c r="CV7" s="795"/>
      <c r="CW7" s="793">
        <v>69</v>
      </c>
      <c r="CX7" s="794"/>
      <c r="CY7" s="794"/>
      <c r="CZ7" s="794"/>
      <c r="DA7" s="795"/>
      <c r="DB7" s="793">
        <v>285</v>
      </c>
      <c r="DC7" s="794"/>
      <c r="DD7" s="794"/>
      <c r="DE7" s="794"/>
      <c r="DF7" s="795"/>
      <c r="DG7" s="793" t="s">
        <v>585</v>
      </c>
      <c r="DH7" s="794"/>
      <c r="DI7" s="794"/>
      <c r="DJ7" s="794"/>
      <c r="DK7" s="795"/>
      <c r="DL7" s="793" t="s">
        <v>591</v>
      </c>
      <c r="DM7" s="794"/>
      <c r="DN7" s="794"/>
      <c r="DO7" s="794"/>
      <c r="DP7" s="795"/>
      <c r="DQ7" s="793" t="s">
        <v>591</v>
      </c>
      <c r="DR7" s="794"/>
      <c r="DS7" s="794"/>
      <c r="DT7" s="794"/>
      <c r="DU7" s="795"/>
      <c r="DV7" s="774"/>
      <c r="DW7" s="775"/>
      <c r="DX7" s="775"/>
      <c r="DY7" s="775"/>
      <c r="DZ7" s="776"/>
      <c r="EA7" s="234"/>
    </row>
    <row r="8" spans="1:131" s="235" customFormat="1" ht="26.25" customHeight="1">
      <c r="A8" s="241">
        <v>2</v>
      </c>
      <c r="B8" s="777" t="s">
        <v>383</v>
      </c>
      <c r="C8" s="778"/>
      <c r="D8" s="778"/>
      <c r="E8" s="778"/>
      <c r="F8" s="778"/>
      <c r="G8" s="778"/>
      <c r="H8" s="778"/>
      <c r="I8" s="778"/>
      <c r="J8" s="778"/>
      <c r="K8" s="778"/>
      <c r="L8" s="778"/>
      <c r="M8" s="778"/>
      <c r="N8" s="778"/>
      <c r="O8" s="778"/>
      <c r="P8" s="779"/>
      <c r="Q8" s="780">
        <v>2080</v>
      </c>
      <c r="R8" s="781"/>
      <c r="S8" s="781"/>
      <c r="T8" s="781"/>
      <c r="U8" s="781"/>
      <c r="V8" s="781">
        <v>1949</v>
      </c>
      <c r="W8" s="781"/>
      <c r="X8" s="781"/>
      <c r="Y8" s="781"/>
      <c r="Z8" s="781"/>
      <c r="AA8" s="781">
        <v>131</v>
      </c>
      <c r="AB8" s="781"/>
      <c r="AC8" s="781"/>
      <c r="AD8" s="781"/>
      <c r="AE8" s="782"/>
      <c r="AF8" s="783" t="s">
        <v>173</v>
      </c>
      <c r="AG8" s="784"/>
      <c r="AH8" s="784"/>
      <c r="AI8" s="784"/>
      <c r="AJ8" s="785"/>
      <c r="AK8" s="786">
        <v>761</v>
      </c>
      <c r="AL8" s="787"/>
      <c r="AM8" s="787"/>
      <c r="AN8" s="787"/>
      <c r="AO8" s="787"/>
      <c r="AP8" s="787">
        <v>3302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596</v>
      </c>
      <c r="BT8" s="791"/>
      <c r="BU8" s="791"/>
      <c r="BV8" s="791"/>
      <c r="BW8" s="791"/>
      <c r="BX8" s="791"/>
      <c r="BY8" s="791"/>
      <c r="BZ8" s="791"/>
      <c r="CA8" s="791"/>
      <c r="CB8" s="791"/>
      <c r="CC8" s="791"/>
      <c r="CD8" s="791"/>
      <c r="CE8" s="791"/>
      <c r="CF8" s="791"/>
      <c r="CG8" s="792"/>
      <c r="CH8" s="803">
        <v>23</v>
      </c>
      <c r="CI8" s="804"/>
      <c r="CJ8" s="804"/>
      <c r="CK8" s="804"/>
      <c r="CL8" s="805"/>
      <c r="CM8" s="803">
        <v>437</v>
      </c>
      <c r="CN8" s="804"/>
      <c r="CO8" s="804"/>
      <c r="CP8" s="804"/>
      <c r="CQ8" s="805"/>
      <c r="CR8" s="803">
        <v>200</v>
      </c>
      <c r="CS8" s="804"/>
      <c r="CT8" s="804"/>
      <c r="CU8" s="804"/>
      <c r="CV8" s="805"/>
      <c r="CW8" s="803" t="s">
        <v>594</v>
      </c>
      <c r="CX8" s="804"/>
      <c r="CY8" s="804"/>
      <c r="CZ8" s="804"/>
      <c r="DA8" s="805"/>
      <c r="DB8" s="803" t="s">
        <v>594</v>
      </c>
      <c r="DC8" s="804"/>
      <c r="DD8" s="804"/>
      <c r="DE8" s="804"/>
      <c r="DF8" s="805"/>
      <c r="DG8" s="803" t="s">
        <v>594</v>
      </c>
      <c r="DH8" s="804"/>
      <c r="DI8" s="804"/>
      <c r="DJ8" s="804"/>
      <c r="DK8" s="805"/>
      <c r="DL8" s="803" t="s">
        <v>595</v>
      </c>
      <c r="DM8" s="804"/>
      <c r="DN8" s="804"/>
      <c r="DO8" s="804"/>
      <c r="DP8" s="805"/>
      <c r="DQ8" s="803" t="s">
        <v>594</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385</v>
      </c>
      <c r="B23" s="812" t="s">
        <v>386</v>
      </c>
      <c r="C23" s="813"/>
      <c r="D23" s="813"/>
      <c r="E23" s="813"/>
      <c r="F23" s="813"/>
      <c r="G23" s="813"/>
      <c r="H23" s="813"/>
      <c r="I23" s="813"/>
      <c r="J23" s="813"/>
      <c r="K23" s="813"/>
      <c r="L23" s="813"/>
      <c r="M23" s="813"/>
      <c r="N23" s="813"/>
      <c r="O23" s="813"/>
      <c r="P23" s="814"/>
      <c r="Q23" s="815">
        <v>54804</v>
      </c>
      <c r="R23" s="816"/>
      <c r="S23" s="816"/>
      <c r="T23" s="816"/>
      <c r="U23" s="816"/>
      <c r="V23" s="816">
        <v>53716</v>
      </c>
      <c r="W23" s="816"/>
      <c r="X23" s="816"/>
      <c r="Y23" s="816"/>
      <c r="Z23" s="816"/>
      <c r="AA23" s="816">
        <v>1088</v>
      </c>
      <c r="AB23" s="816"/>
      <c r="AC23" s="816"/>
      <c r="AD23" s="816"/>
      <c r="AE23" s="817"/>
      <c r="AF23" s="818">
        <v>824</v>
      </c>
      <c r="AG23" s="816"/>
      <c r="AH23" s="816"/>
      <c r="AI23" s="816"/>
      <c r="AJ23" s="819"/>
      <c r="AK23" s="820"/>
      <c r="AL23" s="821"/>
      <c r="AM23" s="821"/>
      <c r="AN23" s="821"/>
      <c r="AO23" s="821"/>
      <c r="AP23" s="816">
        <v>37207</v>
      </c>
      <c r="AQ23" s="816"/>
      <c r="AR23" s="816"/>
      <c r="AS23" s="816"/>
      <c r="AT23" s="816"/>
      <c r="AU23" s="822"/>
      <c r="AV23" s="822"/>
      <c r="AW23" s="822"/>
      <c r="AX23" s="822"/>
      <c r="AY23" s="823"/>
      <c r="AZ23" s="831" t="s">
        <v>173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397</v>
      </c>
      <c r="C28" s="754"/>
      <c r="D28" s="754"/>
      <c r="E28" s="754"/>
      <c r="F28" s="754"/>
      <c r="G28" s="754"/>
      <c r="H28" s="754"/>
      <c r="I28" s="754"/>
      <c r="J28" s="754"/>
      <c r="K28" s="754"/>
      <c r="L28" s="754"/>
      <c r="M28" s="754"/>
      <c r="N28" s="754"/>
      <c r="O28" s="754"/>
      <c r="P28" s="755"/>
      <c r="Q28" s="844">
        <v>15680</v>
      </c>
      <c r="R28" s="845"/>
      <c r="S28" s="845"/>
      <c r="T28" s="845"/>
      <c r="U28" s="845"/>
      <c r="V28" s="845">
        <v>15403</v>
      </c>
      <c r="W28" s="845"/>
      <c r="X28" s="845"/>
      <c r="Y28" s="845"/>
      <c r="Z28" s="845"/>
      <c r="AA28" s="845">
        <v>277</v>
      </c>
      <c r="AB28" s="845"/>
      <c r="AC28" s="845"/>
      <c r="AD28" s="845"/>
      <c r="AE28" s="846"/>
      <c r="AF28" s="847">
        <v>277</v>
      </c>
      <c r="AG28" s="845"/>
      <c r="AH28" s="845"/>
      <c r="AI28" s="845"/>
      <c r="AJ28" s="848"/>
      <c r="AK28" s="849">
        <v>1745</v>
      </c>
      <c r="AL28" s="840"/>
      <c r="AM28" s="840"/>
      <c r="AN28" s="840"/>
      <c r="AO28" s="840"/>
      <c r="AP28" s="840" t="s">
        <v>580</v>
      </c>
      <c r="AQ28" s="840"/>
      <c r="AR28" s="840"/>
      <c r="AS28" s="840"/>
      <c r="AT28" s="840"/>
      <c r="AU28" s="840" t="s">
        <v>580</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398</v>
      </c>
      <c r="C29" s="778"/>
      <c r="D29" s="778"/>
      <c r="E29" s="778"/>
      <c r="F29" s="778"/>
      <c r="G29" s="778"/>
      <c r="H29" s="778"/>
      <c r="I29" s="778"/>
      <c r="J29" s="778"/>
      <c r="K29" s="778"/>
      <c r="L29" s="778"/>
      <c r="M29" s="778"/>
      <c r="N29" s="778"/>
      <c r="O29" s="778"/>
      <c r="P29" s="779"/>
      <c r="Q29" s="780">
        <v>6981</v>
      </c>
      <c r="R29" s="781"/>
      <c r="S29" s="781"/>
      <c r="T29" s="781"/>
      <c r="U29" s="781"/>
      <c r="V29" s="781">
        <v>6802</v>
      </c>
      <c r="W29" s="781"/>
      <c r="X29" s="781"/>
      <c r="Y29" s="781"/>
      <c r="Z29" s="781"/>
      <c r="AA29" s="781">
        <v>179</v>
      </c>
      <c r="AB29" s="781"/>
      <c r="AC29" s="781"/>
      <c r="AD29" s="781"/>
      <c r="AE29" s="782"/>
      <c r="AF29" s="783">
        <v>179</v>
      </c>
      <c r="AG29" s="784"/>
      <c r="AH29" s="784"/>
      <c r="AI29" s="784"/>
      <c r="AJ29" s="785"/>
      <c r="AK29" s="852">
        <v>1085</v>
      </c>
      <c r="AL29" s="853"/>
      <c r="AM29" s="853"/>
      <c r="AN29" s="853"/>
      <c r="AO29" s="853"/>
      <c r="AP29" s="853" t="s">
        <v>588</v>
      </c>
      <c r="AQ29" s="853"/>
      <c r="AR29" s="853"/>
      <c r="AS29" s="853"/>
      <c r="AT29" s="853"/>
      <c r="AU29" s="853" t="s">
        <v>580</v>
      </c>
      <c r="AV29" s="853"/>
      <c r="AW29" s="853"/>
      <c r="AX29" s="853"/>
      <c r="AY29" s="853"/>
      <c r="AZ29" s="854" t="s">
        <v>580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399</v>
      </c>
      <c r="C30" s="778"/>
      <c r="D30" s="778"/>
      <c r="E30" s="778"/>
      <c r="F30" s="778"/>
      <c r="G30" s="778"/>
      <c r="H30" s="778"/>
      <c r="I30" s="778"/>
      <c r="J30" s="778"/>
      <c r="K30" s="778"/>
      <c r="L30" s="778"/>
      <c r="M30" s="778"/>
      <c r="N30" s="778"/>
      <c r="O30" s="778"/>
      <c r="P30" s="779"/>
      <c r="Q30" s="780">
        <v>1049</v>
      </c>
      <c r="R30" s="781"/>
      <c r="S30" s="781"/>
      <c r="T30" s="781"/>
      <c r="U30" s="781"/>
      <c r="V30" s="781">
        <v>1005</v>
      </c>
      <c r="W30" s="781"/>
      <c r="X30" s="781"/>
      <c r="Y30" s="781"/>
      <c r="Z30" s="781"/>
      <c r="AA30" s="781">
        <v>44</v>
      </c>
      <c r="AB30" s="781"/>
      <c r="AC30" s="781"/>
      <c r="AD30" s="781"/>
      <c r="AE30" s="782"/>
      <c r="AF30" s="783">
        <v>44</v>
      </c>
      <c r="AG30" s="784"/>
      <c r="AH30" s="784"/>
      <c r="AI30" s="784"/>
      <c r="AJ30" s="785"/>
      <c r="AK30" s="852">
        <v>220</v>
      </c>
      <c r="AL30" s="853"/>
      <c r="AM30" s="853"/>
      <c r="AN30" s="853"/>
      <c r="AO30" s="853"/>
      <c r="AP30" s="853" t="s">
        <v>589</v>
      </c>
      <c r="AQ30" s="853"/>
      <c r="AR30" s="853"/>
      <c r="AS30" s="853"/>
      <c r="AT30" s="853"/>
      <c r="AU30" s="853" t="s">
        <v>580</v>
      </c>
      <c r="AV30" s="853"/>
      <c r="AW30" s="853"/>
      <c r="AX30" s="853"/>
      <c r="AY30" s="853"/>
      <c r="AZ30" s="854" t="s">
        <v>590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400</v>
      </c>
      <c r="C31" s="778"/>
      <c r="D31" s="778"/>
      <c r="E31" s="778"/>
      <c r="F31" s="778"/>
      <c r="G31" s="778"/>
      <c r="H31" s="778"/>
      <c r="I31" s="778"/>
      <c r="J31" s="778"/>
      <c r="K31" s="778"/>
      <c r="L31" s="778"/>
      <c r="M31" s="778"/>
      <c r="N31" s="778"/>
      <c r="O31" s="778"/>
      <c r="P31" s="779"/>
      <c r="Q31" s="780">
        <v>2432</v>
      </c>
      <c r="R31" s="781"/>
      <c r="S31" s="781"/>
      <c r="T31" s="781"/>
      <c r="U31" s="781"/>
      <c r="V31" s="781">
        <v>2313</v>
      </c>
      <c r="W31" s="781"/>
      <c r="X31" s="781"/>
      <c r="Y31" s="781"/>
      <c r="Z31" s="781"/>
      <c r="AA31" s="781">
        <v>119</v>
      </c>
      <c r="AB31" s="781"/>
      <c r="AC31" s="781"/>
      <c r="AD31" s="781"/>
      <c r="AE31" s="782"/>
      <c r="AF31" s="783">
        <v>2634</v>
      </c>
      <c r="AG31" s="784"/>
      <c r="AH31" s="784"/>
      <c r="AI31" s="784"/>
      <c r="AJ31" s="785"/>
      <c r="AK31" s="852">
        <v>10</v>
      </c>
      <c r="AL31" s="853"/>
      <c r="AM31" s="853"/>
      <c r="AN31" s="853"/>
      <c r="AO31" s="853"/>
      <c r="AP31" s="853">
        <v>234</v>
      </c>
      <c r="AQ31" s="853"/>
      <c r="AR31" s="853"/>
      <c r="AS31" s="853"/>
      <c r="AT31" s="853"/>
      <c r="AU31" s="853" t="s">
        <v>581</v>
      </c>
      <c r="AV31" s="853"/>
      <c r="AW31" s="853"/>
      <c r="AX31" s="853"/>
      <c r="AY31" s="853"/>
      <c r="AZ31" s="854" t="s">
        <v>580</v>
      </c>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402</v>
      </c>
      <c r="C32" s="778"/>
      <c r="D32" s="778"/>
      <c r="E32" s="778"/>
      <c r="F32" s="778"/>
      <c r="G32" s="778"/>
      <c r="H32" s="778"/>
      <c r="I32" s="778"/>
      <c r="J32" s="778"/>
      <c r="K32" s="778"/>
      <c r="L32" s="778"/>
      <c r="M32" s="778"/>
      <c r="N32" s="778"/>
      <c r="O32" s="778"/>
      <c r="P32" s="779"/>
      <c r="Q32" s="780">
        <v>1774</v>
      </c>
      <c r="R32" s="781"/>
      <c r="S32" s="781"/>
      <c r="T32" s="781"/>
      <c r="U32" s="781"/>
      <c r="V32" s="781">
        <v>1675</v>
      </c>
      <c r="W32" s="781"/>
      <c r="X32" s="781"/>
      <c r="Y32" s="781"/>
      <c r="Z32" s="781"/>
      <c r="AA32" s="781">
        <v>98</v>
      </c>
      <c r="AB32" s="781"/>
      <c r="AC32" s="781"/>
      <c r="AD32" s="781"/>
      <c r="AE32" s="782"/>
      <c r="AF32" s="783">
        <v>334</v>
      </c>
      <c r="AG32" s="784"/>
      <c r="AH32" s="784"/>
      <c r="AI32" s="784"/>
      <c r="AJ32" s="785"/>
      <c r="AK32" s="852">
        <v>370</v>
      </c>
      <c r="AL32" s="853"/>
      <c r="AM32" s="853"/>
      <c r="AN32" s="853"/>
      <c r="AO32" s="853"/>
      <c r="AP32" s="853">
        <v>4794</v>
      </c>
      <c r="AQ32" s="853"/>
      <c r="AR32" s="853"/>
      <c r="AS32" s="853"/>
      <c r="AT32" s="853"/>
      <c r="AU32" s="853">
        <v>2315</v>
      </c>
      <c r="AV32" s="853"/>
      <c r="AW32" s="853"/>
      <c r="AX32" s="853"/>
      <c r="AY32" s="853"/>
      <c r="AZ32" s="854" t="s">
        <v>580</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385</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3468</v>
      </c>
      <c r="AG63" s="864"/>
      <c r="AH63" s="864"/>
      <c r="AI63" s="864"/>
      <c r="AJ63" s="865"/>
      <c r="AK63" s="866"/>
      <c r="AL63" s="861"/>
      <c r="AM63" s="861"/>
      <c r="AN63" s="861"/>
      <c r="AO63" s="861"/>
      <c r="AP63" s="864">
        <v>5028</v>
      </c>
      <c r="AQ63" s="864"/>
      <c r="AR63" s="864"/>
      <c r="AS63" s="864"/>
      <c r="AT63" s="864"/>
      <c r="AU63" s="864">
        <v>2315</v>
      </c>
      <c r="AV63" s="864"/>
      <c r="AW63" s="864"/>
      <c r="AX63" s="864"/>
      <c r="AY63" s="864"/>
      <c r="AZ63" s="868"/>
      <c r="BA63" s="868"/>
      <c r="BB63" s="868"/>
      <c r="BC63" s="868"/>
      <c r="BD63" s="868"/>
      <c r="BE63" s="869"/>
      <c r="BF63" s="869"/>
      <c r="BG63" s="869"/>
      <c r="BH63" s="869"/>
      <c r="BI63" s="870"/>
      <c r="BJ63" s="871" t="s">
        <v>173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389</v>
      </c>
      <c r="R66" s="740"/>
      <c r="S66" s="740"/>
      <c r="T66" s="740"/>
      <c r="U66" s="741"/>
      <c r="V66" s="739" t="s">
        <v>390</v>
      </c>
      <c r="W66" s="740"/>
      <c r="X66" s="740"/>
      <c r="Y66" s="740"/>
      <c r="Z66" s="741"/>
      <c r="AA66" s="739" t="s">
        <v>391</v>
      </c>
      <c r="AB66" s="740"/>
      <c r="AC66" s="740"/>
      <c r="AD66" s="740"/>
      <c r="AE66" s="741"/>
      <c r="AF66" s="874" t="s">
        <v>408</v>
      </c>
      <c r="AG66" s="835"/>
      <c r="AH66" s="835"/>
      <c r="AI66" s="835"/>
      <c r="AJ66" s="875"/>
      <c r="AK66" s="739" t="s">
        <v>393</v>
      </c>
      <c r="AL66" s="763"/>
      <c r="AM66" s="763"/>
      <c r="AN66" s="763"/>
      <c r="AO66" s="764"/>
      <c r="AP66" s="739" t="s">
        <v>409</v>
      </c>
      <c r="AQ66" s="740"/>
      <c r="AR66" s="740"/>
      <c r="AS66" s="740"/>
      <c r="AT66" s="741"/>
      <c r="AU66" s="739" t="s">
        <v>410</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579</v>
      </c>
      <c r="C68" s="892"/>
      <c r="D68" s="892"/>
      <c r="E68" s="892"/>
      <c r="F68" s="892"/>
      <c r="G68" s="892"/>
      <c r="H68" s="892"/>
      <c r="I68" s="892"/>
      <c r="J68" s="892"/>
      <c r="K68" s="892"/>
      <c r="L68" s="892"/>
      <c r="M68" s="892"/>
      <c r="N68" s="892"/>
      <c r="O68" s="892"/>
      <c r="P68" s="893"/>
      <c r="Q68" s="894">
        <v>9302</v>
      </c>
      <c r="R68" s="888"/>
      <c r="S68" s="888"/>
      <c r="T68" s="888"/>
      <c r="U68" s="888"/>
      <c r="V68" s="888">
        <v>8868</v>
      </c>
      <c r="W68" s="888"/>
      <c r="X68" s="888"/>
      <c r="Y68" s="888"/>
      <c r="Z68" s="888"/>
      <c r="AA68" s="888">
        <v>434</v>
      </c>
      <c r="AB68" s="888"/>
      <c r="AC68" s="888"/>
      <c r="AD68" s="888"/>
      <c r="AE68" s="888"/>
      <c r="AF68" s="888">
        <v>434</v>
      </c>
      <c r="AG68" s="888"/>
      <c r="AH68" s="888"/>
      <c r="AI68" s="888"/>
      <c r="AJ68" s="888"/>
      <c r="AK68" s="888">
        <v>3</v>
      </c>
      <c r="AL68" s="888"/>
      <c r="AM68" s="888"/>
      <c r="AN68" s="888"/>
      <c r="AO68" s="888"/>
      <c r="AP68" s="888" t="s">
        <v>586</v>
      </c>
      <c r="AQ68" s="888"/>
      <c r="AR68" s="888"/>
      <c r="AS68" s="888"/>
      <c r="AT68" s="888"/>
      <c r="AU68" s="888" t="s">
        <v>580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582</v>
      </c>
      <c r="C69" s="896"/>
      <c r="D69" s="896"/>
      <c r="E69" s="896"/>
      <c r="F69" s="896"/>
      <c r="G69" s="896"/>
      <c r="H69" s="896"/>
      <c r="I69" s="896"/>
      <c r="J69" s="896"/>
      <c r="K69" s="896"/>
      <c r="L69" s="896"/>
      <c r="M69" s="896"/>
      <c r="N69" s="896"/>
      <c r="O69" s="896"/>
      <c r="P69" s="897"/>
      <c r="Q69" s="898">
        <v>18</v>
      </c>
      <c r="R69" s="853"/>
      <c r="S69" s="853"/>
      <c r="T69" s="853"/>
      <c r="U69" s="853"/>
      <c r="V69" s="853">
        <v>10</v>
      </c>
      <c r="W69" s="853"/>
      <c r="X69" s="853"/>
      <c r="Y69" s="853"/>
      <c r="Z69" s="853"/>
      <c r="AA69" s="853">
        <v>8</v>
      </c>
      <c r="AB69" s="853"/>
      <c r="AC69" s="853"/>
      <c r="AD69" s="853"/>
      <c r="AE69" s="853"/>
      <c r="AF69" s="853">
        <v>8</v>
      </c>
      <c r="AG69" s="853"/>
      <c r="AH69" s="853"/>
      <c r="AI69" s="853"/>
      <c r="AJ69" s="853"/>
      <c r="AK69" s="853" t="s">
        <v>580</v>
      </c>
      <c r="AL69" s="853"/>
      <c r="AM69" s="853"/>
      <c r="AN69" s="853"/>
      <c r="AO69" s="853"/>
      <c r="AP69" s="853" t="s">
        <v>580</v>
      </c>
      <c r="AQ69" s="853"/>
      <c r="AR69" s="853"/>
      <c r="AS69" s="853"/>
      <c r="AT69" s="853"/>
      <c r="AU69" s="853" t="s">
        <v>587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583</v>
      </c>
      <c r="C70" s="896"/>
      <c r="D70" s="896"/>
      <c r="E70" s="896"/>
      <c r="F70" s="896"/>
      <c r="G70" s="896"/>
      <c r="H70" s="896"/>
      <c r="I70" s="896"/>
      <c r="J70" s="896"/>
      <c r="K70" s="896"/>
      <c r="L70" s="896"/>
      <c r="M70" s="896"/>
      <c r="N70" s="896"/>
      <c r="O70" s="896"/>
      <c r="P70" s="897"/>
      <c r="Q70" s="898">
        <v>89</v>
      </c>
      <c r="R70" s="853"/>
      <c r="S70" s="853"/>
      <c r="T70" s="853"/>
      <c r="U70" s="853"/>
      <c r="V70" s="853">
        <v>88</v>
      </c>
      <c r="W70" s="853"/>
      <c r="X70" s="853"/>
      <c r="Y70" s="853"/>
      <c r="Z70" s="853"/>
      <c r="AA70" s="853">
        <v>0</v>
      </c>
      <c r="AB70" s="853"/>
      <c r="AC70" s="853"/>
      <c r="AD70" s="853"/>
      <c r="AE70" s="853"/>
      <c r="AF70" s="853">
        <v>0</v>
      </c>
      <c r="AG70" s="853"/>
      <c r="AH70" s="853"/>
      <c r="AI70" s="853"/>
      <c r="AJ70" s="853"/>
      <c r="AK70" s="853" t="s">
        <v>580</v>
      </c>
      <c r="AL70" s="853"/>
      <c r="AM70" s="853"/>
      <c r="AN70" s="853"/>
      <c r="AO70" s="853"/>
      <c r="AP70" s="853" t="s">
        <v>580</v>
      </c>
      <c r="AQ70" s="853"/>
      <c r="AR70" s="853"/>
      <c r="AS70" s="853"/>
      <c r="AT70" s="853"/>
      <c r="AU70" s="853" t="s">
        <v>587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584</v>
      </c>
      <c r="C71" s="896"/>
      <c r="D71" s="896"/>
      <c r="E71" s="896"/>
      <c r="F71" s="896"/>
      <c r="G71" s="896"/>
      <c r="H71" s="896"/>
      <c r="I71" s="896"/>
      <c r="J71" s="896"/>
      <c r="K71" s="896"/>
      <c r="L71" s="896"/>
      <c r="M71" s="896"/>
      <c r="N71" s="896"/>
      <c r="O71" s="896"/>
      <c r="P71" s="897"/>
      <c r="Q71" s="898">
        <v>3</v>
      </c>
      <c r="R71" s="853"/>
      <c r="S71" s="853"/>
      <c r="T71" s="853"/>
      <c r="U71" s="853"/>
      <c r="V71" s="853">
        <v>2</v>
      </c>
      <c r="W71" s="853"/>
      <c r="X71" s="853"/>
      <c r="Y71" s="853"/>
      <c r="Z71" s="853"/>
      <c r="AA71" s="853">
        <v>0</v>
      </c>
      <c r="AB71" s="853"/>
      <c r="AC71" s="853"/>
      <c r="AD71" s="853"/>
      <c r="AE71" s="853"/>
      <c r="AF71" s="853">
        <v>0</v>
      </c>
      <c r="AG71" s="853"/>
      <c r="AH71" s="853"/>
      <c r="AI71" s="853"/>
      <c r="AJ71" s="853"/>
      <c r="AK71" s="853" t="s">
        <v>585</v>
      </c>
      <c r="AL71" s="853"/>
      <c r="AM71" s="853"/>
      <c r="AN71" s="853"/>
      <c r="AO71" s="853"/>
      <c r="AP71" s="853" t="s">
        <v>580</v>
      </c>
      <c r="AQ71" s="853"/>
      <c r="AR71" s="853"/>
      <c r="AS71" s="853"/>
      <c r="AT71" s="853"/>
      <c r="AU71" s="853" t="s">
        <v>587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570</v>
      </c>
      <c r="C72" s="896"/>
      <c r="D72" s="896"/>
      <c r="E72" s="896"/>
      <c r="F72" s="896"/>
      <c r="G72" s="896"/>
      <c r="H72" s="896"/>
      <c r="I72" s="896"/>
      <c r="J72" s="896"/>
      <c r="K72" s="896"/>
      <c r="L72" s="896"/>
      <c r="M72" s="896"/>
      <c r="N72" s="896"/>
      <c r="O72" s="896"/>
      <c r="P72" s="897"/>
      <c r="Q72" s="903">
        <v>6191</v>
      </c>
      <c r="R72" s="902"/>
      <c r="S72" s="902"/>
      <c r="T72" s="902"/>
      <c r="U72" s="852"/>
      <c r="V72" s="901">
        <v>5936</v>
      </c>
      <c r="W72" s="902"/>
      <c r="X72" s="902"/>
      <c r="Y72" s="902"/>
      <c r="Z72" s="852"/>
      <c r="AA72" s="901">
        <v>255</v>
      </c>
      <c r="AB72" s="902"/>
      <c r="AC72" s="902"/>
      <c r="AD72" s="902"/>
      <c r="AE72" s="852"/>
      <c r="AF72" s="901">
        <v>90</v>
      </c>
      <c r="AG72" s="902"/>
      <c r="AH72" s="902"/>
      <c r="AI72" s="902"/>
      <c r="AJ72" s="852"/>
      <c r="AK72" s="901">
        <v>92</v>
      </c>
      <c r="AL72" s="902"/>
      <c r="AM72" s="902"/>
      <c r="AN72" s="902"/>
      <c r="AO72" s="852"/>
      <c r="AP72" s="901">
        <v>7123</v>
      </c>
      <c r="AQ72" s="902"/>
      <c r="AR72" s="902"/>
      <c r="AS72" s="902"/>
      <c r="AT72" s="852"/>
      <c r="AU72" s="901">
        <v>616</v>
      </c>
      <c r="AV72" s="902"/>
      <c r="AW72" s="902"/>
      <c r="AX72" s="902"/>
      <c r="AY72" s="852"/>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571</v>
      </c>
      <c r="C73" s="896"/>
      <c r="D73" s="896"/>
      <c r="E73" s="896"/>
      <c r="F73" s="896"/>
      <c r="G73" s="896"/>
      <c r="H73" s="896"/>
      <c r="I73" s="896"/>
      <c r="J73" s="896"/>
      <c r="K73" s="896"/>
      <c r="L73" s="896"/>
      <c r="M73" s="896"/>
      <c r="N73" s="896"/>
      <c r="O73" s="896"/>
      <c r="P73" s="897"/>
      <c r="Q73" s="903">
        <v>2077</v>
      </c>
      <c r="R73" s="902"/>
      <c r="S73" s="902"/>
      <c r="T73" s="902"/>
      <c r="U73" s="852"/>
      <c r="V73" s="901">
        <v>1896</v>
      </c>
      <c r="W73" s="902"/>
      <c r="X73" s="902"/>
      <c r="Y73" s="902"/>
      <c r="Z73" s="852"/>
      <c r="AA73" s="901">
        <v>181</v>
      </c>
      <c r="AB73" s="902"/>
      <c r="AC73" s="902"/>
      <c r="AD73" s="902"/>
      <c r="AE73" s="852"/>
      <c r="AF73" s="901">
        <v>101</v>
      </c>
      <c r="AG73" s="902"/>
      <c r="AH73" s="902"/>
      <c r="AI73" s="902"/>
      <c r="AJ73" s="852"/>
      <c r="AK73" s="901">
        <v>1</v>
      </c>
      <c r="AL73" s="902"/>
      <c r="AM73" s="902"/>
      <c r="AN73" s="902"/>
      <c r="AO73" s="852"/>
      <c r="AP73" s="901">
        <v>7960</v>
      </c>
      <c r="AQ73" s="902"/>
      <c r="AR73" s="902"/>
      <c r="AS73" s="902"/>
      <c r="AT73" s="852"/>
      <c r="AU73" s="901" t="s">
        <v>504</v>
      </c>
      <c r="AV73" s="902"/>
      <c r="AW73" s="902"/>
      <c r="AX73" s="902"/>
      <c r="AY73" s="852"/>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572</v>
      </c>
      <c r="C74" s="896"/>
      <c r="D74" s="896"/>
      <c r="E74" s="896"/>
      <c r="F74" s="896"/>
      <c r="G74" s="896"/>
      <c r="H74" s="896"/>
      <c r="I74" s="896"/>
      <c r="J74" s="896"/>
      <c r="K74" s="896"/>
      <c r="L74" s="896"/>
      <c r="M74" s="896"/>
      <c r="N74" s="896"/>
      <c r="O74" s="896"/>
      <c r="P74" s="897"/>
      <c r="Q74" s="903">
        <v>276</v>
      </c>
      <c r="R74" s="902"/>
      <c r="S74" s="902"/>
      <c r="T74" s="902"/>
      <c r="U74" s="852"/>
      <c r="V74" s="901">
        <v>245</v>
      </c>
      <c r="W74" s="902"/>
      <c r="X74" s="902"/>
      <c r="Y74" s="902"/>
      <c r="Z74" s="852"/>
      <c r="AA74" s="901">
        <v>30</v>
      </c>
      <c r="AB74" s="902"/>
      <c r="AC74" s="902"/>
      <c r="AD74" s="902"/>
      <c r="AE74" s="852"/>
      <c r="AF74" s="901">
        <v>30</v>
      </c>
      <c r="AG74" s="902"/>
      <c r="AH74" s="902"/>
      <c r="AI74" s="902"/>
      <c r="AJ74" s="852"/>
      <c r="AK74" s="901" t="s">
        <v>504</v>
      </c>
      <c r="AL74" s="902"/>
      <c r="AM74" s="902"/>
      <c r="AN74" s="902"/>
      <c r="AO74" s="852"/>
      <c r="AP74" s="901" t="s">
        <v>504</v>
      </c>
      <c r="AQ74" s="902"/>
      <c r="AR74" s="902"/>
      <c r="AS74" s="902"/>
      <c r="AT74" s="852"/>
      <c r="AU74" s="901" t="s">
        <v>504</v>
      </c>
      <c r="AV74" s="902"/>
      <c r="AW74" s="902"/>
      <c r="AX74" s="902"/>
      <c r="AY74" s="852"/>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573</v>
      </c>
      <c r="C75" s="896"/>
      <c r="D75" s="896"/>
      <c r="E75" s="896"/>
      <c r="F75" s="896"/>
      <c r="G75" s="896"/>
      <c r="H75" s="896"/>
      <c r="I75" s="896"/>
      <c r="J75" s="896"/>
      <c r="K75" s="896"/>
      <c r="L75" s="896"/>
      <c r="M75" s="896"/>
      <c r="N75" s="896"/>
      <c r="O75" s="896"/>
      <c r="P75" s="897"/>
      <c r="Q75" s="903">
        <v>144489</v>
      </c>
      <c r="R75" s="902"/>
      <c r="S75" s="902"/>
      <c r="T75" s="902"/>
      <c r="U75" s="852"/>
      <c r="V75" s="901">
        <v>139927</v>
      </c>
      <c r="W75" s="902"/>
      <c r="X75" s="902"/>
      <c r="Y75" s="902"/>
      <c r="Z75" s="852"/>
      <c r="AA75" s="901">
        <v>4562</v>
      </c>
      <c r="AB75" s="902"/>
      <c r="AC75" s="902"/>
      <c r="AD75" s="902"/>
      <c r="AE75" s="852"/>
      <c r="AF75" s="901">
        <v>4562</v>
      </c>
      <c r="AG75" s="902"/>
      <c r="AH75" s="902"/>
      <c r="AI75" s="902"/>
      <c r="AJ75" s="852"/>
      <c r="AK75" s="901">
        <v>574</v>
      </c>
      <c r="AL75" s="902"/>
      <c r="AM75" s="902"/>
      <c r="AN75" s="902"/>
      <c r="AO75" s="852"/>
      <c r="AP75" s="901" t="s">
        <v>504</v>
      </c>
      <c r="AQ75" s="902"/>
      <c r="AR75" s="902"/>
      <c r="AS75" s="902"/>
      <c r="AT75" s="852"/>
      <c r="AU75" s="901" t="s">
        <v>504</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578</v>
      </c>
      <c r="C76" s="896"/>
      <c r="D76" s="896"/>
      <c r="E76" s="896"/>
      <c r="F76" s="896"/>
      <c r="G76" s="896"/>
      <c r="H76" s="896"/>
      <c r="I76" s="896"/>
      <c r="J76" s="896"/>
      <c r="K76" s="896"/>
      <c r="L76" s="896"/>
      <c r="M76" s="896"/>
      <c r="N76" s="896"/>
      <c r="O76" s="896"/>
      <c r="P76" s="897"/>
      <c r="Q76" s="903">
        <v>205</v>
      </c>
      <c r="R76" s="902"/>
      <c r="S76" s="902"/>
      <c r="T76" s="902"/>
      <c r="U76" s="852"/>
      <c r="V76" s="901">
        <v>195</v>
      </c>
      <c r="W76" s="902"/>
      <c r="X76" s="902"/>
      <c r="Y76" s="902"/>
      <c r="Z76" s="852"/>
      <c r="AA76" s="901">
        <v>10</v>
      </c>
      <c r="AB76" s="902"/>
      <c r="AC76" s="902"/>
      <c r="AD76" s="902"/>
      <c r="AE76" s="852"/>
      <c r="AF76" s="901">
        <v>10</v>
      </c>
      <c r="AG76" s="902"/>
      <c r="AH76" s="902"/>
      <c r="AI76" s="902"/>
      <c r="AJ76" s="852"/>
      <c r="AK76" s="901" t="s">
        <v>504</v>
      </c>
      <c r="AL76" s="902"/>
      <c r="AM76" s="902"/>
      <c r="AN76" s="902"/>
      <c r="AO76" s="852"/>
      <c r="AP76" s="901" t="s">
        <v>504</v>
      </c>
      <c r="AQ76" s="902"/>
      <c r="AR76" s="902"/>
      <c r="AS76" s="902"/>
      <c r="AT76" s="852"/>
      <c r="AU76" s="901" t="s">
        <v>504</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574</v>
      </c>
      <c r="C77" s="896"/>
      <c r="D77" s="896"/>
      <c r="E77" s="896"/>
      <c r="F77" s="896"/>
      <c r="G77" s="896"/>
      <c r="H77" s="896"/>
      <c r="I77" s="896"/>
      <c r="J77" s="896"/>
      <c r="K77" s="896"/>
      <c r="L77" s="896"/>
      <c r="M77" s="896"/>
      <c r="N77" s="896"/>
      <c r="O77" s="896"/>
      <c r="P77" s="897"/>
      <c r="Q77" s="903">
        <v>83</v>
      </c>
      <c r="R77" s="902"/>
      <c r="S77" s="902"/>
      <c r="T77" s="902"/>
      <c r="U77" s="852"/>
      <c r="V77" s="901">
        <v>83</v>
      </c>
      <c r="W77" s="902"/>
      <c r="X77" s="902"/>
      <c r="Y77" s="902"/>
      <c r="Z77" s="852"/>
      <c r="AA77" s="901">
        <v>0</v>
      </c>
      <c r="AB77" s="902"/>
      <c r="AC77" s="902"/>
      <c r="AD77" s="902"/>
      <c r="AE77" s="852"/>
      <c r="AF77" s="901">
        <v>0</v>
      </c>
      <c r="AG77" s="902"/>
      <c r="AH77" s="902"/>
      <c r="AI77" s="902"/>
      <c r="AJ77" s="852"/>
      <c r="AK77" s="901">
        <v>3</v>
      </c>
      <c r="AL77" s="902"/>
      <c r="AM77" s="902"/>
      <c r="AN77" s="902"/>
      <c r="AO77" s="852"/>
      <c r="AP77" s="901" t="s">
        <v>504</v>
      </c>
      <c r="AQ77" s="902"/>
      <c r="AR77" s="902"/>
      <c r="AS77" s="902"/>
      <c r="AT77" s="852"/>
      <c r="AU77" s="901" t="s">
        <v>504</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575</v>
      </c>
      <c r="C78" s="896"/>
      <c r="D78" s="896"/>
      <c r="E78" s="896"/>
      <c r="F78" s="896"/>
      <c r="G78" s="896"/>
      <c r="H78" s="896"/>
      <c r="I78" s="896"/>
      <c r="J78" s="896"/>
      <c r="K78" s="896"/>
      <c r="L78" s="896"/>
      <c r="M78" s="896"/>
      <c r="N78" s="896"/>
      <c r="O78" s="896"/>
      <c r="P78" s="897"/>
      <c r="Q78" s="903">
        <v>8</v>
      </c>
      <c r="R78" s="902"/>
      <c r="S78" s="902"/>
      <c r="T78" s="902"/>
      <c r="U78" s="852"/>
      <c r="V78" s="901">
        <v>8</v>
      </c>
      <c r="W78" s="902"/>
      <c r="X78" s="902"/>
      <c r="Y78" s="902"/>
      <c r="Z78" s="852"/>
      <c r="AA78" s="901">
        <v>0</v>
      </c>
      <c r="AB78" s="902"/>
      <c r="AC78" s="902"/>
      <c r="AD78" s="902"/>
      <c r="AE78" s="852"/>
      <c r="AF78" s="901">
        <v>0</v>
      </c>
      <c r="AG78" s="902"/>
      <c r="AH78" s="902"/>
      <c r="AI78" s="902"/>
      <c r="AJ78" s="852"/>
      <c r="AK78" s="901">
        <v>3</v>
      </c>
      <c r="AL78" s="902"/>
      <c r="AM78" s="902"/>
      <c r="AN78" s="902"/>
      <c r="AO78" s="852"/>
      <c r="AP78" s="901" t="s">
        <v>504</v>
      </c>
      <c r="AQ78" s="902"/>
      <c r="AR78" s="902"/>
      <c r="AS78" s="902"/>
      <c r="AT78" s="852"/>
      <c r="AU78" s="901" t="s">
        <v>504</v>
      </c>
      <c r="AV78" s="902"/>
      <c r="AW78" s="902"/>
      <c r="AX78" s="902"/>
      <c r="AY78" s="852"/>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576</v>
      </c>
      <c r="C79" s="896"/>
      <c r="D79" s="896"/>
      <c r="E79" s="896"/>
      <c r="F79" s="896"/>
      <c r="G79" s="896"/>
      <c r="H79" s="896"/>
      <c r="I79" s="896"/>
      <c r="J79" s="896"/>
      <c r="K79" s="896"/>
      <c r="L79" s="896"/>
      <c r="M79" s="896"/>
      <c r="N79" s="896"/>
      <c r="O79" s="896"/>
      <c r="P79" s="897"/>
      <c r="Q79" s="903">
        <v>166</v>
      </c>
      <c r="R79" s="902"/>
      <c r="S79" s="902"/>
      <c r="T79" s="902"/>
      <c r="U79" s="852"/>
      <c r="V79" s="901">
        <v>150</v>
      </c>
      <c r="W79" s="902"/>
      <c r="X79" s="902"/>
      <c r="Y79" s="902"/>
      <c r="Z79" s="852"/>
      <c r="AA79" s="901">
        <v>16</v>
      </c>
      <c r="AB79" s="902"/>
      <c r="AC79" s="902"/>
      <c r="AD79" s="902"/>
      <c r="AE79" s="852"/>
      <c r="AF79" s="901">
        <v>16</v>
      </c>
      <c r="AG79" s="902"/>
      <c r="AH79" s="902"/>
      <c r="AI79" s="902"/>
      <c r="AJ79" s="852"/>
      <c r="AK79" s="901" t="s">
        <v>504</v>
      </c>
      <c r="AL79" s="902"/>
      <c r="AM79" s="902"/>
      <c r="AN79" s="902"/>
      <c r="AO79" s="852"/>
      <c r="AP79" s="901" t="s">
        <v>504</v>
      </c>
      <c r="AQ79" s="902"/>
      <c r="AR79" s="902"/>
      <c r="AS79" s="902"/>
      <c r="AT79" s="852"/>
      <c r="AU79" s="901" t="s">
        <v>504</v>
      </c>
      <c r="AV79" s="902"/>
      <c r="AW79" s="902"/>
      <c r="AX79" s="902"/>
      <c r="AY79" s="852"/>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577</v>
      </c>
      <c r="C80" s="896"/>
      <c r="D80" s="896"/>
      <c r="E80" s="896"/>
      <c r="F80" s="896"/>
      <c r="G80" s="896"/>
      <c r="H80" s="896"/>
      <c r="I80" s="896"/>
      <c r="J80" s="896"/>
      <c r="K80" s="896"/>
      <c r="L80" s="896"/>
      <c r="M80" s="896"/>
      <c r="N80" s="896"/>
      <c r="O80" s="896"/>
      <c r="P80" s="897"/>
      <c r="Q80" s="903">
        <v>328</v>
      </c>
      <c r="R80" s="902"/>
      <c r="S80" s="902"/>
      <c r="T80" s="902"/>
      <c r="U80" s="852"/>
      <c r="V80" s="901">
        <v>302</v>
      </c>
      <c r="W80" s="902"/>
      <c r="X80" s="902"/>
      <c r="Y80" s="902"/>
      <c r="Z80" s="852"/>
      <c r="AA80" s="901">
        <v>26</v>
      </c>
      <c r="AB80" s="902"/>
      <c r="AC80" s="902"/>
      <c r="AD80" s="902"/>
      <c r="AE80" s="852"/>
      <c r="AF80" s="901">
        <v>26</v>
      </c>
      <c r="AG80" s="902"/>
      <c r="AH80" s="902"/>
      <c r="AI80" s="902"/>
      <c r="AJ80" s="852"/>
      <c r="AK80" s="901" t="s">
        <v>504</v>
      </c>
      <c r="AL80" s="902"/>
      <c r="AM80" s="902"/>
      <c r="AN80" s="902"/>
      <c r="AO80" s="852"/>
      <c r="AP80" s="901">
        <v>1179</v>
      </c>
      <c r="AQ80" s="902"/>
      <c r="AR80" s="902"/>
      <c r="AS80" s="902"/>
      <c r="AT80" s="852"/>
      <c r="AU80" s="901" t="s">
        <v>504</v>
      </c>
      <c r="AV80" s="902"/>
      <c r="AW80" s="902"/>
      <c r="AX80" s="902"/>
      <c r="AY80" s="852"/>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903"/>
      <c r="R81" s="902"/>
      <c r="S81" s="902"/>
      <c r="T81" s="902"/>
      <c r="U81" s="852"/>
      <c r="V81" s="901"/>
      <c r="W81" s="902"/>
      <c r="X81" s="902"/>
      <c r="Y81" s="902"/>
      <c r="Z81" s="852"/>
      <c r="AA81" s="901"/>
      <c r="AB81" s="902"/>
      <c r="AC81" s="902"/>
      <c r="AD81" s="902"/>
      <c r="AE81" s="852"/>
      <c r="AF81" s="901"/>
      <c r="AG81" s="902"/>
      <c r="AH81" s="902"/>
      <c r="AI81" s="902"/>
      <c r="AJ81" s="852"/>
      <c r="AK81" s="901"/>
      <c r="AL81" s="902"/>
      <c r="AM81" s="902"/>
      <c r="AN81" s="902"/>
      <c r="AO81" s="852"/>
      <c r="AP81" s="901"/>
      <c r="AQ81" s="902"/>
      <c r="AR81" s="902"/>
      <c r="AS81" s="902"/>
      <c r="AT81" s="852"/>
      <c r="AU81" s="901"/>
      <c r="AV81" s="902"/>
      <c r="AW81" s="902"/>
      <c r="AX81" s="902"/>
      <c r="AY81" s="852"/>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903"/>
      <c r="R82" s="902"/>
      <c r="S82" s="902"/>
      <c r="T82" s="902"/>
      <c r="U82" s="852"/>
      <c r="V82" s="901"/>
      <c r="W82" s="902"/>
      <c r="X82" s="902"/>
      <c r="Y82" s="902"/>
      <c r="Z82" s="852"/>
      <c r="AA82" s="901"/>
      <c r="AB82" s="902"/>
      <c r="AC82" s="902"/>
      <c r="AD82" s="902"/>
      <c r="AE82" s="852"/>
      <c r="AF82" s="901"/>
      <c r="AG82" s="902"/>
      <c r="AH82" s="902"/>
      <c r="AI82" s="902"/>
      <c r="AJ82" s="852"/>
      <c r="AK82" s="901"/>
      <c r="AL82" s="902"/>
      <c r="AM82" s="902"/>
      <c r="AN82" s="902"/>
      <c r="AO82" s="852"/>
      <c r="AP82" s="901"/>
      <c r="AQ82" s="902"/>
      <c r="AR82" s="902"/>
      <c r="AS82" s="902"/>
      <c r="AT82" s="852"/>
      <c r="AU82" s="901"/>
      <c r="AV82" s="902"/>
      <c r="AW82" s="902"/>
      <c r="AX82" s="902"/>
      <c r="AY82" s="852"/>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385</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5279</v>
      </c>
      <c r="AG88" s="864"/>
      <c r="AH88" s="864"/>
      <c r="AI88" s="864"/>
      <c r="AJ88" s="864"/>
      <c r="AK88" s="861"/>
      <c r="AL88" s="861"/>
      <c r="AM88" s="861"/>
      <c r="AN88" s="861"/>
      <c r="AO88" s="861"/>
      <c r="AP88" s="864">
        <v>16262</v>
      </c>
      <c r="AQ88" s="864"/>
      <c r="AR88" s="864"/>
      <c r="AS88" s="864"/>
      <c r="AT88" s="864"/>
      <c r="AU88" s="864">
        <v>616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210</v>
      </c>
      <c r="CS102" s="872"/>
      <c r="CT102" s="872"/>
      <c r="CU102" s="872"/>
      <c r="CV102" s="915"/>
      <c r="CW102" s="914">
        <v>69</v>
      </c>
      <c r="CX102" s="872"/>
      <c r="CY102" s="872"/>
      <c r="CZ102" s="872"/>
      <c r="DA102" s="915"/>
      <c r="DB102" s="914">
        <v>285</v>
      </c>
      <c r="DC102" s="872"/>
      <c r="DD102" s="872"/>
      <c r="DE102" s="872"/>
      <c r="DF102" s="915"/>
      <c r="DG102" s="914" t="s">
        <v>593</v>
      </c>
      <c r="DH102" s="872"/>
      <c r="DI102" s="872"/>
      <c r="DJ102" s="872"/>
      <c r="DK102" s="915"/>
      <c r="DL102" s="914" t="s">
        <v>585</v>
      </c>
      <c r="DM102" s="872"/>
      <c r="DN102" s="872"/>
      <c r="DO102" s="872"/>
      <c r="DP102" s="915"/>
      <c r="DQ102" s="914" t="s">
        <v>585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303</v>
      </c>
      <c r="AG109" s="917"/>
      <c r="AH109" s="917"/>
      <c r="AI109" s="917"/>
      <c r="AJ109" s="918"/>
      <c r="AK109" s="916" t="s">
        <v>302</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303</v>
      </c>
      <c r="BW109" s="917"/>
      <c r="BX109" s="917"/>
      <c r="BY109" s="917"/>
      <c r="BZ109" s="918"/>
      <c r="CA109" s="916" t="s">
        <v>302</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303</v>
      </c>
      <c r="DM109" s="917"/>
      <c r="DN109" s="917"/>
      <c r="DO109" s="917"/>
      <c r="DP109" s="918"/>
      <c r="DQ109" s="916" t="s">
        <v>302</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3431133</v>
      </c>
      <c r="AB110" s="924"/>
      <c r="AC110" s="924"/>
      <c r="AD110" s="924"/>
      <c r="AE110" s="925"/>
      <c r="AF110" s="926">
        <v>3410917</v>
      </c>
      <c r="AG110" s="924"/>
      <c r="AH110" s="924"/>
      <c r="AI110" s="924"/>
      <c r="AJ110" s="925"/>
      <c r="AK110" s="926">
        <v>3206976</v>
      </c>
      <c r="AL110" s="924"/>
      <c r="AM110" s="924"/>
      <c r="AN110" s="924"/>
      <c r="AO110" s="925"/>
      <c r="AP110" s="927">
        <v>16.100000000000001</v>
      </c>
      <c r="AQ110" s="928"/>
      <c r="AR110" s="928"/>
      <c r="AS110" s="928"/>
      <c r="AT110" s="929"/>
      <c r="AU110" s="930" t="s">
        <v>67</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36460050</v>
      </c>
      <c r="BR110" s="959"/>
      <c r="BS110" s="959"/>
      <c r="BT110" s="959"/>
      <c r="BU110" s="959"/>
      <c r="BV110" s="959">
        <v>36888472</v>
      </c>
      <c r="BW110" s="959"/>
      <c r="BX110" s="959"/>
      <c r="BY110" s="959"/>
      <c r="BZ110" s="959"/>
      <c r="CA110" s="959">
        <v>37207174</v>
      </c>
      <c r="CB110" s="959"/>
      <c r="CC110" s="959"/>
      <c r="CD110" s="959"/>
      <c r="CE110" s="959"/>
      <c r="CF110" s="973">
        <v>186.6</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173</v>
      </c>
      <c r="DH110" s="959"/>
      <c r="DI110" s="959"/>
      <c r="DJ110" s="959"/>
      <c r="DK110" s="959"/>
      <c r="DL110" s="959" t="s">
        <v>427</v>
      </c>
      <c r="DM110" s="959"/>
      <c r="DN110" s="959"/>
      <c r="DO110" s="959"/>
      <c r="DP110" s="959"/>
      <c r="DQ110" s="959" t="s">
        <v>173</v>
      </c>
      <c r="DR110" s="959"/>
      <c r="DS110" s="959"/>
      <c r="DT110" s="959"/>
      <c r="DU110" s="959"/>
      <c r="DV110" s="960" t="s">
        <v>173</v>
      </c>
      <c r="DW110" s="960"/>
      <c r="DX110" s="960"/>
      <c r="DY110" s="960"/>
      <c r="DZ110" s="961"/>
    </row>
    <row r="111" spans="1:131" s="226" customFormat="1" ht="26.25" customHeight="1">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427</v>
      </c>
      <c r="AB111" s="966"/>
      <c r="AC111" s="966"/>
      <c r="AD111" s="966"/>
      <c r="AE111" s="967"/>
      <c r="AF111" s="968" t="s">
        <v>427</v>
      </c>
      <c r="AG111" s="966"/>
      <c r="AH111" s="966"/>
      <c r="AI111" s="966"/>
      <c r="AJ111" s="967"/>
      <c r="AK111" s="968" t="s">
        <v>427</v>
      </c>
      <c r="AL111" s="966"/>
      <c r="AM111" s="966"/>
      <c r="AN111" s="966"/>
      <c r="AO111" s="967"/>
      <c r="AP111" s="969" t="s">
        <v>173</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v>124070</v>
      </c>
      <c r="BR111" s="952"/>
      <c r="BS111" s="952"/>
      <c r="BT111" s="952"/>
      <c r="BU111" s="952"/>
      <c r="BV111" s="952">
        <v>124554</v>
      </c>
      <c r="BW111" s="952"/>
      <c r="BX111" s="952"/>
      <c r="BY111" s="952"/>
      <c r="BZ111" s="952"/>
      <c r="CA111" s="952">
        <v>308626</v>
      </c>
      <c r="CB111" s="952"/>
      <c r="CC111" s="952"/>
      <c r="CD111" s="952"/>
      <c r="CE111" s="952"/>
      <c r="CF111" s="946">
        <v>1.5</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173</v>
      </c>
      <c r="DH111" s="952"/>
      <c r="DI111" s="952"/>
      <c r="DJ111" s="952"/>
      <c r="DK111" s="952"/>
      <c r="DL111" s="952" t="s">
        <v>427</v>
      </c>
      <c r="DM111" s="952"/>
      <c r="DN111" s="952"/>
      <c r="DO111" s="952"/>
      <c r="DP111" s="952"/>
      <c r="DQ111" s="952" t="s">
        <v>427</v>
      </c>
      <c r="DR111" s="952"/>
      <c r="DS111" s="952"/>
      <c r="DT111" s="952"/>
      <c r="DU111" s="952"/>
      <c r="DV111" s="953" t="s">
        <v>173</v>
      </c>
      <c r="DW111" s="953"/>
      <c r="DX111" s="953"/>
      <c r="DY111" s="953"/>
      <c r="DZ111" s="954"/>
    </row>
    <row r="112" spans="1:131" s="226" customFormat="1" ht="26.25" customHeight="1">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173</v>
      </c>
      <c r="AB112" s="991"/>
      <c r="AC112" s="991"/>
      <c r="AD112" s="991"/>
      <c r="AE112" s="992"/>
      <c r="AF112" s="993" t="s">
        <v>427</v>
      </c>
      <c r="AG112" s="991"/>
      <c r="AH112" s="991"/>
      <c r="AI112" s="991"/>
      <c r="AJ112" s="992"/>
      <c r="AK112" s="993" t="s">
        <v>427</v>
      </c>
      <c r="AL112" s="991"/>
      <c r="AM112" s="991"/>
      <c r="AN112" s="991"/>
      <c r="AO112" s="992"/>
      <c r="AP112" s="994" t="s">
        <v>427</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2888595</v>
      </c>
      <c r="BR112" s="952"/>
      <c r="BS112" s="952"/>
      <c r="BT112" s="952"/>
      <c r="BU112" s="952"/>
      <c r="BV112" s="952">
        <v>2795766</v>
      </c>
      <c r="BW112" s="952"/>
      <c r="BX112" s="952"/>
      <c r="BY112" s="952"/>
      <c r="BZ112" s="952"/>
      <c r="CA112" s="952">
        <v>2315459</v>
      </c>
      <c r="CB112" s="952"/>
      <c r="CC112" s="952"/>
      <c r="CD112" s="952"/>
      <c r="CE112" s="952"/>
      <c r="CF112" s="946">
        <v>11.6</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427</v>
      </c>
      <c r="DH112" s="952"/>
      <c r="DI112" s="952"/>
      <c r="DJ112" s="952"/>
      <c r="DK112" s="952"/>
      <c r="DL112" s="952" t="s">
        <v>173</v>
      </c>
      <c r="DM112" s="952"/>
      <c r="DN112" s="952"/>
      <c r="DO112" s="952"/>
      <c r="DP112" s="952"/>
      <c r="DQ112" s="952" t="s">
        <v>173</v>
      </c>
      <c r="DR112" s="952"/>
      <c r="DS112" s="952"/>
      <c r="DT112" s="952"/>
      <c r="DU112" s="952"/>
      <c r="DV112" s="953" t="s">
        <v>173</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280154</v>
      </c>
      <c r="AB113" s="966"/>
      <c r="AC113" s="966"/>
      <c r="AD113" s="966"/>
      <c r="AE113" s="967"/>
      <c r="AF113" s="968">
        <v>221604</v>
      </c>
      <c r="AG113" s="966"/>
      <c r="AH113" s="966"/>
      <c r="AI113" s="966"/>
      <c r="AJ113" s="967"/>
      <c r="AK113" s="968">
        <v>124859</v>
      </c>
      <c r="AL113" s="966"/>
      <c r="AM113" s="966"/>
      <c r="AN113" s="966"/>
      <c r="AO113" s="967"/>
      <c r="AP113" s="969">
        <v>0.6</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734880</v>
      </c>
      <c r="BR113" s="952"/>
      <c r="BS113" s="952"/>
      <c r="BT113" s="952"/>
      <c r="BU113" s="952"/>
      <c r="BV113" s="952">
        <v>664373</v>
      </c>
      <c r="BW113" s="952"/>
      <c r="BX113" s="952"/>
      <c r="BY113" s="952"/>
      <c r="BZ113" s="952"/>
      <c r="CA113" s="952">
        <v>616467</v>
      </c>
      <c r="CB113" s="952"/>
      <c r="CC113" s="952"/>
      <c r="CD113" s="952"/>
      <c r="CE113" s="952"/>
      <c r="CF113" s="946">
        <v>3.1</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173</v>
      </c>
      <c r="DM113" s="991"/>
      <c r="DN113" s="991"/>
      <c r="DO113" s="991"/>
      <c r="DP113" s="992"/>
      <c r="DQ113" s="993" t="s">
        <v>173</v>
      </c>
      <c r="DR113" s="991"/>
      <c r="DS113" s="991"/>
      <c r="DT113" s="991"/>
      <c r="DU113" s="992"/>
      <c r="DV113" s="994" t="s">
        <v>173</v>
      </c>
      <c r="DW113" s="995"/>
      <c r="DX113" s="995"/>
      <c r="DY113" s="995"/>
      <c r="DZ113" s="996"/>
    </row>
    <row r="114" spans="1:130" s="226" customFormat="1" ht="26.25" customHeight="1">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87904</v>
      </c>
      <c r="AB114" s="991"/>
      <c r="AC114" s="991"/>
      <c r="AD114" s="991"/>
      <c r="AE114" s="992"/>
      <c r="AF114" s="993">
        <v>89040</v>
      </c>
      <c r="AG114" s="991"/>
      <c r="AH114" s="991"/>
      <c r="AI114" s="991"/>
      <c r="AJ114" s="992"/>
      <c r="AK114" s="993">
        <v>79302</v>
      </c>
      <c r="AL114" s="991"/>
      <c r="AM114" s="991"/>
      <c r="AN114" s="991"/>
      <c r="AO114" s="992"/>
      <c r="AP114" s="994">
        <v>0.4</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1603561</v>
      </c>
      <c r="BR114" s="952"/>
      <c r="BS114" s="952"/>
      <c r="BT114" s="952"/>
      <c r="BU114" s="952"/>
      <c r="BV114" s="952">
        <v>1805476</v>
      </c>
      <c r="BW114" s="952"/>
      <c r="BX114" s="952"/>
      <c r="BY114" s="952"/>
      <c r="BZ114" s="952"/>
      <c r="CA114" s="952">
        <v>1851420</v>
      </c>
      <c r="CB114" s="952"/>
      <c r="CC114" s="952"/>
      <c r="CD114" s="952"/>
      <c r="CE114" s="952"/>
      <c r="CF114" s="946">
        <v>9.3000000000000007</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427</v>
      </c>
      <c r="DH114" s="991"/>
      <c r="DI114" s="991"/>
      <c r="DJ114" s="991"/>
      <c r="DK114" s="992"/>
      <c r="DL114" s="993" t="s">
        <v>173</v>
      </c>
      <c r="DM114" s="991"/>
      <c r="DN114" s="991"/>
      <c r="DO114" s="991"/>
      <c r="DP114" s="992"/>
      <c r="DQ114" s="993" t="s">
        <v>427</v>
      </c>
      <c r="DR114" s="991"/>
      <c r="DS114" s="991"/>
      <c r="DT114" s="991"/>
      <c r="DU114" s="992"/>
      <c r="DV114" s="994" t="s">
        <v>173</v>
      </c>
      <c r="DW114" s="995"/>
      <c r="DX114" s="995"/>
      <c r="DY114" s="995"/>
      <c r="DZ114" s="996"/>
    </row>
    <row r="115" spans="1:130" s="226" customFormat="1" ht="26.25" customHeight="1">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70000</v>
      </c>
      <c r="AB115" s="966"/>
      <c r="AC115" s="966"/>
      <c r="AD115" s="966"/>
      <c r="AE115" s="967"/>
      <c r="AF115" s="968">
        <v>70000</v>
      </c>
      <c r="AG115" s="966"/>
      <c r="AH115" s="966"/>
      <c r="AI115" s="966"/>
      <c r="AJ115" s="967"/>
      <c r="AK115" s="968">
        <v>69106</v>
      </c>
      <c r="AL115" s="966"/>
      <c r="AM115" s="966"/>
      <c r="AN115" s="966"/>
      <c r="AO115" s="967"/>
      <c r="AP115" s="969">
        <v>0.3</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v>1378</v>
      </c>
      <c r="BR115" s="952"/>
      <c r="BS115" s="952"/>
      <c r="BT115" s="952"/>
      <c r="BU115" s="952"/>
      <c r="BV115" s="952">
        <v>701</v>
      </c>
      <c r="BW115" s="952"/>
      <c r="BX115" s="952"/>
      <c r="BY115" s="952"/>
      <c r="BZ115" s="952"/>
      <c r="CA115" s="952">
        <v>277</v>
      </c>
      <c r="CB115" s="952"/>
      <c r="CC115" s="952"/>
      <c r="CD115" s="952"/>
      <c r="CE115" s="952"/>
      <c r="CF115" s="946">
        <v>0</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124070</v>
      </c>
      <c r="DH115" s="991"/>
      <c r="DI115" s="991"/>
      <c r="DJ115" s="991"/>
      <c r="DK115" s="992"/>
      <c r="DL115" s="993">
        <v>124554</v>
      </c>
      <c r="DM115" s="991"/>
      <c r="DN115" s="991"/>
      <c r="DO115" s="991"/>
      <c r="DP115" s="992"/>
      <c r="DQ115" s="993">
        <v>308626</v>
      </c>
      <c r="DR115" s="991"/>
      <c r="DS115" s="991"/>
      <c r="DT115" s="991"/>
      <c r="DU115" s="992"/>
      <c r="DV115" s="994">
        <v>1.5</v>
      </c>
      <c r="DW115" s="995"/>
      <c r="DX115" s="995"/>
      <c r="DY115" s="995"/>
      <c r="DZ115" s="996"/>
    </row>
    <row r="116" spans="1:130" s="226" customFormat="1" ht="26.25" customHeight="1">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173</v>
      </c>
      <c r="AB116" s="991"/>
      <c r="AC116" s="991"/>
      <c r="AD116" s="991"/>
      <c r="AE116" s="992"/>
      <c r="AF116" s="993" t="s">
        <v>173</v>
      </c>
      <c r="AG116" s="991"/>
      <c r="AH116" s="991"/>
      <c r="AI116" s="991"/>
      <c r="AJ116" s="992"/>
      <c r="AK116" s="993" t="s">
        <v>173</v>
      </c>
      <c r="AL116" s="991"/>
      <c r="AM116" s="991"/>
      <c r="AN116" s="991"/>
      <c r="AO116" s="992"/>
      <c r="AP116" s="994" t="s">
        <v>427</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173</v>
      </c>
      <c r="BR116" s="952"/>
      <c r="BS116" s="952"/>
      <c r="BT116" s="952"/>
      <c r="BU116" s="952"/>
      <c r="BV116" s="952" t="s">
        <v>173</v>
      </c>
      <c r="BW116" s="952"/>
      <c r="BX116" s="952"/>
      <c r="BY116" s="952"/>
      <c r="BZ116" s="952"/>
      <c r="CA116" s="952" t="s">
        <v>427</v>
      </c>
      <c r="CB116" s="952"/>
      <c r="CC116" s="952"/>
      <c r="CD116" s="952"/>
      <c r="CE116" s="952"/>
      <c r="CF116" s="946" t="s">
        <v>173</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173</v>
      </c>
      <c r="DH116" s="991"/>
      <c r="DI116" s="991"/>
      <c r="DJ116" s="991"/>
      <c r="DK116" s="992"/>
      <c r="DL116" s="993" t="s">
        <v>173</v>
      </c>
      <c r="DM116" s="991"/>
      <c r="DN116" s="991"/>
      <c r="DO116" s="991"/>
      <c r="DP116" s="992"/>
      <c r="DQ116" s="993" t="s">
        <v>173</v>
      </c>
      <c r="DR116" s="991"/>
      <c r="DS116" s="991"/>
      <c r="DT116" s="991"/>
      <c r="DU116" s="992"/>
      <c r="DV116" s="994" t="s">
        <v>427</v>
      </c>
      <c r="DW116" s="995"/>
      <c r="DX116" s="995"/>
      <c r="DY116" s="995"/>
      <c r="DZ116" s="996"/>
    </row>
    <row r="117" spans="1:130" s="226" customFormat="1" ht="26.25" customHeight="1">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3869191</v>
      </c>
      <c r="AB117" s="1009"/>
      <c r="AC117" s="1009"/>
      <c r="AD117" s="1009"/>
      <c r="AE117" s="1010"/>
      <c r="AF117" s="1011">
        <v>3791561</v>
      </c>
      <c r="AG117" s="1009"/>
      <c r="AH117" s="1009"/>
      <c r="AI117" s="1009"/>
      <c r="AJ117" s="1010"/>
      <c r="AK117" s="1011">
        <v>3480243</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173</v>
      </c>
      <c r="BR117" s="952"/>
      <c r="BS117" s="952"/>
      <c r="BT117" s="952"/>
      <c r="BU117" s="952"/>
      <c r="BV117" s="952" t="s">
        <v>173</v>
      </c>
      <c r="BW117" s="952"/>
      <c r="BX117" s="952"/>
      <c r="BY117" s="952"/>
      <c r="BZ117" s="952"/>
      <c r="CA117" s="952" t="s">
        <v>173</v>
      </c>
      <c r="CB117" s="952"/>
      <c r="CC117" s="952"/>
      <c r="CD117" s="952"/>
      <c r="CE117" s="952"/>
      <c r="CF117" s="946" t="s">
        <v>173</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173</v>
      </c>
      <c r="DH117" s="991"/>
      <c r="DI117" s="991"/>
      <c r="DJ117" s="991"/>
      <c r="DK117" s="992"/>
      <c r="DL117" s="993" t="s">
        <v>173</v>
      </c>
      <c r="DM117" s="991"/>
      <c r="DN117" s="991"/>
      <c r="DO117" s="991"/>
      <c r="DP117" s="992"/>
      <c r="DQ117" s="993" t="s">
        <v>173</v>
      </c>
      <c r="DR117" s="991"/>
      <c r="DS117" s="991"/>
      <c r="DT117" s="991"/>
      <c r="DU117" s="992"/>
      <c r="DV117" s="994" t="s">
        <v>173</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303</v>
      </c>
      <c r="AG118" s="917"/>
      <c r="AH118" s="917"/>
      <c r="AI118" s="917"/>
      <c r="AJ118" s="918"/>
      <c r="AK118" s="916" t="s">
        <v>302</v>
      </c>
      <c r="AL118" s="917"/>
      <c r="AM118" s="917"/>
      <c r="AN118" s="917"/>
      <c r="AO118" s="918"/>
      <c r="AP118" s="1003" t="s">
        <v>421</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427</v>
      </c>
      <c r="BR118" s="1030"/>
      <c r="BS118" s="1030"/>
      <c r="BT118" s="1030"/>
      <c r="BU118" s="1030"/>
      <c r="BV118" s="1030" t="s">
        <v>173</v>
      </c>
      <c r="BW118" s="1030"/>
      <c r="BX118" s="1030"/>
      <c r="BY118" s="1030"/>
      <c r="BZ118" s="1030"/>
      <c r="CA118" s="1030" t="s">
        <v>173</v>
      </c>
      <c r="CB118" s="1030"/>
      <c r="CC118" s="1030"/>
      <c r="CD118" s="1030"/>
      <c r="CE118" s="1030"/>
      <c r="CF118" s="946" t="s">
        <v>427</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173</v>
      </c>
      <c r="DM118" s="991"/>
      <c r="DN118" s="991"/>
      <c r="DO118" s="991"/>
      <c r="DP118" s="992"/>
      <c r="DQ118" s="993" t="s">
        <v>173</v>
      </c>
      <c r="DR118" s="991"/>
      <c r="DS118" s="991"/>
      <c r="DT118" s="991"/>
      <c r="DU118" s="992"/>
      <c r="DV118" s="994" t="s">
        <v>427</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173</v>
      </c>
      <c r="AB119" s="924"/>
      <c r="AC119" s="924"/>
      <c r="AD119" s="924"/>
      <c r="AE119" s="925"/>
      <c r="AF119" s="926" t="s">
        <v>427</v>
      </c>
      <c r="AG119" s="924"/>
      <c r="AH119" s="924"/>
      <c r="AI119" s="924"/>
      <c r="AJ119" s="925"/>
      <c r="AK119" s="926" t="s">
        <v>427</v>
      </c>
      <c r="AL119" s="924"/>
      <c r="AM119" s="924"/>
      <c r="AN119" s="924"/>
      <c r="AO119" s="925"/>
      <c r="AP119" s="927" t="s">
        <v>427</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453</v>
      </c>
      <c r="BP119" s="1038"/>
      <c r="BQ119" s="1029">
        <v>41812534</v>
      </c>
      <c r="BR119" s="1030"/>
      <c r="BS119" s="1030"/>
      <c r="BT119" s="1030"/>
      <c r="BU119" s="1030"/>
      <c r="BV119" s="1030">
        <v>42279342</v>
      </c>
      <c r="BW119" s="1030"/>
      <c r="BX119" s="1030"/>
      <c r="BY119" s="1030"/>
      <c r="BZ119" s="1030"/>
      <c r="CA119" s="1030">
        <v>42299423</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173</v>
      </c>
      <c r="DH119" s="1016"/>
      <c r="DI119" s="1016"/>
      <c r="DJ119" s="1016"/>
      <c r="DK119" s="1017"/>
      <c r="DL119" s="1015" t="s">
        <v>427</v>
      </c>
      <c r="DM119" s="1016"/>
      <c r="DN119" s="1016"/>
      <c r="DO119" s="1016"/>
      <c r="DP119" s="1017"/>
      <c r="DQ119" s="1015" t="s">
        <v>173</v>
      </c>
      <c r="DR119" s="1016"/>
      <c r="DS119" s="1016"/>
      <c r="DT119" s="1016"/>
      <c r="DU119" s="1017"/>
      <c r="DV119" s="1018" t="s">
        <v>173</v>
      </c>
      <c r="DW119" s="1019"/>
      <c r="DX119" s="1019"/>
      <c r="DY119" s="1019"/>
      <c r="DZ119" s="1020"/>
    </row>
    <row r="120" spans="1:130" s="226" customFormat="1" ht="26.25" customHeight="1">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173</v>
      </c>
      <c r="AB120" s="991"/>
      <c r="AC120" s="991"/>
      <c r="AD120" s="991"/>
      <c r="AE120" s="992"/>
      <c r="AF120" s="993" t="s">
        <v>173</v>
      </c>
      <c r="AG120" s="991"/>
      <c r="AH120" s="991"/>
      <c r="AI120" s="991"/>
      <c r="AJ120" s="992"/>
      <c r="AK120" s="993" t="s">
        <v>173</v>
      </c>
      <c r="AL120" s="991"/>
      <c r="AM120" s="991"/>
      <c r="AN120" s="991"/>
      <c r="AO120" s="992"/>
      <c r="AP120" s="994" t="s">
        <v>173</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7186096</v>
      </c>
      <c r="BR120" s="959"/>
      <c r="BS120" s="959"/>
      <c r="BT120" s="959"/>
      <c r="BU120" s="959"/>
      <c r="BV120" s="959">
        <v>6696233</v>
      </c>
      <c r="BW120" s="959"/>
      <c r="BX120" s="959"/>
      <c r="BY120" s="959"/>
      <c r="BZ120" s="959"/>
      <c r="CA120" s="959">
        <v>6797650</v>
      </c>
      <c r="CB120" s="959"/>
      <c r="CC120" s="959"/>
      <c r="CD120" s="959"/>
      <c r="CE120" s="959"/>
      <c r="CF120" s="973">
        <v>34.1</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2888595</v>
      </c>
      <c r="DH120" s="959"/>
      <c r="DI120" s="959"/>
      <c r="DJ120" s="959"/>
      <c r="DK120" s="959"/>
      <c r="DL120" s="959">
        <v>2795766</v>
      </c>
      <c r="DM120" s="959"/>
      <c r="DN120" s="959"/>
      <c r="DO120" s="959"/>
      <c r="DP120" s="959"/>
      <c r="DQ120" s="959">
        <v>2315459</v>
      </c>
      <c r="DR120" s="959"/>
      <c r="DS120" s="959"/>
      <c r="DT120" s="959"/>
      <c r="DU120" s="959"/>
      <c r="DV120" s="960">
        <v>11.6</v>
      </c>
      <c r="DW120" s="960"/>
      <c r="DX120" s="960"/>
      <c r="DY120" s="960"/>
      <c r="DZ120" s="961"/>
    </row>
    <row r="121" spans="1:130" s="226" customFormat="1" ht="26.25" customHeight="1">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427</v>
      </c>
      <c r="AB121" s="991"/>
      <c r="AC121" s="991"/>
      <c r="AD121" s="991"/>
      <c r="AE121" s="992"/>
      <c r="AF121" s="993" t="s">
        <v>173</v>
      </c>
      <c r="AG121" s="991"/>
      <c r="AH121" s="991"/>
      <c r="AI121" s="991"/>
      <c r="AJ121" s="992"/>
      <c r="AK121" s="993" t="s">
        <v>173</v>
      </c>
      <c r="AL121" s="991"/>
      <c r="AM121" s="991"/>
      <c r="AN121" s="991"/>
      <c r="AO121" s="992"/>
      <c r="AP121" s="994" t="s">
        <v>427</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287771</v>
      </c>
      <c r="BR121" s="952"/>
      <c r="BS121" s="952"/>
      <c r="BT121" s="952"/>
      <c r="BU121" s="952"/>
      <c r="BV121" s="952">
        <v>305203</v>
      </c>
      <c r="BW121" s="952"/>
      <c r="BX121" s="952"/>
      <c r="BY121" s="952"/>
      <c r="BZ121" s="952"/>
      <c r="CA121" s="952">
        <v>266049</v>
      </c>
      <c r="CB121" s="952"/>
      <c r="CC121" s="952"/>
      <c r="CD121" s="952"/>
      <c r="CE121" s="952"/>
      <c r="CF121" s="946">
        <v>1.3</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t="s">
        <v>427</v>
      </c>
      <c r="DH121" s="952"/>
      <c r="DI121" s="952"/>
      <c r="DJ121" s="952"/>
      <c r="DK121" s="952"/>
      <c r="DL121" s="952" t="s">
        <v>173</v>
      </c>
      <c r="DM121" s="952"/>
      <c r="DN121" s="952"/>
      <c r="DO121" s="952"/>
      <c r="DP121" s="952"/>
      <c r="DQ121" s="952" t="s">
        <v>173</v>
      </c>
      <c r="DR121" s="952"/>
      <c r="DS121" s="952"/>
      <c r="DT121" s="952"/>
      <c r="DU121" s="952"/>
      <c r="DV121" s="953" t="s">
        <v>173</v>
      </c>
      <c r="DW121" s="953"/>
      <c r="DX121" s="953"/>
      <c r="DY121" s="953"/>
      <c r="DZ121" s="954"/>
    </row>
    <row r="122" spans="1:130" s="226" customFormat="1" ht="26.25" customHeight="1">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173</v>
      </c>
      <c r="AB122" s="991"/>
      <c r="AC122" s="991"/>
      <c r="AD122" s="991"/>
      <c r="AE122" s="992"/>
      <c r="AF122" s="993" t="s">
        <v>427</v>
      </c>
      <c r="AG122" s="991"/>
      <c r="AH122" s="991"/>
      <c r="AI122" s="991"/>
      <c r="AJ122" s="992"/>
      <c r="AK122" s="993" t="s">
        <v>427</v>
      </c>
      <c r="AL122" s="991"/>
      <c r="AM122" s="991"/>
      <c r="AN122" s="991"/>
      <c r="AO122" s="992"/>
      <c r="AP122" s="994" t="s">
        <v>173</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26639957</v>
      </c>
      <c r="BR122" s="1030"/>
      <c r="BS122" s="1030"/>
      <c r="BT122" s="1030"/>
      <c r="BU122" s="1030"/>
      <c r="BV122" s="1030">
        <v>27087919</v>
      </c>
      <c r="BW122" s="1030"/>
      <c r="BX122" s="1030"/>
      <c r="BY122" s="1030"/>
      <c r="BZ122" s="1030"/>
      <c r="CA122" s="1030">
        <v>27613314</v>
      </c>
      <c r="CB122" s="1030"/>
      <c r="CC122" s="1030"/>
      <c r="CD122" s="1030"/>
      <c r="CE122" s="1030"/>
      <c r="CF122" s="1050">
        <v>138.5</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t="s">
        <v>173</v>
      </c>
      <c r="DH122" s="952"/>
      <c r="DI122" s="952"/>
      <c r="DJ122" s="952"/>
      <c r="DK122" s="952"/>
      <c r="DL122" s="952" t="s">
        <v>427</v>
      </c>
      <c r="DM122" s="952"/>
      <c r="DN122" s="952"/>
      <c r="DO122" s="952"/>
      <c r="DP122" s="952"/>
      <c r="DQ122" s="952" t="s">
        <v>427</v>
      </c>
      <c r="DR122" s="952"/>
      <c r="DS122" s="952"/>
      <c r="DT122" s="952"/>
      <c r="DU122" s="952"/>
      <c r="DV122" s="953" t="s">
        <v>427</v>
      </c>
      <c r="DW122" s="953"/>
      <c r="DX122" s="953"/>
      <c r="DY122" s="953"/>
      <c r="DZ122" s="954"/>
    </row>
    <row r="123" spans="1:130" s="226" customFormat="1" ht="26.25" customHeight="1">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173</v>
      </c>
      <c r="AB123" s="991"/>
      <c r="AC123" s="991"/>
      <c r="AD123" s="991"/>
      <c r="AE123" s="992"/>
      <c r="AF123" s="993" t="s">
        <v>427</v>
      </c>
      <c r="AG123" s="991"/>
      <c r="AH123" s="991"/>
      <c r="AI123" s="991"/>
      <c r="AJ123" s="992"/>
      <c r="AK123" s="993" t="s">
        <v>427</v>
      </c>
      <c r="AL123" s="991"/>
      <c r="AM123" s="991"/>
      <c r="AN123" s="991"/>
      <c r="AO123" s="992"/>
      <c r="AP123" s="994" t="s">
        <v>173</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464</v>
      </c>
      <c r="BP123" s="1038"/>
      <c r="BQ123" s="1097">
        <v>34113824</v>
      </c>
      <c r="BR123" s="1098"/>
      <c r="BS123" s="1098"/>
      <c r="BT123" s="1098"/>
      <c r="BU123" s="1098"/>
      <c r="BV123" s="1098">
        <v>34089355</v>
      </c>
      <c r="BW123" s="1098"/>
      <c r="BX123" s="1098"/>
      <c r="BY123" s="1098"/>
      <c r="BZ123" s="1098"/>
      <c r="CA123" s="1098">
        <v>34677013</v>
      </c>
      <c r="CB123" s="1098"/>
      <c r="CC123" s="1098"/>
      <c r="CD123" s="1098"/>
      <c r="CE123" s="1098"/>
      <c r="CF123" s="1031"/>
      <c r="CG123" s="1032"/>
      <c r="CH123" s="1032"/>
      <c r="CI123" s="1032"/>
      <c r="CJ123" s="1033"/>
      <c r="CK123" s="1042"/>
      <c r="CL123" s="1043"/>
      <c r="CM123" s="1043"/>
      <c r="CN123" s="1043"/>
      <c r="CO123" s="1044"/>
      <c r="CP123" s="1052" t="s">
        <v>397</v>
      </c>
      <c r="CQ123" s="1053"/>
      <c r="CR123" s="1053"/>
      <c r="CS123" s="1053"/>
      <c r="CT123" s="1053"/>
      <c r="CU123" s="1053"/>
      <c r="CV123" s="1053"/>
      <c r="CW123" s="1053"/>
      <c r="CX123" s="1053"/>
      <c r="CY123" s="1053"/>
      <c r="CZ123" s="1053"/>
      <c r="DA123" s="1053"/>
      <c r="DB123" s="1053"/>
      <c r="DC123" s="1053"/>
      <c r="DD123" s="1053"/>
      <c r="DE123" s="1053"/>
      <c r="DF123" s="1054"/>
      <c r="DG123" s="990" t="s">
        <v>465</v>
      </c>
      <c r="DH123" s="991"/>
      <c r="DI123" s="991"/>
      <c r="DJ123" s="991"/>
      <c r="DK123" s="992"/>
      <c r="DL123" s="993" t="s">
        <v>173</v>
      </c>
      <c r="DM123" s="991"/>
      <c r="DN123" s="991"/>
      <c r="DO123" s="991"/>
      <c r="DP123" s="992"/>
      <c r="DQ123" s="993" t="s">
        <v>465</v>
      </c>
      <c r="DR123" s="991"/>
      <c r="DS123" s="991"/>
      <c r="DT123" s="991"/>
      <c r="DU123" s="992"/>
      <c r="DV123" s="994" t="s">
        <v>173</v>
      </c>
      <c r="DW123" s="995"/>
      <c r="DX123" s="995"/>
      <c r="DY123" s="995"/>
      <c r="DZ123" s="996"/>
    </row>
    <row r="124" spans="1:130" s="226" customFormat="1" ht="26.25" customHeight="1" thickBot="1">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70000</v>
      </c>
      <c r="AB124" s="991"/>
      <c r="AC124" s="991"/>
      <c r="AD124" s="991"/>
      <c r="AE124" s="992"/>
      <c r="AF124" s="993">
        <v>70000</v>
      </c>
      <c r="AG124" s="991"/>
      <c r="AH124" s="991"/>
      <c r="AI124" s="991"/>
      <c r="AJ124" s="992"/>
      <c r="AK124" s="993">
        <v>69106</v>
      </c>
      <c r="AL124" s="991"/>
      <c r="AM124" s="991"/>
      <c r="AN124" s="991"/>
      <c r="AO124" s="992"/>
      <c r="AP124" s="994">
        <v>0.3</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39.5</v>
      </c>
      <c r="BR124" s="1060"/>
      <c r="BS124" s="1060"/>
      <c r="BT124" s="1060"/>
      <c r="BU124" s="1060"/>
      <c r="BV124" s="1060">
        <v>41.3</v>
      </c>
      <c r="BW124" s="1060"/>
      <c r="BX124" s="1060"/>
      <c r="BY124" s="1060"/>
      <c r="BZ124" s="1060"/>
      <c r="CA124" s="1060">
        <v>38.200000000000003</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173</v>
      </c>
      <c r="DH124" s="1016"/>
      <c r="DI124" s="1016"/>
      <c r="DJ124" s="1016"/>
      <c r="DK124" s="1017"/>
      <c r="DL124" s="1015" t="s">
        <v>438</v>
      </c>
      <c r="DM124" s="1016"/>
      <c r="DN124" s="1016"/>
      <c r="DO124" s="1016"/>
      <c r="DP124" s="1017"/>
      <c r="DQ124" s="1015" t="s">
        <v>173</v>
      </c>
      <c r="DR124" s="1016"/>
      <c r="DS124" s="1016"/>
      <c r="DT124" s="1016"/>
      <c r="DU124" s="1017"/>
      <c r="DV124" s="1018" t="s">
        <v>438</v>
      </c>
      <c r="DW124" s="1019"/>
      <c r="DX124" s="1019"/>
      <c r="DY124" s="1019"/>
      <c r="DZ124" s="1020"/>
    </row>
    <row r="125" spans="1:130" s="226" customFormat="1" ht="26.25" customHeight="1">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465</v>
      </c>
      <c r="AB125" s="991"/>
      <c r="AC125" s="991"/>
      <c r="AD125" s="991"/>
      <c r="AE125" s="992"/>
      <c r="AF125" s="993" t="s">
        <v>438</v>
      </c>
      <c r="AG125" s="991"/>
      <c r="AH125" s="991"/>
      <c r="AI125" s="991"/>
      <c r="AJ125" s="992"/>
      <c r="AK125" s="993" t="s">
        <v>438</v>
      </c>
      <c r="AL125" s="991"/>
      <c r="AM125" s="991"/>
      <c r="AN125" s="991"/>
      <c r="AO125" s="992"/>
      <c r="AP125" s="994" t="s">
        <v>173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173</v>
      </c>
      <c r="DH125" s="959"/>
      <c r="DI125" s="959"/>
      <c r="DJ125" s="959"/>
      <c r="DK125" s="959"/>
      <c r="DL125" s="959" t="s">
        <v>173</v>
      </c>
      <c r="DM125" s="959"/>
      <c r="DN125" s="959"/>
      <c r="DO125" s="959"/>
      <c r="DP125" s="959"/>
      <c r="DQ125" s="959" t="s">
        <v>173</v>
      </c>
      <c r="DR125" s="959"/>
      <c r="DS125" s="959"/>
      <c r="DT125" s="959"/>
      <c r="DU125" s="959"/>
      <c r="DV125" s="960" t="s">
        <v>470</v>
      </c>
      <c r="DW125" s="960"/>
      <c r="DX125" s="960"/>
      <c r="DY125" s="960"/>
      <c r="DZ125" s="961"/>
    </row>
    <row r="126" spans="1:130" s="226" customFormat="1" ht="26.25" customHeight="1" thickBot="1">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438</v>
      </c>
      <c r="AB126" s="991"/>
      <c r="AC126" s="991"/>
      <c r="AD126" s="991"/>
      <c r="AE126" s="992"/>
      <c r="AF126" s="993" t="s">
        <v>438</v>
      </c>
      <c r="AG126" s="991"/>
      <c r="AH126" s="991"/>
      <c r="AI126" s="991"/>
      <c r="AJ126" s="992"/>
      <c r="AK126" s="993" t="s">
        <v>438</v>
      </c>
      <c r="AL126" s="991"/>
      <c r="AM126" s="991"/>
      <c r="AN126" s="991"/>
      <c r="AO126" s="992"/>
      <c r="AP126" s="994" t="s">
        <v>173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471</v>
      </c>
      <c r="CQ126" s="982"/>
      <c r="CR126" s="982"/>
      <c r="CS126" s="982"/>
      <c r="CT126" s="982"/>
      <c r="CU126" s="982"/>
      <c r="CV126" s="982"/>
      <c r="CW126" s="982"/>
      <c r="CX126" s="982"/>
      <c r="CY126" s="982"/>
      <c r="CZ126" s="982"/>
      <c r="DA126" s="982"/>
      <c r="DB126" s="982"/>
      <c r="DC126" s="982"/>
      <c r="DD126" s="982"/>
      <c r="DE126" s="982"/>
      <c r="DF126" s="983"/>
      <c r="DG126" s="951" t="s">
        <v>465</v>
      </c>
      <c r="DH126" s="952"/>
      <c r="DI126" s="952"/>
      <c r="DJ126" s="952"/>
      <c r="DK126" s="952"/>
      <c r="DL126" s="952" t="s">
        <v>173</v>
      </c>
      <c r="DM126" s="952"/>
      <c r="DN126" s="952"/>
      <c r="DO126" s="952"/>
      <c r="DP126" s="952"/>
      <c r="DQ126" s="952" t="s">
        <v>173</v>
      </c>
      <c r="DR126" s="952"/>
      <c r="DS126" s="952"/>
      <c r="DT126" s="952"/>
      <c r="DU126" s="952"/>
      <c r="DV126" s="953" t="s">
        <v>173</v>
      </c>
      <c r="DW126" s="953"/>
      <c r="DX126" s="953"/>
      <c r="DY126" s="953"/>
      <c r="DZ126" s="954"/>
    </row>
    <row r="127" spans="1:130" s="226" customFormat="1" ht="26.25" customHeight="1">
      <c r="A127" s="1092"/>
      <c r="B127" s="980"/>
      <c r="C127" s="1034" t="s">
        <v>472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173</v>
      </c>
      <c r="AB127" s="991"/>
      <c r="AC127" s="991"/>
      <c r="AD127" s="991"/>
      <c r="AE127" s="992"/>
      <c r="AF127" s="993" t="s">
        <v>173</v>
      </c>
      <c r="AG127" s="991"/>
      <c r="AH127" s="991"/>
      <c r="AI127" s="991"/>
      <c r="AJ127" s="992"/>
      <c r="AK127" s="993" t="s">
        <v>173</v>
      </c>
      <c r="AL127" s="991"/>
      <c r="AM127" s="991"/>
      <c r="AN127" s="991"/>
      <c r="AO127" s="992"/>
      <c r="AP127" s="994" t="s">
        <v>173</v>
      </c>
      <c r="AQ127" s="995"/>
      <c r="AR127" s="995"/>
      <c r="AS127" s="995"/>
      <c r="AT127" s="996"/>
      <c r="AU127" s="262"/>
      <c r="AV127" s="262"/>
      <c r="AW127" s="262"/>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477</v>
      </c>
      <c r="CQ127" s="982"/>
      <c r="CR127" s="982"/>
      <c r="CS127" s="982"/>
      <c r="CT127" s="982"/>
      <c r="CU127" s="982"/>
      <c r="CV127" s="982"/>
      <c r="CW127" s="982"/>
      <c r="CX127" s="982"/>
      <c r="CY127" s="982"/>
      <c r="CZ127" s="982"/>
      <c r="DA127" s="982"/>
      <c r="DB127" s="982"/>
      <c r="DC127" s="982"/>
      <c r="DD127" s="982"/>
      <c r="DE127" s="982"/>
      <c r="DF127" s="983"/>
      <c r="DG127" s="951" t="s">
        <v>438</v>
      </c>
      <c r="DH127" s="952"/>
      <c r="DI127" s="952"/>
      <c r="DJ127" s="952"/>
      <c r="DK127" s="952"/>
      <c r="DL127" s="952" t="s">
        <v>173</v>
      </c>
      <c r="DM127" s="952"/>
      <c r="DN127" s="952"/>
      <c r="DO127" s="952"/>
      <c r="DP127" s="952"/>
      <c r="DQ127" s="952" t="s">
        <v>173</v>
      </c>
      <c r="DR127" s="952"/>
      <c r="DS127" s="952"/>
      <c r="DT127" s="952"/>
      <c r="DU127" s="952"/>
      <c r="DV127" s="953" t="s">
        <v>173</v>
      </c>
      <c r="DW127" s="953"/>
      <c r="DX127" s="953"/>
      <c r="DY127" s="953"/>
      <c r="DZ127" s="954"/>
    </row>
    <row r="128" spans="1:130" s="226" customFormat="1" ht="26.25" customHeight="1" thickBot="1">
      <c r="A128" s="1075" t="s">
        <v>478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479</v>
      </c>
      <c r="X128" s="1077"/>
      <c r="Y128" s="1077"/>
      <c r="Z128" s="1078"/>
      <c r="AA128" s="1079">
        <v>49531</v>
      </c>
      <c r="AB128" s="1080"/>
      <c r="AC128" s="1080"/>
      <c r="AD128" s="1080"/>
      <c r="AE128" s="1081"/>
      <c r="AF128" s="1082">
        <v>47410</v>
      </c>
      <c r="AG128" s="1080"/>
      <c r="AH128" s="1080"/>
      <c r="AI128" s="1080"/>
      <c r="AJ128" s="1081"/>
      <c r="AK128" s="1082">
        <v>46435</v>
      </c>
      <c r="AL128" s="1080"/>
      <c r="AM128" s="1080"/>
      <c r="AN128" s="1080"/>
      <c r="AO128" s="1081"/>
      <c r="AP128" s="1083"/>
      <c r="AQ128" s="1084"/>
      <c r="AR128" s="1084"/>
      <c r="AS128" s="1084"/>
      <c r="AT128" s="1085"/>
      <c r="AU128" s="262"/>
      <c r="AV128" s="262"/>
      <c r="AW128" s="262"/>
      <c r="AX128" s="920" t="s">
        <v>480</v>
      </c>
      <c r="AY128" s="921"/>
      <c r="AZ128" s="921"/>
      <c r="BA128" s="921"/>
      <c r="BB128" s="921"/>
      <c r="BC128" s="921"/>
      <c r="BD128" s="921"/>
      <c r="BE128" s="922"/>
      <c r="BF128" s="1086" t="s">
        <v>173</v>
      </c>
      <c r="BG128" s="1087"/>
      <c r="BH128" s="1087"/>
      <c r="BI128" s="1087"/>
      <c r="BJ128" s="1087"/>
      <c r="BK128" s="1087"/>
      <c r="BL128" s="1088"/>
      <c r="BM128" s="1086">
        <v>12.3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481</v>
      </c>
      <c r="CQ128" s="1069"/>
      <c r="CR128" s="1069"/>
      <c r="CS128" s="1069"/>
      <c r="CT128" s="1069"/>
      <c r="CU128" s="1069"/>
      <c r="CV128" s="1069"/>
      <c r="CW128" s="1069"/>
      <c r="CX128" s="1069"/>
      <c r="CY128" s="1069"/>
      <c r="CZ128" s="1069"/>
      <c r="DA128" s="1069"/>
      <c r="DB128" s="1069"/>
      <c r="DC128" s="1069"/>
      <c r="DD128" s="1069"/>
      <c r="DE128" s="1069"/>
      <c r="DF128" s="1070"/>
      <c r="DG128" s="1071">
        <v>1378</v>
      </c>
      <c r="DH128" s="1072"/>
      <c r="DI128" s="1072"/>
      <c r="DJ128" s="1072"/>
      <c r="DK128" s="1072"/>
      <c r="DL128" s="1072">
        <v>701</v>
      </c>
      <c r="DM128" s="1072"/>
      <c r="DN128" s="1072"/>
      <c r="DO128" s="1072"/>
      <c r="DP128" s="1072"/>
      <c r="DQ128" s="1072">
        <v>277</v>
      </c>
      <c r="DR128" s="1072"/>
      <c r="DS128" s="1072"/>
      <c r="DT128" s="1072"/>
      <c r="DU128" s="1072"/>
      <c r="DV128" s="1073">
        <v>0</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21645047</v>
      </c>
      <c r="AB129" s="991"/>
      <c r="AC129" s="991"/>
      <c r="AD129" s="991"/>
      <c r="AE129" s="992"/>
      <c r="AF129" s="993">
        <v>21965844</v>
      </c>
      <c r="AG129" s="991"/>
      <c r="AH129" s="991"/>
      <c r="AI129" s="991"/>
      <c r="AJ129" s="992"/>
      <c r="AK129" s="993">
        <v>22094345</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173</v>
      </c>
      <c r="BG129" s="1101"/>
      <c r="BH129" s="1101"/>
      <c r="BI129" s="1101"/>
      <c r="BJ129" s="1101"/>
      <c r="BK129" s="1101"/>
      <c r="BL129" s="1102"/>
      <c r="BM129" s="1100">
        <v>17.3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2159132</v>
      </c>
      <c r="AB130" s="991"/>
      <c r="AC130" s="991"/>
      <c r="AD130" s="991"/>
      <c r="AE130" s="992"/>
      <c r="AF130" s="993">
        <v>2178906</v>
      </c>
      <c r="AG130" s="991"/>
      <c r="AH130" s="991"/>
      <c r="AI130" s="991"/>
      <c r="AJ130" s="992"/>
      <c r="AK130" s="993">
        <v>2150563</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7.6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19485915</v>
      </c>
      <c r="AB131" s="1016"/>
      <c r="AC131" s="1016"/>
      <c r="AD131" s="1016"/>
      <c r="AE131" s="1017"/>
      <c r="AF131" s="1015">
        <v>19786938</v>
      </c>
      <c r="AG131" s="1016"/>
      <c r="AH131" s="1016"/>
      <c r="AI131" s="1016"/>
      <c r="AJ131" s="1017"/>
      <c r="AK131" s="1015">
        <v>19943782</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38.200000000000003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8.5216834830000003</v>
      </c>
      <c r="AB132" s="1132"/>
      <c r="AC132" s="1132"/>
      <c r="AD132" s="1132"/>
      <c r="AE132" s="1133"/>
      <c r="AF132" s="1134">
        <v>7.9104963079999999</v>
      </c>
      <c r="AG132" s="1132"/>
      <c r="AH132" s="1132"/>
      <c r="AI132" s="1132"/>
      <c r="AJ132" s="1133"/>
      <c r="AK132" s="1134">
        <v>6.4343112050000002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8.8000000000000007</v>
      </c>
      <c r="AB133" s="1115"/>
      <c r="AC133" s="1115"/>
      <c r="AD133" s="1115"/>
      <c r="AE133" s="1116"/>
      <c r="AF133" s="1114">
        <v>8.4</v>
      </c>
      <c r="AG133" s="1115"/>
      <c r="AH133" s="1115"/>
      <c r="AI133" s="1115"/>
      <c r="AJ133" s="1116"/>
      <c r="AK133" s="1114">
        <v>7.6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JW6+LGrFoRsSLdGDA9bkjukHshgmxP21R5B6voATzm0M42WnBVBkeXgaJ+r5HoKQ1O856vjgY1NxbhokjwThQ==" saltValue="1Mmxp/QC0HEDDEQIN7Zn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O2Z5pOCd2+VBhsnGGfG1SrdsN/hIB0VwZNAytgI4A9y78MiMABU3oohD92tX1iyGdjXpK7JdqA/3FZYt/5Bkw==" saltValue="tSpXhQswc++fiVUgq+Ff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2jewfAiDZitMh4mIZNv9bSBGf1s0WIRUFihyl0lMxvwPYuzobR8HWJXo2oRatLW5hIpLkQFG/sQVckWzo2RxQ==" saltValue="+HLchg3RYCnDr7XG/R00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5729475</v>
      </c>
      <c r="AP9" s="292">
        <v>50095</v>
      </c>
      <c r="AQ9" s="293">
        <v>61989</v>
      </c>
      <c r="AR9" s="294">
        <v>-19.2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610244</v>
      </c>
      <c r="AP10" s="295">
        <v>5336</v>
      </c>
      <c r="AQ10" s="296">
        <v>5142</v>
      </c>
      <c r="AR10" s="297">
        <v>3.8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46826</v>
      </c>
      <c r="AP11" s="295">
        <v>409</v>
      </c>
      <c r="AQ11" s="296">
        <v>5922</v>
      </c>
      <c r="AR11" s="297">
        <v>-93.1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853</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467729</v>
      </c>
      <c r="AP14" s="295">
        <v>4090</v>
      </c>
      <c r="AQ14" s="296">
        <v>2467</v>
      </c>
      <c r="AR14" s="297">
        <v>65.8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279571</v>
      </c>
      <c r="AP15" s="295">
        <v>2444</v>
      </c>
      <c r="AQ15" s="296">
        <v>2256</v>
      </c>
      <c r="AR15" s="297">
        <v>8.3000000000000007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-698477</v>
      </c>
      <c r="AP16" s="295">
        <v>-6107</v>
      </c>
      <c r="AQ16" s="296">
        <v>-5580</v>
      </c>
      <c r="AR16" s="297">
        <v>9.4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6435368</v>
      </c>
      <c r="AP17" s="295">
        <v>56267</v>
      </c>
      <c r="AQ17" s="296">
        <v>73049</v>
      </c>
      <c r="AR17" s="297">
        <v>-23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6.15</v>
      </c>
      <c r="AP21" s="308">
        <v>7.09</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96.4</v>
      </c>
      <c r="AP22" s="313">
        <v>98.2</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3206976</v>
      </c>
      <c r="AP32" s="322">
        <v>28040</v>
      </c>
      <c r="AQ32" s="323">
        <v>45137</v>
      </c>
      <c r="AR32" s="324">
        <v>-37.9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20</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124859</v>
      </c>
      <c r="AP35" s="322">
        <v>1092</v>
      </c>
      <c r="AQ35" s="323">
        <v>12921</v>
      </c>
      <c r="AR35" s="324">
        <v>-91.5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79302</v>
      </c>
      <c r="AP36" s="322">
        <v>693</v>
      </c>
      <c r="AQ36" s="323">
        <v>1263</v>
      </c>
      <c r="AR36" s="324">
        <v>-45.1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v>69106</v>
      </c>
      <c r="AP37" s="322">
        <v>604</v>
      </c>
      <c r="AQ37" s="323">
        <v>931</v>
      </c>
      <c r="AR37" s="324">
        <v>-35.1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t="s">
        <v>504</v>
      </c>
      <c r="AP38" s="325" t="s">
        <v>504</v>
      </c>
      <c r="AQ38" s="326">
        <v>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-46435</v>
      </c>
      <c r="AP39" s="322">
        <v>-406</v>
      </c>
      <c r="AQ39" s="323">
        <v>-4436</v>
      </c>
      <c r="AR39" s="324">
        <v>-90.8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-2150563</v>
      </c>
      <c r="AP40" s="322">
        <v>-18803</v>
      </c>
      <c r="AQ40" s="323">
        <v>-39263</v>
      </c>
      <c r="AR40" s="324">
        <v>-52.1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1283245</v>
      </c>
      <c r="AP41" s="322">
        <v>11220</v>
      </c>
      <c r="AQ41" s="323">
        <v>16574</v>
      </c>
      <c r="AR41" s="324">
        <v>-32.299999999999997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6051998</v>
      </c>
      <c r="AN51" s="344">
        <v>52987</v>
      </c>
      <c r="AO51" s="345">
        <v>1.6</v>
      </c>
      <c r="AP51" s="346">
        <v>50840</v>
      </c>
      <c r="AQ51" s="347">
        <v>16.899999999999999</v>
      </c>
      <c r="AR51" s="348">
        <v>-15.3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1016368</v>
      </c>
      <c r="AN52" s="352">
        <v>8899</v>
      </c>
      <c r="AO52" s="353">
        <v>-33.6</v>
      </c>
      <c r="AP52" s="354">
        <v>25367</v>
      </c>
      <c r="AQ52" s="355">
        <v>9.1</v>
      </c>
      <c r="AR52" s="356">
        <v>-42.7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7178160</v>
      </c>
      <c r="AN53" s="344">
        <v>62831</v>
      </c>
      <c r="AO53" s="345">
        <v>18.600000000000001</v>
      </c>
      <c r="AP53" s="346">
        <v>53605</v>
      </c>
      <c r="AQ53" s="347">
        <v>5.4</v>
      </c>
      <c r="AR53" s="348">
        <v>13.2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1062528</v>
      </c>
      <c r="AN54" s="352">
        <v>9300</v>
      </c>
      <c r="AO54" s="353">
        <v>4.5</v>
      </c>
      <c r="AP54" s="354">
        <v>28343</v>
      </c>
      <c r="AQ54" s="355">
        <v>11.7</v>
      </c>
      <c r="AR54" s="356">
        <v>-7.2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6835630</v>
      </c>
      <c r="AN55" s="344">
        <v>59875</v>
      </c>
      <c r="AO55" s="345">
        <v>-4.7</v>
      </c>
      <c r="AP55" s="346">
        <v>58051</v>
      </c>
      <c r="AQ55" s="347">
        <v>8.3000000000000007</v>
      </c>
      <c r="AR55" s="348">
        <v>-13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1653999</v>
      </c>
      <c r="AN56" s="352">
        <v>14488</v>
      </c>
      <c r="AO56" s="353">
        <v>55.8</v>
      </c>
      <c r="AP56" s="354">
        <v>32143</v>
      </c>
      <c r="AQ56" s="355">
        <v>13.4</v>
      </c>
      <c r="AR56" s="356">
        <v>42.4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12774946</v>
      </c>
      <c r="AN57" s="344">
        <v>111731</v>
      </c>
      <c r="AO57" s="345">
        <v>86.6</v>
      </c>
      <c r="AP57" s="346">
        <v>65942</v>
      </c>
      <c r="AQ57" s="347">
        <v>13.6</v>
      </c>
      <c r="AR57" s="348">
        <v>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1488523</v>
      </c>
      <c r="AN58" s="352">
        <v>13019</v>
      </c>
      <c r="AO58" s="353">
        <v>-10.1</v>
      </c>
      <c r="AP58" s="354">
        <v>32778</v>
      </c>
      <c r="AQ58" s="355">
        <v>2</v>
      </c>
      <c r="AR58" s="356">
        <v>-12.1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12344698</v>
      </c>
      <c r="AN59" s="344">
        <v>107935</v>
      </c>
      <c r="AO59" s="345">
        <v>-3.4</v>
      </c>
      <c r="AP59" s="346">
        <v>68655</v>
      </c>
      <c r="AQ59" s="347">
        <v>4.0999999999999996</v>
      </c>
      <c r="AR59" s="348">
        <v>-7.5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1219014</v>
      </c>
      <c r="AN60" s="352">
        <v>10658</v>
      </c>
      <c r="AO60" s="353">
        <v>-18.100000000000001</v>
      </c>
      <c r="AP60" s="354">
        <v>32316</v>
      </c>
      <c r="AQ60" s="355">
        <v>-1.4</v>
      </c>
      <c r="AR60" s="356">
        <v>-16.7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9037086</v>
      </c>
      <c r="AN61" s="359">
        <v>79072</v>
      </c>
      <c r="AO61" s="360">
        <v>19.7</v>
      </c>
      <c r="AP61" s="361">
        <v>59419</v>
      </c>
      <c r="AQ61" s="362">
        <v>9.6999999999999993</v>
      </c>
      <c r="AR61" s="348">
        <v>10</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1288086</v>
      </c>
      <c r="AN62" s="352">
        <v>11273</v>
      </c>
      <c r="AO62" s="353">
        <v>-0.3</v>
      </c>
      <c r="AP62" s="354">
        <v>30189</v>
      </c>
      <c r="AQ62" s="355">
        <v>7</v>
      </c>
      <c r="AR62" s="356">
        <v>-7.3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n1SSRAc294oaFmvGe/dXT8o2CxYb2s1Bm4gJMyXvTBJ2bBGqxWTm1IIsSBk4QL3PwsHPQeWaX9xfGAFBC3IMg==" saltValue="JRnF21pgI9/7/1tM1122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0X6cHQYO8TfFCcZoMe2xn2435D18Yh7wOYJGCrZTyVhlq7UJycpqHTxYs+uJM274wLHSZBwx8GHmwFljykB3Q==" saltValue="0D/lWExAloUnvUxc1VAcJ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wifowkYJ+XbTFgq3X5i+WcRaETWDCZVgHhm2L/0lgTLcq756Zs255VXSoG+IXhZuJZwrHfIwfZV6onWp4h85g==" saltValue="hlQ9jYLZBvuMocCp7h17v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4" t="s">
        <v>3</v>
      </c>
      <c r="D47" s="1174"/>
      <c r="E47" s="1175"/>
      <c r="F47" s="11">
        <v>15.22</v>
      </c>
      <c r="G47" s="12">
        <v>17.04</v>
      </c>
      <c r="H47" s="12">
        <v>17.52</v>
      </c>
      <c r="I47" s="12">
        <v>13.61</v>
      </c>
      <c r="J47" s="13">
        <v>13.95</v>
      </c>
    </row>
    <row r="48" spans="2:10" ht="57.75" customHeight="1">
      <c r="B48" s="14"/>
      <c r="C48" s="1176" t="s">
        <v>4</v>
      </c>
      <c r="D48" s="1176"/>
      <c r="E48" s="1177"/>
      <c r="F48" s="15">
        <v>4.3</v>
      </c>
      <c r="G48" s="16">
        <v>3.55</v>
      </c>
      <c r="H48" s="16">
        <v>4.7</v>
      </c>
      <c r="I48" s="16">
        <v>2.66</v>
      </c>
      <c r="J48" s="17">
        <v>3.73</v>
      </c>
    </row>
    <row r="49" spans="2:10" ht="57.75" customHeight="1" thickBot="1">
      <c r="B49" s="18"/>
      <c r="C49" s="1178" t="s">
        <v>5</v>
      </c>
      <c r="D49" s="1178"/>
      <c r="E49" s="1179"/>
      <c r="F49" s="19">
        <v>5.68</v>
      </c>
      <c r="G49" s="20">
        <v>1.07</v>
      </c>
      <c r="H49" s="20">
        <v>2.0299999999999998</v>
      </c>
      <c r="I49" s="20" t="s">
        <v>552</v>
      </c>
      <c r="J49" s="21">
        <v>1.5</v>
      </c>
    </row>
    <row r="50" spans="2:10" ht="13.5" customHeight="1"/>
    <row r="51" spans="2:10" ht="13.5" hidden="1" customHeight="1"/>
    <row r="52" spans="2:10" ht="13.5" hidden="1" customHeight="1"/>
    <row r="53" spans="2:10" ht="13.5" hidden="1" customHeight="1"/>
  </sheetData>
  <sheetProtection algorithmName="SHA-512" hashValue="R4vcf/TZ4r8qI4adcn70sEpyacyrX9mieIG9w5O0IqiqEudm52Res9mE1L+VPst6QycCiAVeHhrPKr3PSz/0Uw==" saltValue="47OvasLqJ0moFCmrAto0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6" t="s">
        <v>553</v>
      </c>
      <c r="D34" s="1186"/>
      <c r="E34" s="1187"/>
      <c r="F34" s="32">
        <v>11.68</v>
      </c>
      <c r="G34" s="33">
        <v>12.86</v>
      </c>
      <c r="H34" s="33">
        <v>13.51</v>
      </c>
      <c r="I34" s="33">
        <v>13.09</v>
      </c>
      <c r="J34" s="34">
        <v>11.92</v>
      </c>
      <c r="K34" s="22"/>
      <c r="L34" s="22"/>
      <c r="M34" s="22"/>
      <c r="N34" s="22"/>
      <c r="O34" s="22"/>
      <c r="P34" s="22"/>
    </row>
    <row r="35" spans="1:16" ht="39" customHeight="1">
      <c r="A35" s="22"/>
      <c r="B35" s="35"/>
      <c r="C35" s="1180" t="s">
        <v>554</v>
      </c>
      <c r="D35" s="1181"/>
      <c r="E35" s="1182"/>
      <c r="F35" s="36">
        <v>4.3</v>
      </c>
      <c r="G35" s="37">
        <v>3.52</v>
      </c>
      <c r="H35" s="37">
        <v>4.6900000000000004</v>
      </c>
      <c r="I35" s="37">
        <v>2.65</v>
      </c>
      <c r="J35" s="38">
        <v>3.72</v>
      </c>
      <c r="K35" s="22"/>
      <c r="L35" s="22"/>
      <c r="M35" s="22"/>
      <c r="N35" s="22"/>
      <c r="O35" s="22"/>
      <c r="P35" s="22"/>
    </row>
    <row r="36" spans="1:16" ht="39" customHeight="1">
      <c r="A36" s="22"/>
      <c r="B36" s="35"/>
      <c r="C36" s="1180" t="s">
        <v>555</v>
      </c>
      <c r="D36" s="1181"/>
      <c r="E36" s="1182"/>
      <c r="F36" s="36">
        <v>0.16</v>
      </c>
      <c r="G36" s="37">
        <v>0.83</v>
      </c>
      <c r="H36" s="37">
        <v>0.95</v>
      </c>
      <c r="I36" s="37">
        <v>1.0900000000000001</v>
      </c>
      <c r="J36" s="38">
        <v>1.51</v>
      </c>
      <c r="K36" s="22"/>
      <c r="L36" s="22"/>
      <c r="M36" s="22"/>
      <c r="N36" s="22"/>
      <c r="O36" s="22"/>
      <c r="P36" s="22"/>
    </row>
    <row r="37" spans="1:16" ht="39" customHeight="1">
      <c r="A37" s="22"/>
      <c r="B37" s="35"/>
      <c r="C37" s="1180" t="s">
        <v>556</v>
      </c>
      <c r="D37" s="1181"/>
      <c r="E37" s="1182"/>
      <c r="F37" s="36" t="s">
        <v>557</v>
      </c>
      <c r="G37" s="37" t="s">
        <v>558</v>
      </c>
      <c r="H37" s="37">
        <v>0.08</v>
      </c>
      <c r="I37" s="37">
        <v>0.1</v>
      </c>
      <c r="J37" s="38">
        <v>1.25</v>
      </c>
      <c r="K37" s="22"/>
      <c r="L37" s="22"/>
      <c r="M37" s="22"/>
      <c r="N37" s="22"/>
      <c r="O37" s="22"/>
      <c r="P37" s="22"/>
    </row>
    <row r="38" spans="1:16" ht="39" customHeight="1">
      <c r="A38" s="22"/>
      <c r="B38" s="35"/>
      <c r="C38" s="1180" t="s">
        <v>559</v>
      </c>
      <c r="D38" s="1181"/>
      <c r="E38" s="1182"/>
      <c r="F38" s="36">
        <v>0.51</v>
      </c>
      <c r="G38" s="37">
        <v>0.36</v>
      </c>
      <c r="H38" s="37">
        <v>0.54</v>
      </c>
      <c r="I38" s="37">
        <v>0.71</v>
      </c>
      <c r="J38" s="38">
        <v>0.8</v>
      </c>
      <c r="K38" s="22"/>
      <c r="L38" s="22"/>
      <c r="M38" s="22"/>
      <c r="N38" s="22"/>
      <c r="O38" s="22"/>
      <c r="P38" s="22"/>
    </row>
    <row r="39" spans="1:16" ht="39" customHeight="1">
      <c r="A39" s="22"/>
      <c r="B39" s="35"/>
      <c r="C39" s="1180" t="s">
        <v>560</v>
      </c>
      <c r="D39" s="1181"/>
      <c r="E39" s="1182"/>
      <c r="F39" s="36">
        <v>0.15</v>
      </c>
      <c r="G39" s="37">
        <v>0.16</v>
      </c>
      <c r="H39" s="37">
        <v>0.21</v>
      </c>
      <c r="I39" s="37">
        <v>0.28000000000000003</v>
      </c>
      <c r="J39" s="38">
        <v>0.19</v>
      </c>
      <c r="K39" s="22"/>
      <c r="L39" s="22"/>
      <c r="M39" s="22"/>
      <c r="N39" s="22"/>
      <c r="O39" s="22"/>
      <c r="P39" s="22"/>
    </row>
    <row r="40" spans="1:16" ht="39" customHeight="1">
      <c r="A40" s="22"/>
      <c r="B40" s="35"/>
      <c r="C40" s="1180" t="s">
        <v>561</v>
      </c>
      <c r="D40" s="1181"/>
      <c r="E40" s="1182"/>
      <c r="F40" s="36">
        <v>0</v>
      </c>
      <c r="G40" s="37">
        <v>0.02</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562</v>
      </c>
      <c r="D42" s="1181"/>
      <c r="E42" s="1182"/>
      <c r="F42" s="36" t="s">
        <v>504</v>
      </c>
      <c r="G42" s="37" t="s">
        <v>504</v>
      </c>
      <c r="H42" s="37" t="s">
        <v>504</v>
      </c>
      <c r="I42" s="37" t="s">
        <v>504</v>
      </c>
      <c r="J42" s="38" t="s">
        <v>504</v>
      </c>
      <c r="K42" s="22"/>
      <c r="L42" s="22"/>
      <c r="M42" s="22"/>
      <c r="N42" s="22"/>
      <c r="O42" s="22"/>
      <c r="P42" s="22"/>
    </row>
    <row r="43" spans="1:16" ht="39" customHeight="1" thickBot="1">
      <c r="A43" s="22"/>
      <c r="B43" s="40"/>
      <c r="C43" s="1183" t="s">
        <v>563</v>
      </c>
      <c r="D43" s="1184"/>
      <c r="E43" s="1185"/>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dSMiX6NjZadt4CZeDrMztx1vpBX8/Edh8LHANDD+STEpVFDXXOKMNR0Rz4O720bFRNOg5zoKxUhjKh6j43jEA==" saltValue="er10WHqHJHThA/kL1AJb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6" t="s">
        <v>11</v>
      </c>
      <c r="C45" s="1197"/>
      <c r="D45" s="58"/>
      <c r="E45" s="1202" t="s">
        <v>12</v>
      </c>
      <c r="F45" s="1202"/>
      <c r="G45" s="1202"/>
      <c r="H45" s="1202"/>
      <c r="I45" s="1202"/>
      <c r="J45" s="1203"/>
      <c r="K45" s="59">
        <v>3579</v>
      </c>
      <c r="L45" s="60">
        <v>3556</v>
      </c>
      <c r="M45" s="60">
        <v>3431</v>
      </c>
      <c r="N45" s="60">
        <v>3411</v>
      </c>
      <c r="O45" s="61">
        <v>3207</v>
      </c>
      <c r="P45" s="48"/>
      <c r="Q45" s="48"/>
      <c r="R45" s="48"/>
      <c r="S45" s="48"/>
      <c r="T45" s="48"/>
      <c r="U45" s="48"/>
    </row>
    <row r="46" spans="1:21" ht="30.75" customHeight="1">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c r="A48" s="48"/>
      <c r="B48" s="1198"/>
      <c r="C48" s="1199"/>
      <c r="D48" s="62"/>
      <c r="E48" s="1190" t="s">
        <v>15</v>
      </c>
      <c r="F48" s="1190"/>
      <c r="G48" s="1190"/>
      <c r="H48" s="1190"/>
      <c r="I48" s="1190"/>
      <c r="J48" s="1191"/>
      <c r="K48" s="63">
        <v>255</v>
      </c>
      <c r="L48" s="64">
        <v>256</v>
      </c>
      <c r="M48" s="64">
        <v>280</v>
      </c>
      <c r="N48" s="64">
        <v>222</v>
      </c>
      <c r="O48" s="65">
        <v>125</v>
      </c>
      <c r="P48" s="48"/>
      <c r="Q48" s="48"/>
      <c r="R48" s="48"/>
      <c r="S48" s="48"/>
      <c r="T48" s="48"/>
      <c r="U48" s="48"/>
    </row>
    <row r="49" spans="1:21" ht="30.75" customHeight="1">
      <c r="A49" s="48"/>
      <c r="B49" s="1198"/>
      <c r="C49" s="1199"/>
      <c r="D49" s="62"/>
      <c r="E49" s="1190" t="s">
        <v>16</v>
      </c>
      <c r="F49" s="1190"/>
      <c r="G49" s="1190"/>
      <c r="H49" s="1190"/>
      <c r="I49" s="1190"/>
      <c r="J49" s="1191"/>
      <c r="K49" s="63">
        <v>89</v>
      </c>
      <c r="L49" s="64">
        <v>85</v>
      </c>
      <c r="M49" s="64">
        <v>88</v>
      </c>
      <c r="N49" s="64">
        <v>89</v>
      </c>
      <c r="O49" s="65">
        <v>79</v>
      </c>
      <c r="P49" s="48"/>
      <c r="Q49" s="48"/>
      <c r="R49" s="48"/>
      <c r="S49" s="48"/>
      <c r="T49" s="48"/>
      <c r="U49" s="48"/>
    </row>
    <row r="50" spans="1:21" ht="30.75" customHeight="1">
      <c r="A50" s="48"/>
      <c r="B50" s="1198"/>
      <c r="C50" s="1199"/>
      <c r="D50" s="62"/>
      <c r="E50" s="1190" t="s">
        <v>17</v>
      </c>
      <c r="F50" s="1190"/>
      <c r="G50" s="1190"/>
      <c r="H50" s="1190"/>
      <c r="I50" s="1190"/>
      <c r="J50" s="1191"/>
      <c r="K50" s="63">
        <v>70</v>
      </c>
      <c r="L50" s="64">
        <v>70</v>
      </c>
      <c r="M50" s="64">
        <v>70</v>
      </c>
      <c r="N50" s="64">
        <v>70</v>
      </c>
      <c r="O50" s="65">
        <v>69</v>
      </c>
      <c r="P50" s="48"/>
      <c r="Q50" s="48"/>
      <c r="R50" s="48"/>
      <c r="S50" s="48"/>
      <c r="T50" s="48"/>
      <c r="U50" s="48"/>
    </row>
    <row r="51" spans="1:21" ht="30.75" customHeight="1">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c r="A52" s="48"/>
      <c r="B52" s="1188" t="s">
        <v>19</v>
      </c>
      <c r="C52" s="1189"/>
      <c r="D52" s="66"/>
      <c r="E52" s="1190" t="s">
        <v>20</v>
      </c>
      <c r="F52" s="1190"/>
      <c r="G52" s="1190"/>
      <c r="H52" s="1190"/>
      <c r="I52" s="1190"/>
      <c r="J52" s="1191"/>
      <c r="K52" s="63">
        <v>2212</v>
      </c>
      <c r="L52" s="64">
        <v>2304</v>
      </c>
      <c r="M52" s="64">
        <v>2210</v>
      </c>
      <c r="N52" s="64">
        <v>2226</v>
      </c>
      <c r="O52" s="65">
        <v>2197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1781</v>
      </c>
      <c r="L53" s="69">
        <v>1663</v>
      </c>
      <c r="M53" s="69">
        <v>1659</v>
      </c>
      <c r="N53" s="69">
        <v>1566</v>
      </c>
      <c r="O53" s="70">
        <v>1283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UK2lMLGX6SYzP6t3mNpnMHRG6CcQehZ1Cocst1bsem8O0SbC0ROAfp2QjvwAupyBDxDlnvV92Tt/Tpl4phxKQ==" saltValue="zWIJwFsL5wwmNOwCFqgQ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04" t="s">
        <v>24</v>
      </c>
      <c r="C41" s="1205"/>
      <c r="D41" s="81"/>
      <c r="E41" s="1210" t="s">
        <v>25</v>
      </c>
      <c r="F41" s="1210"/>
      <c r="G41" s="1210"/>
      <c r="H41" s="1211"/>
      <c r="I41" s="82">
        <v>36264</v>
      </c>
      <c r="J41" s="83">
        <v>36454</v>
      </c>
      <c r="K41" s="83">
        <v>36460</v>
      </c>
      <c r="L41" s="83">
        <v>36888</v>
      </c>
      <c r="M41" s="84">
        <v>37207</v>
      </c>
    </row>
    <row r="42" spans="2:13" ht="27.75" customHeight="1">
      <c r="B42" s="1206"/>
      <c r="C42" s="1207"/>
      <c r="D42" s="85"/>
      <c r="E42" s="1212" t="s">
        <v>26</v>
      </c>
      <c r="F42" s="1212"/>
      <c r="G42" s="1212"/>
      <c r="H42" s="1213"/>
      <c r="I42" s="86">
        <v>103</v>
      </c>
      <c r="J42" s="87" t="s">
        <v>504</v>
      </c>
      <c r="K42" s="87">
        <v>124</v>
      </c>
      <c r="L42" s="87">
        <v>125</v>
      </c>
      <c r="M42" s="88">
        <v>309</v>
      </c>
    </row>
    <row r="43" spans="2:13" ht="27.75" customHeight="1">
      <c r="B43" s="1206"/>
      <c r="C43" s="1207"/>
      <c r="D43" s="85"/>
      <c r="E43" s="1212" t="s">
        <v>27</v>
      </c>
      <c r="F43" s="1212"/>
      <c r="G43" s="1212"/>
      <c r="H43" s="1213"/>
      <c r="I43" s="86">
        <v>2784</v>
      </c>
      <c r="J43" s="87">
        <v>2803</v>
      </c>
      <c r="K43" s="87">
        <v>2889</v>
      </c>
      <c r="L43" s="87">
        <v>2796</v>
      </c>
      <c r="M43" s="88">
        <v>2315</v>
      </c>
    </row>
    <row r="44" spans="2:13" ht="27.75" customHeight="1">
      <c r="B44" s="1206"/>
      <c r="C44" s="1207"/>
      <c r="D44" s="85"/>
      <c r="E44" s="1212" t="s">
        <v>28</v>
      </c>
      <c r="F44" s="1212"/>
      <c r="G44" s="1212"/>
      <c r="H44" s="1213"/>
      <c r="I44" s="86">
        <v>843</v>
      </c>
      <c r="J44" s="87">
        <v>797</v>
      </c>
      <c r="K44" s="87">
        <v>735</v>
      </c>
      <c r="L44" s="87">
        <v>664</v>
      </c>
      <c r="M44" s="88">
        <v>616</v>
      </c>
    </row>
    <row r="45" spans="2:13" ht="27.75" customHeight="1">
      <c r="B45" s="1206"/>
      <c r="C45" s="1207"/>
      <c r="D45" s="85"/>
      <c r="E45" s="1212" t="s">
        <v>29</v>
      </c>
      <c r="F45" s="1212"/>
      <c r="G45" s="1212"/>
      <c r="H45" s="1213"/>
      <c r="I45" s="86">
        <v>2898</v>
      </c>
      <c r="J45" s="87">
        <v>2189</v>
      </c>
      <c r="K45" s="87">
        <v>1604</v>
      </c>
      <c r="L45" s="87">
        <v>1805</v>
      </c>
      <c r="M45" s="88">
        <v>1851</v>
      </c>
    </row>
    <row r="46" spans="2:13" ht="27.75" customHeight="1">
      <c r="B46" s="1206"/>
      <c r="C46" s="1207"/>
      <c r="D46" s="89"/>
      <c r="E46" s="1212" t="s">
        <v>30</v>
      </c>
      <c r="F46" s="1212"/>
      <c r="G46" s="1212"/>
      <c r="H46" s="1213"/>
      <c r="I46" s="86">
        <v>4</v>
      </c>
      <c r="J46" s="87">
        <v>2</v>
      </c>
      <c r="K46" s="87">
        <v>1</v>
      </c>
      <c r="L46" s="87">
        <v>1</v>
      </c>
      <c r="M46" s="88">
        <v>0</v>
      </c>
    </row>
    <row r="47" spans="2:13" ht="27.75" customHeight="1">
      <c r="B47" s="1206"/>
      <c r="C47" s="1207"/>
      <c r="D47" s="90"/>
      <c r="E47" s="1214" t="s">
        <v>31</v>
      </c>
      <c r="F47" s="1215"/>
      <c r="G47" s="1215"/>
      <c r="H47" s="1216"/>
      <c r="I47" s="86" t="s">
        <v>504</v>
      </c>
      <c r="J47" s="87" t="s">
        <v>504</v>
      </c>
      <c r="K47" s="87" t="s">
        <v>504</v>
      </c>
      <c r="L47" s="87" t="s">
        <v>504</v>
      </c>
      <c r="M47" s="88" t="s">
        <v>504</v>
      </c>
    </row>
    <row r="48" spans="2:13" ht="27.75" customHeight="1">
      <c r="B48" s="1206"/>
      <c r="C48" s="1207"/>
      <c r="D48" s="85"/>
      <c r="E48" s="1212" t="s">
        <v>32</v>
      </c>
      <c r="F48" s="1212"/>
      <c r="G48" s="1212"/>
      <c r="H48" s="1213"/>
      <c r="I48" s="86" t="s">
        <v>504</v>
      </c>
      <c r="J48" s="87" t="s">
        <v>504</v>
      </c>
      <c r="K48" s="87" t="s">
        <v>504</v>
      </c>
      <c r="L48" s="87" t="s">
        <v>504</v>
      </c>
      <c r="M48" s="88" t="s">
        <v>504</v>
      </c>
    </row>
    <row r="49" spans="2:13" ht="27.75" customHeight="1">
      <c r="B49" s="1208"/>
      <c r="C49" s="1209"/>
      <c r="D49" s="85"/>
      <c r="E49" s="1212" t="s">
        <v>33</v>
      </c>
      <c r="F49" s="1212"/>
      <c r="G49" s="1212"/>
      <c r="H49" s="1213"/>
      <c r="I49" s="86" t="s">
        <v>504</v>
      </c>
      <c r="J49" s="87" t="s">
        <v>504</v>
      </c>
      <c r="K49" s="87" t="s">
        <v>504</v>
      </c>
      <c r="L49" s="87" t="s">
        <v>504</v>
      </c>
      <c r="M49" s="88" t="s">
        <v>504</v>
      </c>
    </row>
    <row r="50" spans="2:13" ht="27.75" customHeight="1">
      <c r="B50" s="1217" t="s">
        <v>34</v>
      </c>
      <c r="C50" s="1218"/>
      <c r="D50" s="91"/>
      <c r="E50" s="1212" t="s">
        <v>35</v>
      </c>
      <c r="F50" s="1212"/>
      <c r="G50" s="1212"/>
      <c r="H50" s="1213"/>
      <c r="I50" s="86">
        <v>5610</v>
      </c>
      <c r="J50" s="87">
        <v>6580</v>
      </c>
      <c r="K50" s="87">
        <v>7186</v>
      </c>
      <c r="L50" s="87">
        <v>6696</v>
      </c>
      <c r="M50" s="88">
        <v>6798</v>
      </c>
    </row>
    <row r="51" spans="2:13" ht="27.75" customHeight="1">
      <c r="B51" s="1206"/>
      <c r="C51" s="1207"/>
      <c r="D51" s="85"/>
      <c r="E51" s="1212" t="s">
        <v>36</v>
      </c>
      <c r="F51" s="1212"/>
      <c r="G51" s="1212"/>
      <c r="H51" s="1213"/>
      <c r="I51" s="86">
        <v>238</v>
      </c>
      <c r="J51" s="87">
        <v>270</v>
      </c>
      <c r="K51" s="87">
        <v>288</v>
      </c>
      <c r="L51" s="87">
        <v>305</v>
      </c>
      <c r="M51" s="88">
        <v>266</v>
      </c>
    </row>
    <row r="52" spans="2:13" ht="27.75" customHeight="1">
      <c r="B52" s="1208"/>
      <c r="C52" s="1209"/>
      <c r="D52" s="85"/>
      <c r="E52" s="1212" t="s">
        <v>37</v>
      </c>
      <c r="F52" s="1212"/>
      <c r="G52" s="1212"/>
      <c r="H52" s="1213"/>
      <c r="I52" s="86">
        <v>25530</v>
      </c>
      <c r="J52" s="87">
        <v>26118</v>
      </c>
      <c r="K52" s="87">
        <v>26640</v>
      </c>
      <c r="L52" s="87">
        <v>27088</v>
      </c>
      <c r="M52" s="88">
        <v>27613</v>
      </c>
    </row>
    <row r="53" spans="2:13" ht="27.75" customHeight="1" thickBot="1">
      <c r="B53" s="1219" t="s">
        <v>38</v>
      </c>
      <c r="C53" s="1220"/>
      <c r="D53" s="92"/>
      <c r="E53" s="1221" t="s">
        <v>39</v>
      </c>
      <c r="F53" s="1221"/>
      <c r="G53" s="1221"/>
      <c r="H53" s="1222"/>
      <c r="I53" s="93">
        <v>11518</v>
      </c>
      <c r="J53" s="94">
        <v>9277</v>
      </c>
      <c r="K53" s="94">
        <v>7699</v>
      </c>
      <c r="L53" s="94">
        <v>8190</v>
      </c>
      <c r="M53" s="95">
        <v>7622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Tb6rb/HNb3EpsiDjWOxFhrfe5DqLOpgF0Wgm+EHjDbSzwL+rG4qAeJjtZz85iuUE8hgLEw5aQwTBQLP/p0VIg==" saltValue="h/Jy2nDR4dZjhGReWpPT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1" t="s">
        <v>42</v>
      </c>
      <c r="D55" s="1231"/>
      <c r="E55" s="1232"/>
      <c r="F55" s="107">
        <v>3792</v>
      </c>
      <c r="G55" s="107">
        <v>2990</v>
      </c>
      <c r="H55" s="108">
        <v>3082</v>
      </c>
    </row>
    <row r="56" spans="2:8" ht="52.5" customHeight="1">
      <c r="B56" s="109"/>
      <c r="C56" s="1233" t="s">
        <v>43</v>
      </c>
      <c r="D56" s="1233"/>
      <c r="E56" s="1234"/>
      <c r="F56" s="110">
        <v>326</v>
      </c>
      <c r="G56" s="110">
        <v>327</v>
      </c>
      <c r="H56" s="111">
        <v>328</v>
      </c>
    </row>
    <row r="57" spans="2:8" ht="53.25" customHeight="1">
      <c r="B57" s="109"/>
      <c r="C57" s="1235" t="s">
        <v>44</v>
      </c>
      <c r="D57" s="1235"/>
      <c r="E57" s="1236"/>
      <c r="F57" s="112">
        <v>7314</v>
      </c>
      <c r="G57" s="112">
        <v>7938</v>
      </c>
      <c r="H57" s="113">
        <v>7082</v>
      </c>
    </row>
    <row r="58" spans="2:8" ht="45.75" customHeight="1">
      <c r="B58" s="114"/>
      <c r="C58" s="1223" t="s">
        <v>564</v>
      </c>
      <c r="D58" s="1224"/>
      <c r="E58" s="1225"/>
      <c r="F58" s="115">
        <v>2467</v>
      </c>
      <c r="G58" s="115">
        <v>3237</v>
      </c>
      <c r="H58" s="116">
        <v>2936</v>
      </c>
    </row>
    <row r="59" spans="2:8" ht="45.75" customHeight="1">
      <c r="B59" s="114"/>
      <c r="C59" s="1223" t="s">
        <v>565</v>
      </c>
      <c r="D59" s="1224"/>
      <c r="E59" s="1225"/>
      <c r="F59" s="115">
        <v>2841</v>
      </c>
      <c r="G59" s="115">
        <v>2193</v>
      </c>
      <c r="H59" s="116">
        <v>1375</v>
      </c>
    </row>
    <row r="60" spans="2:8" ht="45.75" customHeight="1">
      <c r="B60" s="114"/>
      <c r="C60" s="1223" t="s">
        <v>566</v>
      </c>
      <c r="D60" s="1224"/>
      <c r="E60" s="1225"/>
      <c r="F60" s="115">
        <v>369</v>
      </c>
      <c r="G60" s="115">
        <v>572</v>
      </c>
      <c r="H60" s="116">
        <v>779</v>
      </c>
    </row>
    <row r="61" spans="2:8" ht="45.75" customHeight="1">
      <c r="B61" s="114"/>
      <c r="C61" s="1223" t="s">
        <v>567</v>
      </c>
      <c r="D61" s="1224"/>
      <c r="E61" s="1225"/>
      <c r="F61" s="115">
        <v>560</v>
      </c>
      <c r="G61" s="115">
        <v>640</v>
      </c>
      <c r="H61" s="116">
        <v>720</v>
      </c>
    </row>
    <row r="62" spans="2:8" ht="45.75" customHeight="1" thickBot="1">
      <c r="B62" s="117"/>
      <c r="C62" s="1226" t="s">
        <v>568</v>
      </c>
      <c r="D62" s="1227"/>
      <c r="E62" s="1228"/>
      <c r="F62" s="118">
        <v>677</v>
      </c>
      <c r="G62" s="118">
        <v>795</v>
      </c>
      <c r="H62" s="119">
        <v>645</v>
      </c>
    </row>
    <row r="63" spans="2:8" ht="52.5" customHeight="1" thickBot="1">
      <c r="B63" s="120"/>
      <c r="C63" s="1229" t="s">
        <v>45</v>
      </c>
      <c r="D63" s="1229"/>
      <c r="E63" s="1230"/>
      <c r="F63" s="121">
        <v>11432</v>
      </c>
      <c r="G63" s="121">
        <v>11255</v>
      </c>
      <c r="H63" s="122">
        <v>10493</v>
      </c>
    </row>
    <row r="64" spans="2:8" ht="15" customHeight="1"/>
    <row r="65" ht="0" hidden="1" customHeight="1"/>
    <row r="66" ht="0" hidden="1" customHeight="1"/>
  </sheetData>
  <sheetProtection algorithmName="SHA-512" hashValue="/l7ACxZYItoscjMFuhDJbi64ZYyRp0NLGj8JrZ2ZJ8c0TCdEzClhf91dw6oTWtg+k21C9BtjaHySDorITUa9Aw==" saltValue="Oj+UjEjjuDcEexTxIKKi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34" workbookViewId="0">
      <selection activeCell="H64" sqref="H64"/>
    </sheetView>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52987</v>
      </c>
      <c r="E3" s="141"/>
      <c r="F3" s="142">
        <v>50840</v>
      </c>
      <c r="G3" s="143"/>
      <c r="H3" s="144"/>
    </row>
    <row r="4" spans="1:8">
      <c r="A4" s="145"/>
      <c r="B4" s="146"/>
      <c r="C4" s="147"/>
      <c r="D4" s="148">
        <v>8899</v>
      </c>
      <c r="E4" s="149"/>
      <c r="F4" s="150">
        <v>25367</v>
      </c>
      <c r="G4" s="151"/>
      <c r="H4" s="152"/>
    </row>
    <row r="5" spans="1:8">
      <c r="A5" s="133" t="s">
        <v>539</v>
      </c>
      <c r="B5" s="138"/>
      <c r="C5" s="139"/>
      <c r="D5" s="140">
        <v>62831</v>
      </c>
      <c r="E5" s="141"/>
      <c r="F5" s="142">
        <v>53605</v>
      </c>
      <c r="G5" s="143"/>
      <c r="H5" s="144"/>
    </row>
    <row r="6" spans="1:8">
      <c r="A6" s="145"/>
      <c r="B6" s="146"/>
      <c r="C6" s="147"/>
      <c r="D6" s="148">
        <v>9300</v>
      </c>
      <c r="E6" s="149"/>
      <c r="F6" s="150">
        <v>28343</v>
      </c>
      <c r="G6" s="151"/>
      <c r="H6" s="152"/>
    </row>
    <row r="7" spans="1:8">
      <c r="A7" s="133" t="s">
        <v>540</v>
      </c>
      <c r="B7" s="138"/>
      <c r="C7" s="139"/>
      <c r="D7" s="140">
        <v>59875</v>
      </c>
      <c r="E7" s="141"/>
      <c r="F7" s="142">
        <v>58051</v>
      </c>
      <c r="G7" s="143"/>
      <c r="H7" s="144"/>
    </row>
    <row r="8" spans="1:8">
      <c r="A8" s="145"/>
      <c r="B8" s="146"/>
      <c r="C8" s="147"/>
      <c r="D8" s="148">
        <v>14488</v>
      </c>
      <c r="E8" s="149"/>
      <c r="F8" s="150">
        <v>32143</v>
      </c>
      <c r="G8" s="151"/>
      <c r="H8" s="152"/>
    </row>
    <row r="9" spans="1:8">
      <c r="A9" s="133" t="s">
        <v>541</v>
      </c>
      <c r="B9" s="138"/>
      <c r="C9" s="139"/>
      <c r="D9" s="140">
        <v>111731</v>
      </c>
      <c r="E9" s="141"/>
      <c r="F9" s="142">
        <v>65942</v>
      </c>
      <c r="G9" s="143"/>
      <c r="H9" s="144"/>
    </row>
    <row r="10" spans="1:8">
      <c r="A10" s="145"/>
      <c r="B10" s="146"/>
      <c r="C10" s="147"/>
      <c r="D10" s="148">
        <v>13019</v>
      </c>
      <c r="E10" s="149"/>
      <c r="F10" s="150">
        <v>32778</v>
      </c>
      <c r="G10" s="151"/>
      <c r="H10" s="152"/>
    </row>
    <row r="11" spans="1:8">
      <c r="A11" s="133" t="s">
        <v>542</v>
      </c>
      <c r="B11" s="138"/>
      <c r="C11" s="139"/>
      <c r="D11" s="140">
        <v>107935</v>
      </c>
      <c r="E11" s="141"/>
      <c r="F11" s="142">
        <v>68655</v>
      </c>
      <c r="G11" s="143"/>
      <c r="H11" s="144"/>
    </row>
    <row r="12" spans="1:8">
      <c r="A12" s="145"/>
      <c r="B12" s="146"/>
      <c r="C12" s="153"/>
      <c r="D12" s="148">
        <v>10658</v>
      </c>
      <c r="E12" s="149"/>
      <c r="F12" s="150">
        <v>32316</v>
      </c>
      <c r="G12" s="151"/>
      <c r="H12" s="152"/>
    </row>
    <row r="13" spans="1:8">
      <c r="A13" s="133"/>
      <c r="B13" s="138"/>
      <c r="C13" s="154"/>
      <c r="D13" s="155">
        <v>79072</v>
      </c>
      <c r="E13" s="156"/>
      <c r="F13" s="157">
        <v>59419</v>
      </c>
      <c r="G13" s="158"/>
      <c r="H13" s="144"/>
    </row>
    <row r="14" spans="1:8">
      <c r="A14" s="145"/>
      <c r="B14" s="146"/>
      <c r="C14" s="147"/>
      <c r="D14" s="148">
        <v>11273</v>
      </c>
      <c r="E14" s="149"/>
      <c r="F14" s="150">
        <v>30189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4.3</v>
      </c>
      <c r="C19" s="159">
        <f>ROUND(VALUE(SUBSTITUTE(実質収支比率等に係る経年分析!G$48,"▲","-")),2)</f>
        <v>3.55</v>
      </c>
      <c r="D19" s="159">
        <f>ROUND(VALUE(SUBSTITUTE(実質収支比率等に係る経年分析!H$48,"▲","-")),2)</f>
        <v>4.7</v>
      </c>
      <c r="E19" s="159">
        <f>ROUND(VALUE(SUBSTITUTE(実質収支比率等に係る経年分析!I$48,"▲","-")),2)</f>
        <v>2.66</v>
      </c>
      <c r="F19" s="159">
        <f>ROUND(VALUE(SUBSTITUTE(実質収支比率等に係る経年分析!J$48,"▲","-")),2)</f>
        <v>3.73</v>
      </c>
    </row>
    <row r="20" spans="1:11">
      <c r="A20" s="159" t="s">
        <v>49</v>
      </c>
      <c r="B20" s="159">
        <f>ROUND(VALUE(SUBSTITUTE(実質収支比率等に係る経年分析!F$47,"▲","-")),2)</f>
        <v>15.22</v>
      </c>
      <c r="C20" s="159">
        <f>ROUND(VALUE(SUBSTITUTE(実質収支比率等に係る経年分析!G$47,"▲","-")),2)</f>
        <v>17.04</v>
      </c>
      <c r="D20" s="159">
        <f>ROUND(VALUE(SUBSTITUTE(実質収支比率等に係る経年分析!H$47,"▲","-")),2)</f>
        <v>17.52</v>
      </c>
      <c r="E20" s="159">
        <f>ROUND(VALUE(SUBSTITUTE(実質収支比率等に係る経年分析!I$47,"▲","-")),2)</f>
        <v>13.61</v>
      </c>
      <c r="F20" s="159">
        <f>ROUND(VALUE(SUBSTITUTE(実質収支比率等に係る経年分析!J$47,"▲","-")),2)</f>
        <v>13.95</v>
      </c>
    </row>
    <row r="21" spans="1:11">
      <c r="A21" s="159" t="s">
        <v>50</v>
      </c>
      <c r="B21" s="159">
        <f>IF(ISNUMBER(VALUE(SUBSTITUTE(実質収支比率等に係る経年分析!F$49,"▲","-"))),ROUND(VALUE(SUBSTITUTE(実質収支比率等に係る経年分析!F$49,"▲","-")),2),NA())</f>
        <v>5.68</v>
      </c>
      <c r="C21" s="159">
        <f>IF(ISNUMBER(VALUE(SUBSTITUTE(実質収支比率等に係る経年分析!G$49,"▲","-"))),ROUND(VALUE(SUBSTITUTE(実質収支比率等に係る経年分析!G$49,"▲","-")),2),NA())</f>
        <v>1.07</v>
      </c>
      <c r="D21" s="159">
        <f>IF(ISNUMBER(VALUE(SUBSTITUTE(実質収支比率等に係る経年分析!H$49,"▲","-"))),ROUND(VALUE(SUBSTITUTE(実質収支比率等に係る経年分析!H$49,"▲","-")),2),NA())</f>
        <v>2.0299999999999998</v>
      </c>
      <c r="E21" s="159">
        <f>IF(ISNUMBER(VALUE(SUBSTITUTE(実質収支比率等に係る経年分析!I$49,"▲","-"))),ROUND(VALUE(SUBSTITUTE(実質収支比率等に係る経年分析!I$49,"▲","-")),2),NA())</f>
        <v>-5.63</v>
      </c>
      <c r="F21" s="159">
        <f>IF(ISNUMBER(VALUE(SUBSTITUTE(実質収支比率等に係る経年分析!J$49,"▲","-"))),ROUND(VALUE(SUBSTITUTE(実質収支比率等に係る経年分析!J$49,"▲","-")),2),NA())</f>
        <v>1.5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v>
      </c>
    </row>
    <row r="33" spans="1:16">
      <c r="A33" s="160" t="str">
        <f>IF(連結実質赤字比率に係る赤字・黒字の構成分析!C$37="",NA(),連結実質赤字比率に係る赤字・黒字の構成分析!C$37)</f>
        <v>国民健康保険特別会計</v>
      </c>
      <c r="B33" s="160">
        <f>IF(ROUND(VALUE(SUBSTITUTE(連結実質赤字比率に係る赤字・黒字の構成分析!F$37,"▲", "-")), 2) &lt; 0, ABS(ROUND(VALUE(SUBSTITUTE(連結実質赤字比率に係る赤字・黒字の構成分析!F$37,"▲", "-")), 2)), NA())</f>
        <v>0.75</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0.57999999999999996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1.0900000000000001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2212</v>
      </c>
      <c r="E42" s="161"/>
      <c r="F42" s="161"/>
      <c r="G42" s="161">
        <f>'実質公債費比率（分子）の構造'!L$52</f>
        <v>2304</v>
      </c>
      <c r="H42" s="161"/>
      <c r="I42" s="161"/>
      <c r="J42" s="161">
        <f>'実質公債費比率（分子）の構造'!M$52</f>
        <v>2210</v>
      </c>
      <c r="K42" s="161"/>
      <c r="L42" s="161"/>
      <c r="M42" s="161">
        <f>'実質公債費比率（分子）の構造'!N$52</f>
        <v>2226</v>
      </c>
      <c r="N42" s="161"/>
      <c r="O42" s="161"/>
      <c r="P42" s="161">
        <f>'実質公債費比率（分子）の構造'!O$52</f>
        <v>2197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70</v>
      </c>
      <c r="C44" s="161"/>
      <c r="D44" s="161"/>
      <c r="E44" s="161">
        <f>'実質公債費比率（分子）の構造'!L$50</f>
        <v>70</v>
      </c>
      <c r="F44" s="161"/>
      <c r="G44" s="161"/>
      <c r="H44" s="161">
        <f>'実質公債費比率（分子）の構造'!M$50</f>
        <v>70</v>
      </c>
      <c r="I44" s="161"/>
      <c r="J44" s="161"/>
      <c r="K44" s="161">
        <f>'実質公債費比率（分子）の構造'!N$50</f>
        <v>70</v>
      </c>
      <c r="L44" s="161"/>
      <c r="M44" s="161"/>
      <c r="N44" s="161">
        <f>'実質公債費比率（分子）の構造'!O$50</f>
        <v>69</v>
      </c>
      <c r="O44" s="161"/>
      <c r="P44" s="161"/>
    </row>
    <row r="45" spans="1:16">
      <c r="A45" s="161" t="s">
        <v>60</v>
      </c>
      <c r="B45" s="161">
        <f>'実質公債費比率（分子）の構造'!K$49</f>
        <v>89</v>
      </c>
      <c r="C45" s="161"/>
      <c r="D45" s="161"/>
      <c r="E45" s="161">
        <f>'実質公債費比率（分子）の構造'!L$49</f>
        <v>85</v>
      </c>
      <c r="F45" s="161"/>
      <c r="G45" s="161"/>
      <c r="H45" s="161">
        <f>'実質公債費比率（分子）の構造'!M$49</f>
        <v>88</v>
      </c>
      <c r="I45" s="161"/>
      <c r="J45" s="161"/>
      <c r="K45" s="161">
        <f>'実質公債費比率（分子）の構造'!N$49</f>
        <v>89</v>
      </c>
      <c r="L45" s="161"/>
      <c r="M45" s="161"/>
      <c r="N45" s="161">
        <f>'実質公債費比率（分子）の構造'!O$49</f>
        <v>79</v>
      </c>
      <c r="O45" s="161"/>
      <c r="P45" s="161"/>
    </row>
    <row r="46" spans="1:16">
      <c r="A46" s="161" t="s">
        <v>61</v>
      </c>
      <c r="B46" s="161">
        <f>'実質公債費比率（分子）の構造'!K$48</f>
        <v>255</v>
      </c>
      <c r="C46" s="161"/>
      <c r="D46" s="161"/>
      <c r="E46" s="161">
        <f>'実質公債費比率（分子）の構造'!L$48</f>
        <v>256</v>
      </c>
      <c r="F46" s="161"/>
      <c r="G46" s="161"/>
      <c r="H46" s="161">
        <f>'実質公債費比率（分子）の構造'!M$48</f>
        <v>280</v>
      </c>
      <c r="I46" s="161"/>
      <c r="J46" s="161"/>
      <c r="K46" s="161">
        <f>'実質公債費比率（分子）の構造'!N$48</f>
        <v>222</v>
      </c>
      <c r="L46" s="161"/>
      <c r="M46" s="161"/>
      <c r="N46" s="161">
        <f>'実質公債費比率（分子）の構造'!O$48</f>
        <v>125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3579</v>
      </c>
      <c r="C49" s="161"/>
      <c r="D49" s="161"/>
      <c r="E49" s="161">
        <f>'実質公債費比率（分子）の構造'!L$45</f>
        <v>3556</v>
      </c>
      <c r="F49" s="161"/>
      <c r="G49" s="161"/>
      <c r="H49" s="161">
        <f>'実質公債費比率（分子）の構造'!M$45</f>
        <v>3431</v>
      </c>
      <c r="I49" s="161"/>
      <c r="J49" s="161"/>
      <c r="K49" s="161">
        <f>'実質公債費比率（分子）の構造'!N$45</f>
        <v>3411</v>
      </c>
      <c r="L49" s="161"/>
      <c r="M49" s="161"/>
      <c r="N49" s="161">
        <f>'実質公債費比率（分子）の構造'!O$45</f>
        <v>3207</v>
      </c>
      <c r="O49" s="161"/>
      <c r="P49" s="161"/>
    </row>
    <row r="50" spans="1:16">
      <c r="A50" s="161" t="s">
        <v>65</v>
      </c>
      <c r="B50" s="161" t="e">
        <f>NA()</f>
        <v>#N/A</v>
      </c>
      <c r="C50" s="161">
        <f>IF(ISNUMBER('実質公債費比率（分子）の構造'!K$53),'実質公債費比率（分子）の構造'!K$53,NA())</f>
        <v>1781</v>
      </c>
      <c r="D50" s="161" t="e">
        <f>NA()</f>
        <v>#N/A</v>
      </c>
      <c r="E50" s="161" t="e">
        <f>NA()</f>
        <v>#N/A</v>
      </c>
      <c r="F50" s="161">
        <f>IF(ISNUMBER('実質公債費比率（分子）の構造'!L$53),'実質公債費比率（分子）の構造'!L$53,NA())</f>
        <v>1663</v>
      </c>
      <c r="G50" s="161" t="e">
        <f>NA()</f>
        <v>#N/A</v>
      </c>
      <c r="H50" s="161" t="e">
        <f>NA()</f>
        <v>#N/A</v>
      </c>
      <c r="I50" s="161">
        <f>IF(ISNUMBER('実質公債費比率（分子）の構造'!M$53),'実質公債費比率（分子）の構造'!M$53,NA())</f>
        <v>1659</v>
      </c>
      <c r="J50" s="161" t="e">
        <f>NA()</f>
        <v>#N/A</v>
      </c>
      <c r="K50" s="161" t="e">
        <f>NA()</f>
        <v>#N/A</v>
      </c>
      <c r="L50" s="161">
        <f>IF(ISNUMBER('実質公債費比率（分子）の構造'!N$53),'実質公債費比率（分子）の構造'!N$53,NA())</f>
        <v>1566</v>
      </c>
      <c r="M50" s="161" t="e">
        <f>NA()</f>
        <v>#N/A</v>
      </c>
      <c r="N50" s="161" t="e">
        <f>NA()</f>
        <v>#N/A</v>
      </c>
      <c r="O50" s="161">
        <f>IF(ISNUMBER('実質公債費比率（分子）の構造'!O$53),'実質公債費比率（分子）の構造'!O$53,NA())</f>
        <v>1283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25530</v>
      </c>
      <c r="E56" s="160"/>
      <c r="F56" s="160"/>
      <c r="G56" s="160">
        <f>'将来負担比率（分子）の構造'!J$52</f>
        <v>26118</v>
      </c>
      <c r="H56" s="160"/>
      <c r="I56" s="160"/>
      <c r="J56" s="160">
        <f>'将来負担比率（分子）の構造'!K$52</f>
        <v>26640</v>
      </c>
      <c r="K56" s="160"/>
      <c r="L56" s="160"/>
      <c r="M56" s="160">
        <f>'将来負担比率（分子）の構造'!L$52</f>
        <v>27088</v>
      </c>
      <c r="N56" s="160"/>
      <c r="O56" s="160"/>
      <c r="P56" s="160">
        <f>'将来負担比率（分子）の構造'!M$52</f>
        <v>27613</v>
      </c>
    </row>
    <row r="57" spans="1:16">
      <c r="A57" s="160" t="s">
        <v>36</v>
      </c>
      <c r="B57" s="160"/>
      <c r="C57" s="160"/>
      <c r="D57" s="160">
        <f>'将来負担比率（分子）の構造'!I$51</f>
        <v>238</v>
      </c>
      <c r="E57" s="160"/>
      <c r="F57" s="160"/>
      <c r="G57" s="160">
        <f>'将来負担比率（分子）の構造'!J$51</f>
        <v>270</v>
      </c>
      <c r="H57" s="160"/>
      <c r="I57" s="160"/>
      <c r="J57" s="160">
        <f>'将来負担比率（分子）の構造'!K$51</f>
        <v>288</v>
      </c>
      <c r="K57" s="160"/>
      <c r="L57" s="160"/>
      <c r="M57" s="160">
        <f>'将来負担比率（分子）の構造'!L$51</f>
        <v>305</v>
      </c>
      <c r="N57" s="160"/>
      <c r="O57" s="160"/>
      <c r="P57" s="160">
        <f>'将来負担比率（分子）の構造'!M$51</f>
        <v>266</v>
      </c>
    </row>
    <row r="58" spans="1:16">
      <c r="A58" s="160" t="s">
        <v>35</v>
      </c>
      <c r="B58" s="160"/>
      <c r="C58" s="160"/>
      <c r="D58" s="160">
        <f>'将来負担比率（分子）の構造'!I$50</f>
        <v>5610</v>
      </c>
      <c r="E58" s="160"/>
      <c r="F58" s="160"/>
      <c r="G58" s="160">
        <f>'将来負担比率（分子）の構造'!J$50</f>
        <v>6580</v>
      </c>
      <c r="H58" s="160"/>
      <c r="I58" s="160"/>
      <c r="J58" s="160">
        <f>'将来負担比率（分子）の構造'!K$50</f>
        <v>7186</v>
      </c>
      <c r="K58" s="160"/>
      <c r="L58" s="160"/>
      <c r="M58" s="160">
        <f>'将来負担比率（分子）の構造'!L$50</f>
        <v>6696</v>
      </c>
      <c r="N58" s="160"/>
      <c r="O58" s="160"/>
      <c r="P58" s="160">
        <f>'将来負担比率（分子）の構造'!M$50</f>
        <v>6798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f>'将来負担比率（分子）の構造'!J$46</f>
        <v>2</v>
      </c>
      <c r="F61" s="160"/>
      <c r="G61" s="160"/>
      <c r="H61" s="160">
        <f>'将来負担比率（分子）の構造'!K$46</f>
        <v>1</v>
      </c>
      <c r="I61" s="160"/>
      <c r="J61" s="160"/>
      <c r="K61" s="160">
        <f>'将来負担比率（分子）の構造'!L$46</f>
        <v>1</v>
      </c>
      <c r="L61" s="160"/>
      <c r="M61" s="160"/>
      <c r="N61" s="160">
        <f>'将来負担比率（分子）の構造'!M$46</f>
        <v>0</v>
      </c>
      <c r="O61" s="160"/>
      <c r="P61" s="160"/>
    </row>
    <row r="62" spans="1:16">
      <c r="A62" s="160" t="s">
        <v>29</v>
      </c>
      <c r="B62" s="160">
        <f>'将来負担比率（分子）の構造'!I$45</f>
        <v>2898</v>
      </c>
      <c r="C62" s="160"/>
      <c r="D62" s="160"/>
      <c r="E62" s="160">
        <f>'将来負担比率（分子）の構造'!J$45</f>
        <v>2189</v>
      </c>
      <c r="F62" s="160"/>
      <c r="G62" s="160"/>
      <c r="H62" s="160">
        <f>'将来負担比率（分子）の構造'!K$45</f>
        <v>1604</v>
      </c>
      <c r="I62" s="160"/>
      <c r="J62" s="160"/>
      <c r="K62" s="160">
        <f>'将来負担比率（分子）の構造'!L$45</f>
        <v>1805</v>
      </c>
      <c r="L62" s="160"/>
      <c r="M62" s="160"/>
      <c r="N62" s="160">
        <f>'将来負担比率（分子）の構造'!M$45</f>
        <v>1851</v>
      </c>
      <c r="O62" s="160"/>
      <c r="P62" s="160"/>
    </row>
    <row r="63" spans="1:16">
      <c r="A63" s="160" t="s">
        <v>28</v>
      </c>
      <c r="B63" s="160">
        <f>'将来負担比率（分子）の構造'!I$44</f>
        <v>843</v>
      </c>
      <c r="C63" s="160"/>
      <c r="D63" s="160"/>
      <c r="E63" s="160">
        <f>'将来負担比率（分子）の構造'!J$44</f>
        <v>797</v>
      </c>
      <c r="F63" s="160"/>
      <c r="G63" s="160"/>
      <c r="H63" s="160">
        <f>'将来負担比率（分子）の構造'!K$44</f>
        <v>735</v>
      </c>
      <c r="I63" s="160"/>
      <c r="J63" s="160"/>
      <c r="K63" s="160">
        <f>'将来負担比率（分子）の構造'!L$44</f>
        <v>664</v>
      </c>
      <c r="L63" s="160"/>
      <c r="M63" s="160"/>
      <c r="N63" s="160">
        <f>'将来負担比率（分子）の構造'!M$44</f>
        <v>616</v>
      </c>
      <c r="O63" s="160"/>
      <c r="P63" s="160"/>
    </row>
    <row r="64" spans="1:16">
      <c r="A64" s="160" t="s">
        <v>27</v>
      </c>
      <c r="B64" s="160">
        <f>'将来負担比率（分子）の構造'!I$43</f>
        <v>2784</v>
      </c>
      <c r="C64" s="160"/>
      <c r="D64" s="160"/>
      <c r="E64" s="160">
        <f>'将来負担比率（分子）の構造'!J$43</f>
        <v>2803</v>
      </c>
      <c r="F64" s="160"/>
      <c r="G64" s="160"/>
      <c r="H64" s="160">
        <f>'将来負担比率（分子）の構造'!K$43</f>
        <v>2889</v>
      </c>
      <c r="I64" s="160"/>
      <c r="J64" s="160"/>
      <c r="K64" s="160">
        <f>'将来負担比率（分子）の構造'!L$43</f>
        <v>2796</v>
      </c>
      <c r="L64" s="160"/>
      <c r="M64" s="160"/>
      <c r="N64" s="160">
        <f>'将来負担比率（分子）の構造'!M$43</f>
        <v>2315</v>
      </c>
      <c r="O64" s="160"/>
      <c r="P64" s="160"/>
    </row>
    <row r="65" spans="1:16">
      <c r="A65" s="160" t="s">
        <v>26</v>
      </c>
      <c r="B65" s="160">
        <f>'将来負担比率（分子）の構造'!I$42</f>
        <v>103</v>
      </c>
      <c r="C65" s="160"/>
      <c r="D65" s="160"/>
      <c r="E65" s="160" t="str">
        <f>'将来負担比率（分子）の構造'!J$42</f>
        <v>-</v>
      </c>
      <c r="F65" s="160"/>
      <c r="G65" s="160"/>
      <c r="H65" s="160">
        <f>'将来負担比率（分子）の構造'!K$42</f>
        <v>124</v>
      </c>
      <c r="I65" s="160"/>
      <c r="J65" s="160"/>
      <c r="K65" s="160">
        <f>'将来負担比率（分子）の構造'!L$42</f>
        <v>125</v>
      </c>
      <c r="L65" s="160"/>
      <c r="M65" s="160"/>
      <c r="N65" s="160">
        <f>'将来負担比率（分子）の構造'!M$42</f>
        <v>309</v>
      </c>
      <c r="O65" s="160"/>
      <c r="P65" s="160"/>
    </row>
    <row r="66" spans="1:16">
      <c r="A66" s="160" t="s">
        <v>25</v>
      </c>
      <c r="B66" s="160">
        <f>'将来負担比率（分子）の構造'!I$41</f>
        <v>36264</v>
      </c>
      <c r="C66" s="160"/>
      <c r="D66" s="160"/>
      <c r="E66" s="160">
        <f>'将来負担比率（分子）の構造'!J$41</f>
        <v>36454</v>
      </c>
      <c r="F66" s="160"/>
      <c r="G66" s="160"/>
      <c r="H66" s="160">
        <f>'将来負担比率（分子）の構造'!K$41</f>
        <v>36460</v>
      </c>
      <c r="I66" s="160"/>
      <c r="J66" s="160"/>
      <c r="K66" s="160">
        <f>'将来負担比率（分子）の構造'!L$41</f>
        <v>36888</v>
      </c>
      <c r="L66" s="160"/>
      <c r="M66" s="160"/>
      <c r="N66" s="160">
        <f>'将来負担比率（分子）の構造'!M$41</f>
        <v>37207</v>
      </c>
      <c r="O66" s="160"/>
      <c r="P66" s="160"/>
    </row>
    <row r="67" spans="1:16">
      <c r="A67" s="160" t="s">
        <v>69</v>
      </c>
      <c r="B67" s="160" t="e">
        <f>NA()</f>
        <v>#N/A</v>
      </c>
      <c r="C67" s="160">
        <f>IF(ISNUMBER('将来負担比率（分子）の構造'!I$53), IF('将来負担比率（分子）の構造'!I$53 &lt; 0, 0, '将来負担比率（分子）の構造'!I$53), NA())</f>
        <v>11518</v>
      </c>
      <c r="D67" s="160" t="e">
        <f>NA()</f>
        <v>#N/A</v>
      </c>
      <c r="E67" s="160" t="e">
        <f>NA()</f>
        <v>#N/A</v>
      </c>
      <c r="F67" s="160">
        <f>IF(ISNUMBER('将来負担比率（分子）の構造'!J$53), IF('将来負担比率（分子）の構造'!J$53 &lt; 0, 0, '将来負担比率（分子）の構造'!J$53), NA())</f>
        <v>9277</v>
      </c>
      <c r="G67" s="160" t="e">
        <f>NA()</f>
        <v>#N/A</v>
      </c>
      <c r="H67" s="160" t="e">
        <f>NA()</f>
        <v>#N/A</v>
      </c>
      <c r="I67" s="160">
        <f>IF(ISNUMBER('将来負担比率（分子）の構造'!K$53), IF('将来負担比率（分子）の構造'!K$53 &lt; 0, 0, '将来負担比率（分子）の構造'!K$53), NA())</f>
        <v>7699</v>
      </c>
      <c r="J67" s="160" t="e">
        <f>NA()</f>
        <v>#N/A</v>
      </c>
      <c r="K67" s="160" t="e">
        <f>NA()</f>
        <v>#N/A</v>
      </c>
      <c r="L67" s="160">
        <f>IF(ISNUMBER('将来負担比率（分子）の構造'!L$53), IF('将来負担比率（分子）の構造'!L$53 &lt; 0, 0, '将来負担比率（分子）の構造'!L$53), NA())</f>
        <v>8190</v>
      </c>
      <c r="M67" s="160" t="e">
        <f>NA()</f>
        <v>#N/A</v>
      </c>
      <c r="N67" s="160" t="e">
        <f>NA()</f>
        <v>#N/A</v>
      </c>
      <c r="O67" s="160">
        <f>IF(ISNUMBER('将来負担比率（分子）の構造'!M$53), IF('将来負担比率（分子）の構造'!M$53 &lt; 0, 0, '将来負担比率（分子）の構造'!M$53), NA())</f>
        <v>7622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3792</v>
      </c>
      <c r="C72" s="164">
        <f>基金残高に係る経年分析!G55</f>
        <v>2990</v>
      </c>
      <c r="D72" s="164">
        <f>基金残高に係る経年分析!H55</f>
        <v>3082</v>
      </c>
    </row>
    <row r="73" spans="1:16">
      <c r="A73" s="163" t="s">
        <v>72</v>
      </c>
      <c r="B73" s="164">
        <f>基金残高に係る経年分析!F56</f>
        <v>326</v>
      </c>
      <c r="C73" s="164">
        <f>基金残高に係る経年分析!G56</f>
        <v>327</v>
      </c>
      <c r="D73" s="164">
        <f>基金残高に係る経年分析!H56</f>
        <v>328</v>
      </c>
    </row>
    <row r="74" spans="1:16">
      <c r="A74" s="163" t="s">
        <v>73</v>
      </c>
      <c r="B74" s="164">
        <f>基金残高に係る経年分析!F57</f>
        <v>7314</v>
      </c>
      <c r="C74" s="164">
        <f>基金残高に係る経年分析!G57</f>
        <v>7938</v>
      </c>
      <c r="D74" s="164">
        <f>基金残高に係る経年分析!H57</f>
        <v>7082</v>
      </c>
    </row>
  </sheetData>
  <sheetProtection algorithmName="SHA-512" hashValue="bAZRF5zCscw1uce1FN/hvKQxceWmou18Fi9+jbbsW4kC67WKQuo1KVaREYBI9MQR0ucDbwrdlCG5B1fvbVfihQ==" saltValue="aCL4N4uB3YXIcnbP4Rlw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松永 洋平</cp:lastModifiedBy>
  <cp:lastPrinted>2019-03-20T07:57:02Z</cp:lastPrinted>
  <dcterms:created xsi:type="dcterms:W3CDTF">2019-02-14T05:32:36Z</dcterms:created>
  <dcterms:modified xsi:type="dcterms:W3CDTF">2019-03-20T07:57:46Z</dcterms:modified>
  <cp:category/>
</cp:coreProperties>
</file>