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irot\Downloads\"/>
    </mc:Choice>
  </mc:AlternateContent>
  <xr:revisionPtr revIDLastSave="0" documentId="13_ncr:1_{35034A60-F907-4DF3-9E71-674DFDD32356}" xr6:coauthVersionLast="47" xr6:coauthVersionMax="47" xr10:uidLastSave="{00000000-0000-0000-0000-000000000000}"/>
  <bookViews>
    <workbookView xWindow="-120" yWindow="-120" windowWidth="38640" windowHeight="15720" tabRatio="500" xr2:uid="{00000000-000D-0000-FFFF-FFFF00000000}"/>
  </bookViews>
  <sheets>
    <sheet name="記入要領・前提条件" sheetId="1" r:id="rId1"/>
    <sheet name="総括表" sheetId="2" r:id="rId2"/>
    <sheet name="初期費用内訳" sheetId="3" r:id="rId3"/>
    <sheet name="運用保守費内訳" sheetId="4" r:id="rId4"/>
    <sheet name="オプション・変動要因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1" i="4" l="1"/>
  <c r="I21" i="4"/>
  <c r="H21" i="4"/>
  <c r="G21" i="4"/>
  <c r="F21" i="4"/>
  <c r="E21" i="4"/>
  <c r="K20" i="4"/>
  <c r="K19" i="4"/>
  <c r="K18" i="4"/>
  <c r="K17" i="4"/>
  <c r="K16" i="4"/>
  <c r="K15" i="4"/>
  <c r="K14" i="4"/>
  <c r="K13" i="4"/>
  <c r="K12" i="4"/>
  <c r="K21" i="4" s="1"/>
  <c r="K11" i="4"/>
  <c r="K10" i="4"/>
  <c r="K9" i="4"/>
  <c r="K8" i="4"/>
  <c r="K7" i="4"/>
  <c r="K6" i="4"/>
  <c r="K5" i="4"/>
  <c r="J24" i="3"/>
  <c r="I24" i="3"/>
  <c r="H24" i="3"/>
  <c r="G24" i="3"/>
  <c r="F24" i="3"/>
  <c r="E24" i="3"/>
  <c r="J23" i="3"/>
  <c r="J22" i="3"/>
  <c r="J21" i="3"/>
  <c r="J20" i="3"/>
  <c r="J19" i="3"/>
  <c r="J18" i="3"/>
  <c r="J17" i="3"/>
  <c r="J16" i="3"/>
  <c r="J15" i="3"/>
  <c r="J14" i="3"/>
  <c r="J13" i="3"/>
  <c r="J12" i="3"/>
  <c r="J28" i="3" s="1"/>
  <c r="J11" i="3"/>
  <c r="J10" i="3"/>
  <c r="J9" i="3"/>
  <c r="J8" i="3"/>
  <c r="J7" i="3"/>
  <c r="J6" i="3"/>
  <c r="J5" i="3"/>
  <c r="G20" i="2" l="1"/>
  <c r="J22" i="4"/>
  <c r="G21" i="2" s="1"/>
  <c r="B24" i="2"/>
  <c r="F20" i="2"/>
  <c r="I22" i="4"/>
  <c r="F21" i="2" s="1"/>
  <c r="E20" i="2"/>
  <c r="H22" i="4"/>
  <c r="E21" i="2" s="1"/>
  <c r="G22" i="4"/>
  <c r="D21" i="2" s="1"/>
  <c r="D20" i="2"/>
  <c r="C20" i="2"/>
  <c r="F22" i="4"/>
  <c r="C21" i="2" s="1"/>
  <c r="B20" i="2"/>
  <c r="E22" i="4"/>
  <c r="B11" i="2"/>
  <c r="H20" i="2"/>
  <c r="J25" i="3"/>
  <c r="C10" i="2" s="1"/>
  <c r="G16" i="2"/>
  <c r="B10" i="2"/>
  <c r="I25" i="3"/>
  <c r="F16" i="2"/>
  <c r="H25" i="3"/>
  <c r="E16" i="2"/>
  <c r="G25" i="3"/>
  <c r="D16" i="2"/>
  <c r="F25" i="3"/>
  <c r="C16" i="2"/>
  <c r="E25" i="3"/>
  <c r="B16" i="2"/>
  <c r="B21" i="2" l="1"/>
  <c r="K22" i="4"/>
  <c r="H21" i="2" s="1"/>
  <c r="C11" i="2"/>
  <c r="C12" i="2" s="1"/>
  <c r="B25" i="2"/>
  <c r="B1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31" authorId="0" shapeId="0" xr:uid="{00000000-0006-0000-0000-000001000000}">
      <text>
        <r>
          <rPr>
            <sz val="10"/>
            <rFont val="Noto Sans CJK SC"/>
            <family val="2"/>
          </rPr>
          <t>消費税率（本市前提）。税込額の計算に使用します。</t>
        </r>
      </text>
    </comment>
  </commentList>
</comments>
</file>

<file path=xl/sharedStrings.xml><?xml version="1.0" encoding="utf-8"?>
<sst xmlns="http://schemas.openxmlformats.org/spreadsheetml/2006/main" count="281" uniqueCount="241">
  <si>
    <t>浦添市内部事務システム構築・運用事業</t>
  </si>
  <si>
    <t>黄色のセルのみ記入してください。行・列の追加や削除、書式・数式の変更は行わないでください（「その他」行に不足分を記載してください）。</t>
  </si>
  <si>
    <t>金額はすべて税抜・千円単位（千円未満切り上げ）で記入してください。税込額は本様式の数式で自動計算されます。</t>
  </si>
  <si>
    <t>本見積は予算編成のための参考見積であり、正式な見積や提案を拘束するものではありません。</t>
  </si>
  <si>
    <t>費用は、本市が提示する要件（別紙①～⑤）を満たす前提で積算してください。要件を満たすために追加で必要となる費用は、すべて本様式のいずれかの行に含めてください。</t>
  </si>
  <si>
    <t>オプションや変動要因は「オプション・変動要因」シートに記入してください。これらは総費用には含まれません。</t>
  </si>
  <si>
    <t>項目</t>
  </si>
  <si>
    <t>本市の前提</t>
  </si>
  <si>
    <t>事業者記入（前提と異なる場合の条件・補足）</t>
  </si>
  <si>
    <t>契約期間</t>
  </si>
  <si>
    <t>稼働時期</t>
  </si>
  <si>
    <t>提供形態</t>
  </si>
  <si>
    <t>対象業務</t>
  </si>
  <si>
    <t>財務会計（予算・執行・決算・起債・備品・旅費・地方公会計）、文書管理（電子決裁含む）、人事給与（庶務事務・人事評価・研修管理含む）、契約管理</t>
  </si>
  <si>
    <t>利用者数（想定）</t>
  </si>
  <si>
    <t>組織規模</t>
  </si>
  <si>
    <t>利用団体</t>
  </si>
  <si>
    <t>市長部局ほか。土地開発公社・上下水道部の人事給与データ（給与支払者）を含む</t>
  </si>
  <si>
    <t>カスタマイズ</t>
  </si>
  <si>
    <t>原則不可（標準機能への業務適合が基本）</t>
  </si>
  <si>
    <t>研修</t>
  </si>
  <si>
    <t>稼働支援</t>
  </si>
  <si>
    <t>ヘルプデスク</t>
  </si>
  <si>
    <t>データ移行</t>
  </si>
  <si>
    <t>別紙④に基づく。現行システムからのデータ抽出は現行ベンダが実施し、形式変換以降を受託者が実施することを前提とする</t>
  </si>
  <si>
    <t>端末・ネットワーク</t>
  </si>
  <si>
    <t>消費税率</t>
  </si>
  <si>
    <t>記入欄</t>
  </si>
  <si>
    <t>補足</t>
  </si>
  <si>
    <t>提案形態（統合型／個別システムの組合せ）</t>
  </si>
  <si>
    <t>製品名（財務会計）</t>
  </si>
  <si>
    <t>製品名（文書管理）</t>
  </si>
  <si>
    <t>製品名（人事給与・庶務事務・人事評価）</t>
  </si>
  <si>
    <t>製品名（契約管理）</t>
  </si>
  <si>
    <t>積算上の同時接続数</t>
  </si>
  <si>
    <t>データセンター所在地</t>
  </si>
  <si>
    <t>別紙⑧　参考見積書（総括表）</t>
  </si>
  <si>
    <t>法人名</t>
  </si>
  <si>
    <t>担当者名</t>
  </si>
  <si>
    <t>連絡先（電話・メール）</t>
  </si>
  <si>
    <r>
      <rPr>
        <b/>
        <sz val="11"/>
        <color rgb="FF000000"/>
        <rFont val="Meiryo UI"/>
        <family val="3"/>
        <charset val="128"/>
      </rPr>
      <t xml:space="preserve">1. </t>
    </r>
    <r>
      <rPr>
        <b/>
        <sz val="11"/>
        <color rgb="FF000000"/>
        <rFont val="Noto Sans CJK SC"/>
        <family val="2"/>
      </rPr>
      <t>総費用（契約期間：契約締結～令和</t>
    </r>
    <r>
      <rPr>
        <b/>
        <sz val="11"/>
        <color rgb="FF000000"/>
        <rFont val="Meiryo UI"/>
        <family val="3"/>
        <charset val="128"/>
      </rPr>
      <t>15</t>
    </r>
    <r>
      <rPr>
        <b/>
        <sz val="11"/>
        <color rgb="FF000000"/>
        <rFont val="Noto Sans CJK SC"/>
        <family val="2"/>
      </rPr>
      <t>年</t>
    </r>
    <r>
      <rPr>
        <b/>
        <sz val="11"/>
        <color rgb="FF000000"/>
        <rFont val="Meiryo UI"/>
        <family val="3"/>
        <charset val="128"/>
      </rPr>
      <t>3</t>
    </r>
    <r>
      <rPr>
        <b/>
        <sz val="11"/>
        <color rgb="FF000000"/>
        <rFont val="Noto Sans CJK SC"/>
        <family val="2"/>
      </rPr>
      <t>月</t>
    </r>
    <r>
      <rPr>
        <b/>
        <sz val="11"/>
        <color rgb="FF000000"/>
        <rFont val="Meiryo UI"/>
        <family val="3"/>
        <charset val="128"/>
      </rPr>
      <t>31</t>
    </r>
    <r>
      <rPr>
        <b/>
        <sz val="11"/>
        <color rgb="FF000000"/>
        <rFont val="Noto Sans CJK SC"/>
        <family val="2"/>
      </rPr>
      <t>日）　単位：千円</t>
    </r>
  </si>
  <si>
    <t>区分</t>
  </si>
  <si>
    <t>税抜</t>
  </si>
  <si>
    <t>税込</t>
  </si>
  <si>
    <t>初期費用（構築費）</t>
  </si>
  <si>
    <r>
      <rPr>
        <sz val="10"/>
        <color rgb="FF000000"/>
        <rFont val="Noto Sans CJK SC"/>
        <family val="2"/>
      </rPr>
      <t>運用保守費（</t>
    </r>
    <r>
      <rPr>
        <sz val="10"/>
        <color rgb="FF000000"/>
        <rFont val="Meiryo UI"/>
        <family val="3"/>
        <charset val="128"/>
      </rPr>
      <t>R9</t>
    </r>
    <r>
      <rPr>
        <sz val="10"/>
        <color rgb="FF000000"/>
        <rFont val="Noto Sans CJK SC"/>
        <family val="2"/>
      </rPr>
      <t>～</t>
    </r>
    <r>
      <rPr>
        <sz val="10"/>
        <color rgb="FF000000"/>
        <rFont val="Meiryo UI"/>
        <family val="3"/>
        <charset val="128"/>
      </rPr>
      <t>R14</t>
    </r>
    <r>
      <rPr>
        <sz val="10"/>
        <color rgb="FF000000"/>
        <rFont val="Noto Sans CJK SC"/>
        <family val="2"/>
      </rPr>
      <t>年度）</t>
    </r>
  </si>
  <si>
    <t>総費用</t>
  </si>
  <si>
    <r>
      <rPr>
        <b/>
        <sz val="11"/>
        <color rgb="FF000000"/>
        <rFont val="Meiryo UI"/>
        <family val="3"/>
        <charset val="128"/>
      </rPr>
      <t xml:space="preserve">2. </t>
    </r>
    <r>
      <rPr>
        <b/>
        <sz val="11"/>
        <color rgb="FF000000"/>
        <rFont val="Noto Sans CJK SC"/>
        <family val="2"/>
      </rPr>
      <t>システム別内訳（初期費用・税抜）　単位：千円</t>
    </r>
  </si>
  <si>
    <t>財務会計</t>
  </si>
  <si>
    <t>文書管理</t>
  </si>
  <si>
    <t>人事給与（庶務・評価含む）</t>
  </si>
  <si>
    <t>契約管理</t>
  </si>
  <si>
    <r>
      <rPr>
        <b/>
        <sz val="10"/>
        <color rgb="FF000000"/>
        <rFont val="Noto Sans CJK SC"/>
        <family val="2"/>
      </rPr>
      <t>共通（</t>
    </r>
    <r>
      <rPr>
        <b/>
        <sz val="10"/>
        <color rgb="FF000000"/>
        <rFont val="Meiryo UI"/>
        <family val="3"/>
        <charset val="128"/>
      </rPr>
      <t>4</t>
    </r>
    <r>
      <rPr>
        <b/>
        <sz val="10"/>
        <color rgb="FF000000"/>
        <rFont val="Noto Sans CJK SC"/>
        <family val="2"/>
      </rPr>
      <t>システム共通）</t>
    </r>
  </si>
  <si>
    <t>合計</t>
  </si>
  <si>
    <t>初期費用（税抜）</t>
  </si>
  <si>
    <r>
      <rPr>
        <b/>
        <sz val="11"/>
        <color rgb="FF000000"/>
        <rFont val="Meiryo UI"/>
        <family val="3"/>
        <charset val="128"/>
      </rPr>
      <t xml:space="preserve">3. </t>
    </r>
    <r>
      <rPr>
        <b/>
        <sz val="11"/>
        <color rgb="FF000000"/>
        <rFont val="Noto Sans CJK SC"/>
        <family val="2"/>
      </rPr>
      <t>年度別内訳（運用保守費）　単位：千円</t>
    </r>
  </si>
  <si>
    <r>
      <rPr>
        <b/>
        <sz val="10"/>
        <color rgb="FF000000"/>
        <rFont val="Meiryo UI"/>
        <family val="3"/>
        <charset val="128"/>
      </rPr>
      <t>R9</t>
    </r>
    <r>
      <rPr>
        <b/>
        <sz val="10"/>
        <color rgb="FF000000"/>
        <rFont val="Noto Sans CJK SC"/>
        <family val="2"/>
      </rPr>
      <t xml:space="preserve">年度
</t>
    </r>
    <r>
      <rPr>
        <b/>
        <sz val="10"/>
        <color rgb="FF000000"/>
        <rFont val="Meiryo UI"/>
        <family val="3"/>
        <charset val="128"/>
      </rPr>
      <t>(5</t>
    </r>
    <r>
      <rPr>
        <b/>
        <sz val="10"/>
        <color rgb="FF000000"/>
        <rFont val="Noto Sans CJK SC"/>
        <family val="2"/>
      </rPr>
      <t>か月</t>
    </r>
    <r>
      <rPr>
        <b/>
        <sz val="10"/>
        <color rgb="FF000000"/>
        <rFont val="Meiryo UI"/>
        <family val="3"/>
        <charset val="128"/>
      </rPr>
      <t>)</t>
    </r>
  </si>
  <si>
    <r>
      <rPr>
        <b/>
        <sz val="10"/>
        <color rgb="FF000000"/>
        <rFont val="Meiryo UI"/>
        <family val="3"/>
        <charset val="128"/>
      </rPr>
      <t>R10</t>
    </r>
    <r>
      <rPr>
        <b/>
        <sz val="10"/>
        <color rgb="FF000000"/>
        <rFont val="Noto Sans CJK SC"/>
        <family val="2"/>
      </rPr>
      <t>年度</t>
    </r>
  </si>
  <si>
    <r>
      <rPr>
        <b/>
        <sz val="10"/>
        <color rgb="FF000000"/>
        <rFont val="Meiryo UI"/>
        <family val="3"/>
        <charset val="128"/>
      </rPr>
      <t>R11</t>
    </r>
    <r>
      <rPr>
        <b/>
        <sz val="10"/>
        <color rgb="FF000000"/>
        <rFont val="Noto Sans CJK SC"/>
        <family val="2"/>
      </rPr>
      <t>年度</t>
    </r>
  </si>
  <si>
    <r>
      <rPr>
        <b/>
        <sz val="10"/>
        <color rgb="FF000000"/>
        <rFont val="Meiryo UI"/>
        <family val="3"/>
        <charset val="128"/>
      </rPr>
      <t>R12</t>
    </r>
    <r>
      <rPr>
        <b/>
        <sz val="10"/>
        <color rgb="FF000000"/>
        <rFont val="Noto Sans CJK SC"/>
        <family val="2"/>
      </rPr>
      <t>年度</t>
    </r>
  </si>
  <si>
    <r>
      <rPr>
        <b/>
        <sz val="10"/>
        <color rgb="FF000000"/>
        <rFont val="Meiryo UI"/>
        <family val="3"/>
        <charset val="128"/>
      </rPr>
      <t>R13</t>
    </r>
    <r>
      <rPr>
        <b/>
        <sz val="10"/>
        <color rgb="FF000000"/>
        <rFont val="Noto Sans CJK SC"/>
        <family val="2"/>
      </rPr>
      <t>年度</t>
    </r>
  </si>
  <si>
    <r>
      <rPr>
        <b/>
        <sz val="10"/>
        <color rgb="FF000000"/>
        <rFont val="Meiryo UI"/>
        <family val="3"/>
        <charset val="128"/>
      </rPr>
      <t>R14</t>
    </r>
    <r>
      <rPr>
        <b/>
        <sz val="10"/>
        <color rgb="FF000000"/>
        <rFont val="Noto Sans CJK SC"/>
        <family val="2"/>
      </rPr>
      <t>年度</t>
    </r>
  </si>
  <si>
    <t>運用保守費（税抜）</t>
  </si>
  <si>
    <t>運用保守費（税込）</t>
  </si>
  <si>
    <r>
      <rPr>
        <b/>
        <sz val="11"/>
        <color rgb="FF000000"/>
        <rFont val="Meiryo UI"/>
        <family val="3"/>
        <charset val="128"/>
      </rPr>
      <t xml:space="preserve">4. </t>
    </r>
    <r>
      <rPr>
        <b/>
        <sz val="11"/>
        <color rgb="FF000000"/>
        <rFont val="Noto Sans CJK SC"/>
        <family val="2"/>
      </rPr>
      <t>参考指標</t>
    </r>
  </si>
  <si>
    <r>
      <rPr>
        <sz val="10"/>
        <color rgb="FF000000"/>
        <rFont val="Noto Sans CJK SC"/>
        <family val="2"/>
      </rPr>
      <t>運用保守費の平年度額（</t>
    </r>
    <r>
      <rPr>
        <sz val="10"/>
        <color rgb="FF000000"/>
        <rFont val="Meiryo UI"/>
        <family val="3"/>
        <charset val="128"/>
      </rPr>
      <t>R10</t>
    </r>
    <r>
      <rPr>
        <sz val="10"/>
        <color rgb="FF000000"/>
        <rFont val="Noto Sans CJK SC"/>
        <family val="2"/>
      </rPr>
      <t>～</t>
    </r>
    <r>
      <rPr>
        <sz val="10"/>
        <color rgb="FF000000"/>
        <rFont val="Meiryo UI"/>
        <family val="3"/>
        <charset val="128"/>
      </rPr>
      <t>R14</t>
    </r>
    <r>
      <rPr>
        <sz val="10"/>
        <color rgb="FF000000"/>
        <rFont val="Noto Sans CJK SC"/>
        <family val="2"/>
      </rPr>
      <t>年度の平均・税抜）</t>
    </r>
  </si>
  <si>
    <r>
      <rPr>
        <sz val="10"/>
        <color rgb="FF000000"/>
        <rFont val="Meiryo UI"/>
        <family val="3"/>
        <charset val="128"/>
      </rPr>
      <t>5</t>
    </r>
    <r>
      <rPr>
        <sz val="10"/>
        <color rgb="FF000000"/>
        <rFont val="Noto Sans CJK SC"/>
        <family val="2"/>
      </rPr>
      <t>年間の総保有コスト（初期＋</t>
    </r>
    <r>
      <rPr>
        <sz val="10"/>
        <color rgb="FF000000"/>
        <rFont val="Meiryo UI"/>
        <family val="3"/>
        <charset val="128"/>
      </rPr>
      <t>R10</t>
    </r>
    <r>
      <rPr>
        <sz val="10"/>
        <color rgb="FF000000"/>
        <rFont val="Noto Sans CJK SC"/>
        <family val="2"/>
      </rPr>
      <t>～</t>
    </r>
    <r>
      <rPr>
        <sz val="10"/>
        <color rgb="FF000000"/>
        <rFont val="Meiryo UI"/>
        <family val="3"/>
        <charset val="128"/>
      </rPr>
      <t>R14</t>
    </r>
    <r>
      <rPr>
        <sz val="10"/>
        <color rgb="FF000000"/>
        <rFont val="Noto Sans CJK SC"/>
        <family val="2"/>
      </rPr>
      <t>年度・税抜）</t>
    </r>
  </si>
  <si>
    <t>※ 緑字のセルは他シートからの自動集計です。入力は各内訳シートの黄色セルに行ってください。</t>
  </si>
  <si>
    <t>初期費用内訳（構築費）　単位：千円（税抜）</t>
  </si>
  <si>
    <r>
      <rPr>
        <sz val="10"/>
        <color rgb="FF000000"/>
        <rFont val="Noto Sans CJK SC"/>
        <family val="2"/>
      </rPr>
      <t>構築業務（契約締結～令和</t>
    </r>
    <r>
      <rPr>
        <sz val="10"/>
        <color rgb="FF000000"/>
        <rFont val="Meiryo UI"/>
        <family val="3"/>
        <charset val="128"/>
      </rPr>
      <t>10</t>
    </r>
    <r>
      <rPr>
        <sz val="10"/>
        <color rgb="FF000000"/>
        <rFont val="Noto Sans CJK SC"/>
        <family val="2"/>
      </rPr>
      <t>年</t>
    </r>
    <r>
      <rPr>
        <sz val="10"/>
        <color rgb="FF000000"/>
        <rFont val="Meiryo UI"/>
        <family val="3"/>
        <charset val="128"/>
      </rPr>
      <t>3</t>
    </r>
    <r>
      <rPr>
        <sz val="10"/>
        <color rgb="FF000000"/>
        <rFont val="Noto Sans CJK SC"/>
        <family val="2"/>
      </rPr>
      <t>月</t>
    </r>
    <r>
      <rPr>
        <sz val="10"/>
        <color rgb="FF000000"/>
        <rFont val="Meiryo UI"/>
        <family val="3"/>
        <charset val="128"/>
      </rPr>
      <t>31</t>
    </r>
    <r>
      <rPr>
        <sz val="10"/>
        <color rgb="FF000000"/>
        <rFont val="Noto Sans CJK SC"/>
        <family val="2"/>
      </rPr>
      <t>日。財務会計の予算編成機能は令和</t>
    </r>
    <r>
      <rPr>
        <sz val="10"/>
        <color rgb="FF000000"/>
        <rFont val="Meiryo UI"/>
        <family val="3"/>
        <charset val="128"/>
      </rPr>
      <t>9</t>
    </r>
    <r>
      <rPr>
        <sz val="10"/>
        <color rgb="FF000000"/>
        <rFont val="Noto Sans CJK SC"/>
        <family val="2"/>
      </rPr>
      <t>年</t>
    </r>
    <r>
      <rPr>
        <sz val="10"/>
        <color rgb="FF000000"/>
        <rFont val="Meiryo UI"/>
        <family val="3"/>
        <charset val="128"/>
      </rPr>
      <t>10</t>
    </r>
    <r>
      <rPr>
        <sz val="10"/>
        <color rgb="FF000000"/>
        <rFont val="Noto Sans CJK SC"/>
        <family val="2"/>
      </rPr>
      <t>月</t>
    </r>
    <r>
      <rPr>
        <sz val="10"/>
        <color rgb="FF000000"/>
        <rFont val="Meiryo UI"/>
        <family val="3"/>
        <charset val="128"/>
      </rPr>
      <t>31</t>
    </r>
    <r>
      <rPr>
        <sz val="10"/>
        <color rgb="FF000000"/>
        <rFont val="Noto Sans CJK SC"/>
        <family val="2"/>
      </rPr>
      <t>日まで）に係る費用を、システム別に記入してください。</t>
    </r>
  </si>
  <si>
    <t>No</t>
  </si>
  <si>
    <t>説明</t>
  </si>
  <si>
    <t>人事給与
（庶務・評価含む）</t>
  </si>
  <si>
    <r>
      <rPr>
        <b/>
        <sz val="10"/>
        <color rgb="FF000000"/>
        <rFont val="Noto Sans CJK SC"/>
        <family val="2"/>
      </rPr>
      <t>共通
（</t>
    </r>
    <r>
      <rPr>
        <b/>
        <sz val="10"/>
        <color rgb="FF000000"/>
        <rFont val="Meiryo UI"/>
        <family val="3"/>
        <charset val="128"/>
      </rPr>
      <t>4</t>
    </r>
    <r>
      <rPr>
        <b/>
        <sz val="10"/>
        <color rgb="FF000000"/>
        <rFont val="Noto Sans CJK SC"/>
        <family val="2"/>
      </rPr>
      <t>システム共通）</t>
    </r>
  </si>
  <si>
    <t>備考・前提条件</t>
  </si>
  <si>
    <t>1-1</t>
  </si>
  <si>
    <t>ライセンス</t>
  </si>
  <si>
    <r>
      <rPr>
        <sz val="10"/>
        <color rgb="FF000000"/>
        <rFont val="Noto Sans CJK SC"/>
        <family val="2"/>
      </rPr>
      <t>パッケージ／</t>
    </r>
    <r>
      <rPr>
        <sz val="10"/>
        <color rgb="FF000000"/>
        <rFont val="Meiryo UI"/>
        <family val="3"/>
        <charset val="128"/>
      </rPr>
      <t>SaaS</t>
    </r>
    <r>
      <rPr>
        <sz val="10"/>
        <color rgb="FF000000"/>
        <rFont val="Noto Sans CJK SC"/>
        <family val="2"/>
      </rPr>
      <t>初期費用</t>
    </r>
  </si>
  <si>
    <r>
      <rPr>
        <sz val="10"/>
        <color rgb="FF000000"/>
        <rFont val="Noto Sans CJK SC"/>
        <family val="2"/>
      </rPr>
      <t>パッケージのライセンス費用、</t>
    </r>
    <r>
      <rPr>
        <sz val="10"/>
        <color rgb="FF000000"/>
        <rFont val="Meiryo UI"/>
        <family val="3"/>
        <charset val="128"/>
      </rPr>
      <t>SaaS</t>
    </r>
    <r>
      <rPr>
        <sz val="10"/>
        <color rgb="FF000000"/>
        <rFont val="Noto Sans CJK SC"/>
        <family val="2"/>
      </rPr>
      <t>の初期登録・環境開設費用を記載してください。複数製品を組み合わせる場合は、製品名を備考に記載してください。</t>
    </r>
  </si>
  <si>
    <t>1-2</t>
  </si>
  <si>
    <t>プロジェクト管理</t>
  </si>
  <si>
    <r>
      <rPr>
        <sz val="10"/>
        <color rgb="FF000000"/>
        <rFont val="Noto Sans CJK SC"/>
        <family val="2"/>
      </rPr>
      <t>業務計画書の作成、進捗・品質・課題・リスク管理、定例会議（月</t>
    </r>
    <r>
      <rPr>
        <sz val="10"/>
        <color rgb="FF000000"/>
        <rFont val="Meiryo UI"/>
        <family val="3"/>
        <charset val="128"/>
      </rPr>
      <t>2</t>
    </r>
    <r>
      <rPr>
        <sz val="10"/>
        <color rgb="FF000000"/>
        <rFont val="Noto Sans CJK SC"/>
        <family val="2"/>
      </rPr>
      <t>回以上、庁舎内）に係る費用</t>
    </r>
  </si>
  <si>
    <t>1-3</t>
  </si>
  <si>
    <t>要件定義・設計</t>
  </si>
  <si>
    <r>
      <rPr>
        <sz val="10"/>
        <color rgb="FF000000"/>
        <rFont val="Noto Sans CJK SC"/>
        <family val="2"/>
      </rPr>
      <t>要件定義（</t>
    </r>
    <r>
      <rPr>
        <sz val="10"/>
        <color rgb="FF000000"/>
        <rFont val="Meiryo UI"/>
        <family val="3"/>
        <charset val="128"/>
      </rPr>
      <t>FIT</t>
    </r>
    <r>
      <rPr>
        <sz val="10"/>
        <color rgb="FF000000"/>
        <rFont val="Noto Sans CJK SC"/>
        <family val="2"/>
      </rPr>
      <t>＆</t>
    </r>
    <r>
      <rPr>
        <sz val="10"/>
        <color rgb="FF000000"/>
        <rFont val="Meiryo UI"/>
        <family val="3"/>
        <charset val="128"/>
      </rPr>
      <t>GAP</t>
    </r>
    <r>
      <rPr>
        <sz val="10"/>
        <color rgb="FF000000"/>
        <rFont val="Noto Sans CJK SC"/>
        <family val="2"/>
      </rPr>
      <t>分析）</t>
    </r>
  </si>
  <si>
    <r>
      <rPr>
        <sz val="10"/>
        <color rgb="FF000000"/>
        <rFont val="Noto Sans CJK SC"/>
        <family val="2"/>
      </rPr>
      <t>別紙①に基づく</t>
    </r>
    <r>
      <rPr>
        <sz val="10"/>
        <color rgb="FF000000"/>
        <rFont val="Meiryo UI"/>
        <family val="3"/>
        <charset val="128"/>
      </rPr>
      <t>FIT</t>
    </r>
    <r>
      <rPr>
        <sz val="10"/>
        <color rgb="FF000000"/>
        <rFont val="Noto Sans CJK SC"/>
        <family val="2"/>
      </rPr>
      <t>＆</t>
    </r>
    <r>
      <rPr>
        <sz val="10"/>
        <color rgb="FF000000"/>
        <rFont val="Meiryo UI"/>
        <family val="3"/>
        <charset val="128"/>
      </rPr>
      <t>GAP</t>
    </r>
    <r>
      <rPr>
        <sz val="10"/>
        <color rgb="FF000000"/>
        <rFont val="Noto Sans CJK SC"/>
        <family val="2"/>
      </rPr>
      <t>分析、現行・次期業務フローの整理、要件定義書の作成</t>
    </r>
  </si>
  <si>
    <t>1-4</t>
  </si>
  <si>
    <t>設計・パラメータ設定</t>
  </si>
  <si>
    <t>基本設計・詳細設計、画面・帳票設計、パラメータ設定、組織・職員・コード等マスタの初期設定</t>
  </si>
  <si>
    <t>1-5</t>
  </si>
  <si>
    <r>
      <rPr>
        <sz val="10"/>
        <color rgb="FF000000"/>
        <rFont val="Noto Sans CJK SC"/>
        <family val="2"/>
      </rPr>
      <t>システム間連携（</t>
    </r>
    <r>
      <rPr>
        <sz val="10"/>
        <color rgb="FF000000"/>
        <rFont val="Meiryo UI"/>
        <family val="3"/>
        <charset val="128"/>
      </rPr>
      <t>4</t>
    </r>
    <r>
      <rPr>
        <sz val="10"/>
        <color rgb="FF000000"/>
        <rFont val="Noto Sans CJK SC"/>
        <family val="2"/>
      </rPr>
      <t>システム間）</t>
    </r>
  </si>
  <si>
    <r>
      <rPr>
        <sz val="10"/>
        <color rgb="FF000000"/>
        <rFont val="Noto Sans CJK SC"/>
        <family val="2"/>
      </rPr>
      <t>対象</t>
    </r>
    <r>
      <rPr>
        <sz val="10"/>
        <color rgb="FF000000"/>
        <rFont val="Meiryo UI"/>
        <family val="3"/>
        <charset val="128"/>
      </rPr>
      <t>4</t>
    </r>
    <r>
      <rPr>
        <sz val="10"/>
        <color rgb="FF000000"/>
        <rFont val="Noto Sans CJK SC"/>
        <family val="2"/>
      </rPr>
      <t>システム間のデータ連携・</t>
    </r>
    <r>
      <rPr>
        <sz val="10"/>
        <color rgb="FF000000"/>
        <rFont val="Meiryo UI"/>
        <family val="3"/>
        <charset val="128"/>
      </rPr>
      <t>SSO</t>
    </r>
    <r>
      <rPr>
        <sz val="10"/>
        <color rgb="FF000000"/>
        <rFont val="Noto Sans CJK SC"/>
        <family val="2"/>
      </rPr>
      <t>・共通マスタの設定。統合型の場合は「共通」列に計上可</t>
    </r>
  </si>
  <si>
    <t>1-6</t>
  </si>
  <si>
    <t>外部システム連携</t>
  </si>
  <si>
    <t>別紙⑤の連携要件（指定金融機関、基幹系、上下水道企業会計システム等）への対応費用</t>
  </si>
  <si>
    <t>1-7</t>
  </si>
  <si>
    <t>帳票設定</t>
  </si>
  <si>
    <t>別紙②で「標準対応」とした帳票の設定・様式調整</t>
  </si>
  <si>
    <t>1-8</t>
  </si>
  <si>
    <t>要件対応（△）</t>
  </si>
  <si>
    <t>機能要件（△）対応費用</t>
  </si>
  <si>
    <r>
      <rPr>
        <sz val="10"/>
        <color rgb="FF000000"/>
        <rFont val="Noto Sans CJK SC"/>
        <family val="2"/>
      </rPr>
      <t xml:space="preserve">別紙①で「△」と回答した要件の対応費用。別紙① </t>
    </r>
    <r>
      <rPr>
        <sz val="10"/>
        <color rgb="FF000000"/>
        <rFont val="Meiryo UI"/>
        <family val="3"/>
        <charset val="128"/>
      </rPr>
      <t>G</t>
    </r>
    <r>
      <rPr>
        <sz val="10"/>
        <color rgb="FF000000"/>
        <rFont val="Noto Sans CJK SC"/>
        <family val="2"/>
      </rPr>
      <t>列の△合計と一致させてください。</t>
    </r>
  </si>
  <si>
    <t>1-9</t>
  </si>
  <si>
    <t>帳票（△）対応費用</t>
  </si>
  <si>
    <t>別紙②で標準外（帳票開発が必要）と回答した帳票の対応費用</t>
  </si>
  <si>
    <t>1-10</t>
  </si>
  <si>
    <t>テスト</t>
  </si>
  <si>
    <t>テスト（単体・結合・総合・負荷）</t>
  </si>
  <si>
    <t>テスト計画・実施・結果報告。負荷テストは月末・年度末等のピークを想定</t>
  </si>
  <si>
    <t>1-11</t>
  </si>
  <si>
    <t>ユーザー受入テスト支援</t>
  </si>
  <si>
    <r>
      <rPr>
        <sz val="10"/>
        <color rgb="FF000000"/>
        <rFont val="Noto Sans CJK SC"/>
        <family val="2"/>
      </rPr>
      <t>本市の</t>
    </r>
    <r>
      <rPr>
        <sz val="10"/>
        <color rgb="FF000000"/>
        <rFont val="Meiryo UI"/>
        <family val="3"/>
        <charset val="128"/>
      </rPr>
      <t>UAT</t>
    </r>
    <r>
      <rPr>
        <sz val="10"/>
        <color rgb="FF000000"/>
        <rFont val="Noto Sans CJK SC"/>
        <family val="2"/>
      </rPr>
      <t>（業務シナリオに基づく動作確認）の支援。テストデータの準備を含む</t>
    </r>
  </si>
  <si>
    <t>1-12</t>
  </si>
  <si>
    <t>移行設計、形式変換、移行リハーサル、本番移行、検証、結果報告（別紙④）。移行ツールの費用を含む</t>
  </si>
  <si>
    <t>1-13</t>
  </si>
  <si>
    <t>環境構築</t>
  </si>
  <si>
    <t>環境構築（本番・テスト・検証）</t>
  </si>
  <si>
    <t>クラウド環境の構築、本番・テスト・検証環境の整備</t>
  </si>
  <si>
    <t>1-14</t>
  </si>
  <si>
    <t>ネットワーク・接続環境</t>
  </si>
  <si>
    <r>
      <rPr>
        <sz val="10"/>
        <color rgb="FF000000"/>
        <rFont val="Meiryo UI"/>
        <family val="3"/>
        <charset val="128"/>
      </rPr>
      <t>LGWAN</t>
    </r>
    <r>
      <rPr>
        <sz val="10"/>
        <color rgb="FF000000"/>
        <rFont val="Noto Sans CJK SC"/>
        <family val="2"/>
      </rPr>
      <t>接続、庁内ネットワークとの接続設定、認証基盤との連携等</t>
    </r>
  </si>
  <si>
    <t>1-15</t>
  </si>
  <si>
    <t>セキュリティ対策</t>
  </si>
  <si>
    <t>稼働前の脆弱性診断、ログ管理、アクセス制御等の初期設定</t>
  </si>
  <si>
    <t>1-16</t>
  </si>
  <si>
    <r>
      <rPr>
        <sz val="10"/>
        <color rgb="FF000000"/>
        <rFont val="Noto Sans CJK SC"/>
        <family val="2"/>
      </rPr>
      <t>管理者研修・全職員向け研修の計画・資料作成・実施（稼働</t>
    </r>
    <r>
      <rPr>
        <sz val="10"/>
        <color rgb="FF000000"/>
        <rFont val="Meiryo UI"/>
        <family val="3"/>
        <charset val="128"/>
      </rPr>
      <t>1</t>
    </r>
    <r>
      <rPr>
        <sz val="10"/>
        <color rgb="FF000000"/>
        <rFont val="Noto Sans CJK SC"/>
        <family val="2"/>
      </rPr>
      <t>か月前まで）、操作マニュアルの作成</t>
    </r>
  </si>
  <si>
    <t>1-17</t>
  </si>
  <si>
    <r>
      <rPr>
        <sz val="10"/>
        <color rgb="FF000000"/>
        <rFont val="Noto Sans CJK SC"/>
        <family val="2"/>
      </rPr>
      <t>並行稼働期間中のサポート、稼働後</t>
    </r>
    <r>
      <rPr>
        <sz val="10"/>
        <color rgb="FF000000"/>
        <rFont val="Meiryo UI"/>
        <family val="3"/>
        <charset val="128"/>
      </rPr>
      <t>1</t>
    </r>
    <r>
      <rPr>
        <sz val="10"/>
        <color rgb="FF000000"/>
        <rFont val="Noto Sans CJK SC"/>
        <family val="2"/>
      </rPr>
      <t>か月間の常駐支援、切り戻し計画</t>
    </r>
  </si>
  <si>
    <t>1-18</t>
  </si>
  <si>
    <t>その他</t>
  </si>
  <si>
    <r>
      <rPr>
        <sz val="10"/>
        <color rgb="FF000000"/>
        <rFont val="Noto Sans CJK SC"/>
        <family val="2"/>
      </rPr>
      <t>その他（</t>
    </r>
    <r>
      <rPr>
        <sz val="10"/>
        <color rgb="FF000000"/>
        <rFont val="Meiryo UI"/>
        <family val="3"/>
        <charset val="128"/>
      </rPr>
      <t>1</t>
    </r>
    <r>
      <rPr>
        <sz val="10"/>
        <color rgb="FF000000"/>
        <rFont val="Noto Sans CJK SC"/>
        <family val="2"/>
      </rPr>
      <t>）</t>
    </r>
  </si>
  <si>
    <t>上記に含まれない初期費用があれば、内容を備考に記載してください。</t>
  </si>
  <si>
    <t>1-19</t>
  </si>
  <si>
    <r>
      <rPr>
        <sz val="10"/>
        <color rgb="FF000000"/>
        <rFont val="Noto Sans CJK SC"/>
        <family val="2"/>
      </rPr>
      <t>その他（</t>
    </r>
    <r>
      <rPr>
        <sz val="10"/>
        <color rgb="FF000000"/>
        <rFont val="Meiryo UI"/>
        <family val="3"/>
        <charset val="128"/>
      </rPr>
      <t>2</t>
    </r>
    <r>
      <rPr>
        <sz val="10"/>
        <color rgb="FF000000"/>
        <rFont val="Noto Sans CJK SC"/>
        <family val="2"/>
      </rPr>
      <t>）</t>
    </r>
  </si>
  <si>
    <t>－</t>
  </si>
  <si>
    <t>初期費用　合計（税抜）</t>
  </si>
  <si>
    <t>初期費用　合計（税込）</t>
  </si>
  <si>
    <r>
      <rPr>
        <sz val="10"/>
        <color rgb="FF000000"/>
        <rFont val="Noto Sans CJK SC"/>
        <family val="2"/>
      </rPr>
      <t xml:space="preserve">【照合】別紙① </t>
    </r>
    <r>
      <rPr>
        <sz val="10"/>
        <color rgb="FF000000"/>
        <rFont val="Meiryo UI"/>
        <family val="3"/>
        <charset val="128"/>
      </rPr>
      <t>G</t>
    </r>
    <r>
      <rPr>
        <sz val="10"/>
        <color rgb="FF000000"/>
        <rFont val="Noto Sans CJK SC"/>
        <family val="2"/>
      </rPr>
      <t>列の△合計（転記）</t>
    </r>
  </si>
  <si>
    <r>
      <rPr>
        <sz val="10"/>
        <color rgb="FF000000"/>
        <rFont val="Noto Sans CJK SC"/>
        <family val="2"/>
      </rPr>
      <t>【照合】</t>
    </r>
    <r>
      <rPr>
        <sz val="10"/>
        <color rgb="FF000000"/>
        <rFont val="Meiryo UI"/>
        <family val="3"/>
        <charset val="128"/>
      </rPr>
      <t xml:space="preserve">No.1-8 </t>
    </r>
    <r>
      <rPr>
        <sz val="10"/>
        <color rgb="FF000000"/>
        <rFont val="Noto Sans CJK SC"/>
        <family val="2"/>
      </rPr>
      <t>との差額（</t>
    </r>
    <r>
      <rPr>
        <sz val="10"/>
        <color rgb="FF000000"/>
        <rFont val="Meiryo UI"/>
        <family val="3"/>
        <charset val="128"/>
      </rPr>
      <t>0</t>
    </r>
    <r>
      <rPr>
        <sz val="10"/>
        <color rgb="FF000000"/>
        <rFont val="Noto Sans CJK SC"/>
        <family val="2"/>
      </rPr>
      <t>になることを確認してください）</t>
    </r>
  </si>
  <si>
    <t>運用保守費内訳（年度別）　単位：千円（税抜）</t>
  </si>
  <si>
    <r>
      <rPr>
        <sz val="10"/>
        <color rgb="FF000000"/>
        <rFont val="Noto Sans CJK SC"/>
        <family val="2"/>
      </rPr>
      <t>令和</t>
    </r>
    <r>
      <rPr>
        <sz val="10"/>
        <color rgb="FF000000"/>
        <rFont val="Meiryo UI"/>
        <family val="3"/>
        <charset val="128"/>
      </rPr>
      <t>9</t>
    </r>
    <r>
      <rPr>
        <sz val="10"/>
        <color rgb="FF000000"/>
        <rFont val="Noto Sans CJK SC"/>
        <family val="2"/>
      </rPr>
      <t>年度は財務会計（予算編成機能）の先行稼働分（</t>
    </r>
    <r>
      <rPr>
        <sz val="10"/>
        <color rgb="FF000000"/>
        <rFont val="Meiryo UI"/>
        <family val="3"/>
        <charset val="128"/>
      </rPr>
      <t>5</t>
    </r>
    <r>
      <rPr>
        <sz val="10"/>
        <color rgb="FF000000"/>
        <rFont val="Noto Sans CJK SC"/>
        <family val="2"/>
      </rPr>
      <t>か月）のみ記入してください。各年度の金額は年額で記入してください。</t>
    </r>
  </si>
  <si>
    <r>
      <rPr>
        <b/>
        <sz val="10"/>
        <color rgb="FF000000"/>
        <rFont val="Meiryo UI"/>
        <family val="3"/>
        <charset val="128"/>
      </rPr>
      <t>R9</t>
    </r>
    <r>
      <rPr>
        <b/>
        <sz val="10"/>
        <color rgb="FF000000"/>
        <rFont val="Noto Sans CJK SC"/>
        <family val="2"/>
      </rPr>
      <t xml:space="preserve">年度
</t>
    </r>
    <r>
      <rPr>
        <b/>
        <sz val="10"/>
        <color rgb="FF000000"/>
        <rFont val="Meiryo UI"/>
        <family val="3"/>
        <charset val="128"/>
      </rPr>
      <t>(R9.11</t>
    </r>
    <r>
      <rPr>
        <b/>
        <sz val="10"/>
        <color rgb="FF000000"/>
        <rFont val="Noto Sans CJK SC"/>
        <family val="2"/>
      </rPr>
      <t>～</t>
    </r>
    <r>
      <rPr>
        <b/>
        <sz val="10"/>
        <color rgb="FF000000"/>
        <rFont val="Meiryo UI"/>
        <family val="3"/>
        <charset val="128"/>
      </rPr>
      <t>R10.3)</t>
    </r>
  </si>
  <si>
    <r>
      <rPr>
        <b/>
        <sz val="10"/>
        <color rgb="FF000000"/>
        <rFont val="Meiryo UI"/>
        <family val="3"/>
        <charset val="128"/>
      </rPr>
      <t>R14</t>
    </r>
    <r>
      <rPr>
        <b/>
        <sz val="10"/>
        <color rgb="FF000000"/>
        <rFont val="Noto Sans CJK SC"/>
        <family val="2"/>
      </rPr>
      <t xml:space="preserve">年度
</t>
    </r>
    <r>
      <rPr>
        <b/>
        <sz val="10"/>
        <color rgb="FF000000"/>
        <rFont val="Meiryo UI"/>
        <family val="3"/>
        <charset val="128"/>
      </rPr>
      <t>(</t>
    </r>
    <r>
      <rPr>
        <b/>
        <sz val="10"/>
        <color rgb="FF000000"/>
        <rFont val="Noto Sans CJK SC"/>
        <family val="2"/>
      </rPr>
      <t>～</t>
    </r>
    <r>
      <rPr>
        <b/>
        <sz val="10"/>
        <color rgb="FF000000"/>
        <rFont val="Meiryo UI"/>
        <family val="3"/>
        <charset val="128"/>
      </rPr>
      <t>R15.3)</t>
    </r>
  </si>
  <si>
    <t>2-1</t>
  </si>
  <si>
    <t>システム利用料</t>
  </si>
  <si>
    <r>
      <rPr>
        <sz val="10"/>
        <color rgb="FF000000"/>
        <rFont val="Meiryo UI"/>
        <family val="3"/>
        <charset val="128"/>
      </rPr>
      <t>SaaS</t>
    </r>
    <r>
      <rPr>
        <sz val="10"/>
        <color rgb="FF000000"/>
        <rFont val="Noto Sans CJK SC"/>
        <family val="2"/>
      </rPr>
      <t>利用料またはライセンス使用料・クラウド基盤費用（財務会計分）</t>
    </r>
  </si>
  <si>
    <t>2-2</t>
  </si>
  <si>
    <t>同上（文書管理分。電子決裁基盤を含む場合は備考に記載）</t>
  </si>
  <si>
    <t>2-3</t>
  </si>
  <si>
    <t>同上（人事給与・庶務事務・人事評価・研修管理分）</t>
  </si>
  <si>
    <t>2-4</t>
  </si>
  <si>
    <t>同上（契約管理分）</t>
  </si>
  <si>
    <t>2-5</t>
  </si>
  <si>
    <t>共通基盤</t>
  </si>
  <si>
    <r>
      <rPr>
        <sz val="10"/>
        <color rgb="FF000000"/>
        <rFont val="Noto Sans CJK SC"/>
        <family val="2"/>
      </rPr>
      <t>統合基盤・</t>
    </r>
    <r>
      <rPr>
        <sz val="10"/>
        <color rgb="FF000000"/>
        <rFont val="Meiryo UI"/>
        <family val="3"/>
        <charset val="128"/>
      </rPr>
      <t>SSO</t>
    </r>
    <r>
      <rPr>
        <sz val="10"/>
        <color rgb="FF000000"/>
        <rFont val="Noto Sans CJK SC"/>
        <family val="2"/>
      </rPr>
      <t>・共通マスタ等、按分できない利用料</t>
    </r>
  </si>
  <si>
    <t>2-6</t>
  </si>
  <si>
    <t>保守・役務</t>
  </si>
  <si>
    <t>アプリケーション保守</t>
  </si>
  <si>
    <t>障害対応、バージョンアップ、パッチ適用</t>
  </si>
  <si>
    <t>2-7</t>
  </si>
  <si>
    <t>法改正・制度改正対応</t>
  </si>
  <si>
    <t>標準保守の範囲で行う法改正対応（人事院勧告に伴う給与改定、税制改正等）。範囲を備考に記載してください。</t>
  </si>
  <si>
    <t>2-8</t>
  </si>
  <si>
    <t>連携保守</t>
  </si>
  <si>
    <t>システム間連携・外部連携（別紙⑤）の維持に係る費用</t>
  </si>
  <si>
    <t>2-9</t>
  </si>
  <si>
    <t>△要件の保守</t>
  </si>
  <si>
    <t>別紙①②で「△」と回答した要件に係る保守費用</t>
  </si>
  <si>
    <t>2-10</t>
  </si>
  <si>
    <t>運用支援</t>
  </si>
  <si>
    <t>年度更新、月次処理、アカウント・権限管理（人事異動対応）、計画停止の管理</t>
  </si>
  <si>
    <t>2-11</t>
  </si>
  <si>
    <r>
      <rPr>
        <sz val="10"/>
        <color rgb="FF000000"/>
        <rFont val="Noto Sans CJK SC"/>
        <family val="2"/>
      </rPr>
      <t>平日</t>
    </r>
    <r>
      <rPr>
        <sz val="10"/>
        <color rgb="FF000000"/>
        <rFont val="Meiryo UI"/>
        <family val="3"/>
        <charset val="128"/>
      </rPr>
      <t>9</t>
    </r>
    <r>
      <rPr>
        <sz val="10"/>
        <color rgb="FF000000"/>
        <rFont val="Noto Sans CJK SC"/>
        <family val="2"/>
      </rPr>
      <t>時～</t>
    </r>
    <r>
      <rPr>
        <sz val="10"/>
        <color rgb="FF000000"/>
        <rFont val="Meiryo UI"/>
        <family val="3"/>
        <charset val="128"/>
      </rPr>
      <t>17</t>
    </r>
    <r>
      <rPr>
        <sz val="10"/>
        <color rgb="FF000000"/>
        <rFont val="Noto Sans CJK SC"/>
        <family val="2"/>
      </rPr>
      <t>時の問い合わせ対応</t>
    </r>
  </si>
  <si>
    <t>2-12</t>
  </si>
  <si>
    <t>セキュリティ保守</t>
  </si>
  <si>
    <t>定期的な脆弱性診断、インシデント対応、ログ監視</t>
  </si>
  <si>
    <t>2-13</t>
  </si>
  <si>
    <t>定期報告・会議</t>
  </si>
  <si>
    <t>月次稼働報告書・年次報告書の作成、運用定例会議</t>
  </si>
  <si>
    <t>2-14</t>
  </si>
  <si>
    <t>新任職員向け研修</t>
  </si>
  <si>
    <r>
      <rPr>
        <sz val="10"/>
        <color rgb="FF000000"/>
        <rFont val="Noto Sans CJK SC"/>
        <family val="2"/>
      </rPr>
      <t>毎年</t>
    </r>
    <r>
      <rPr>
        <sz val="10"/>
        <color rgb="FF000000"/>
        <rFont val="Meiryo UI"/>
        <family val="3"/>
        <charset val="128"/>
      </rPr>
      <t>4</t>
    </r>
    <r>
      <rPr>
        <sz val="10"/>
        <color rgb="FF000000"/>
        <rFont val="Noto Sans CJK SC"/>
        <family val="2"/>
      </rPr>
      <t>月の新規採用・異動職員向け研修</t>
    </r>
  </si>
  <si>
    <t>2-15</t>
  </si>
  <si>
    <t>上記に含まれない費用があれば、内容を備考に記載してください。</t>
  </si>
  <si>
    <t>2-16</t>
  </si>
  <si>
    <t>運用保守費　合計（税抜）</t>
  </si>
  <si>
    <t>運用保守費　合計（税込）</t>
  </si>
  <si>
    <t>オプション・費用変動要因　単位：千円（税抜）</t>
  </si>
  <si>
    <t>本シートの金額は総費用に含まれません。対応できない項目は「対応可否」欄を「不可」としてください。</t>
  </si>
  <si>
    <t>初期費用</t>
  </si>
  <si>
    <t>年額（運用保守）</t>
  </si>
  <si>
    <t>対応可否</t>
  </si>
  <si>
    <t>3-1</t>
  </si>
  <si>
    <r>
      <rPr>
        <sz val="10"/>
        <color rgb="FF000000"/>
        <rFont val="Noto Sans CJK SC"/>
        <family val="2"/>
      </rPr>
      <t>利用者</t>
    </r>
    <r>
      <rPr>
        <sz val="10"/>
        <color rgb="FF000000"/>
        <rFont val="Meiryo UI"/>
        <family val="3"/>
        <charset val="128"/>
      </rPr>
      <t>ID</t>
    </r>
    <r>
      <rPr>
        <sz val="10"/>
        <color rgb="FF000000"/>
        <rFont val="Noto Sans CJK SC"/>
        <family val="2"/>
      </rPr>
      <t>追加単価</t>
    </r>
  </si>
  <si>
    <r>
      <rPr>
        <sz val="10"/>
        <color rgb="FF000000"/>
        <rFont val="Meiryo UI"/>
        <family val="3"/>
        <charset val="128"/>
      </rPr>
      <t>100ID</t>
    </r>
    <r>
      <rPr>
        <sz val="10"/>
        <color rgb="FF000000"/>
        <rFont val="Noto Sans CJK SC"/>
        <family val="2"/>
      </rPr>
      <t>あたりの追加費用</t>
    </r>
  </si>
  <si>
    <t>3-2</t>
  </si>
  <si>
    <t>利用団体の追加</t>
  </si>
  <si>
    <t>土地開発公社・上下水道部等を独立した利用団体として追加する場合</t>
  </si>
  <si>
    <t>3-3</t>
  </si>
  <si>
    <t>ヘルプデスク時間の延長</t>
  </si>
  <si>
    <t>予算編成・決算・年度末等の繁忙期に時間を延長する場合（延長時間を備考に記載）</t>
  </si>
  <si>
    <t>3-4</t>
  </si>
  <si>
    <t>並行稼働期間の延長</t>
  </si>
  <si>
    <r>
      <rPr>
        <sz val="10"/>
        <color rgb="FF000000"/>
        <rFont val="Noto Sans CJK SC"/>
        <family val="2"/>
      </rPr>
      <t>財務会計の並行稼働を</t>
    </r>
    <r>
      <rPr>
        <sz val="10"/>
        <color rgb="FF000000"/>
        <rFont val="Meiryo UI"/>
        <family val="3"/>
        <charset val="128"/>
      </rPr>
      <t>1</t>
    </r>
    <r>
      <rPr>
        <sz val="10"/>
        <color rgb="FF000000"/>
        <rFont val="Noto Sans CJK SC"/>
        <family val="2"/>
      </rPr>
      <t>か月延長する場合の費用（</t>
    </r>
    <r>
      <rPr>
        <sz val="10"/>
        <color rgb="FF000000"/>
        <rFont val="Meiryo UI"/>
        <family val="3"/>
        <charset val="128"/>
      </rPr>
      <t>1</t>
    </r>
    <r>
      <rPr>
        <sz val="10"/>
        <color rgb="FF000000"/>
        <rFont val="Noto Sans CJK SC"/>
        <family val="2"/>
      </rPr>
      <t>か月あたり）</t>
    </r>
  </si>
  <si>
    <t>3-5</t>
  </si>
  <si>
    <r>
      <rPr>
        <sz val="10"/>
        <color rgb="FF000000"/>
        <rFont val="Meiryo UI"/>
        <family val="3"/>
        <charset val="128"/>
      </rPr>
      <t>e-learning</t>
    </r>
    <r>
      <rPr>
        <sz val="10"/>
        <color rgb="FF000000"/>
        <rFont val="Noto Sans CJK SC"/>
        <family val="2"/>
      </rPr>
      <t>研修</t>
    </r>
  </si>
  <si>
    <r>
      <rPr>
        <sz val="10"/>
        <color rgb="FF000000"/>
        <rFont val="Noto Sans CJK SC"/>
        <family val="2"/>
      </rPr>
      <t>全職員向け研修を</t>
    </r>
    <r>
      <rPr>
        <sz val="10"/>
        <color rgb="FF000000"/>
        <rFont val="Meiryo UI"/>
        <family val="3"/>
        <charset val="128"/>
      </rPr>
      <t>e-learning</t>
    </r>
    <r>
      <rPr>
        <sz val="10"/>
        <color rgb="FF000000"/>
        <rFont val="Noto Sans CJK SC"/>
        <family val="2"/>
      </rPr>
      <t>で行う場合</t>
    </r>
  </si>
  <si>
    <t>3-6</t>
  </si>
  <si>
    <r>
      <rPr>
        <sz val="10"/>
        <color rgb="FF000000"/>
        <rFont val="Noto Sans CJK SC"/>
        <family val="2"/>
      </rPr>
      <t>電子請求書の受領（</t>
    </r>
    <r>
      <rPr>
        <sz val="10"/>
        <color rgb="FF000000"/>
        <rFont val="Meiryo UI"/>
        <family val="3"/>
        <charset val="128"/>
      </rPr>
      <t>Peppol</t>
    </r>
    <r>
      <rPr>
        <sz val="10"/>
        <color rgb="FF000000"/>
        <rFont val="Noto Sans CJK SC"/>
        <family val="2"/>
      </rPr>
      <t>等）</t>
    </r>
  </si>
  <si>
    <t>適格請求書のデジタル受領、財務会計への取込</t>
  </si>
  <si>
    <t>3-7</t>
  </si>
  <si>
    <t>3-8</t>
  </si>
  <si>
    <t>契約終了時のデータ出力・移行支援</t>
  </si>
  <si>
    <r>
      <rPr>
        <sz val="10"/>
        <color rgb="FF000000"/>
        <rFont val="Noto Sans CJK SC"/>
        <family val="2"/>
      </rPr>
      <t>汎用形式（</t>
    </r>
    <r>
      <rPr>
        <sz val="10"/>
        <color rgb="FF000000"/>
        <rFont val="Meiryo UI"/>
        <family val="3"/>
        <charset val="128"/>
      </rPr>
      <t>CSV</t>
    </r>
    <r>
      <rPr>
        <sz val="10"/>
        <color rgb="FF000000"/>
        <rFont val="Noto Sans CJK SC"/>
        <family val="2"/>
      </rPr>
      <t>等）での全データ出力と、次期システムへの移行支援</t>
    </r>
  </si>
  <si>
    <t>3-9</t>
  </si>
  <si>
    <t>その他の推奨オプション</t>
  </si>
  <si>
    <t>推奨するオプションがあれば記載してください</t>
  </si>
  <si>
    <t>費用に影響する主な変動要因（自由記述）</t>
  </si>
  <si>
    <t>No</t>
    <phoneticPr fontId="13"/>
  </si>
  <si>
    <t>説明</t>
    <rPh sb="0" eb="2">
      <t>セツメイ</t>
    </rPh>
    <phoneticPr fontId="13"/>
  </si>
  <si>
    <t>別紙⑧　参考見積書（RFI用）　記入要領・前提条件</t>
  </si>
  <si>
    <t>1. 記入要領</t>
  </si>
  <si>
    <t>別紙①（機能要件）・別紙②（帳票）で「△」と回答した要件の費用は、「初期費用内訳」No.1-8・1-9 と「運用保守費内訳」No.2-9 に計上してください。No.1-8 の合計と別紙① G列の△合計は一致させてください（照合欄で確認できます）。</t>
  </si>
  <si>
    <t>4システム共通で按分できない費用（統合基盤、SSO、共通マスタ、PM費等）は「共通」列に計上してください。</t>
  </si>
  <si>
    <t>運用保守費は年度別に記入してください。令和9年度は財務会計システム（予算編成機能）の先行稼働分（R9.11～R10.3の5か月）のみを想定しています。</t>
  </si>
  <si>
    <t>前提条件（下表2）のうち「事業者記入」欄は必ず記入してください。本市の前提と異なる条件で積算した場合は、その内容を備考欄に明記してください。</t>
  </si>
  <si>
    <t>2. 積算の前提条件</t>
  </si>
  <si>
    <t>契約締結（令和9年3月予定）～令和15年3月31日</t>
  </si>
  <si>
    <t>財務会計（予算編成機能）：令和9年11月1日（現行と並行稼働：R9.11～R10.3）
財務会計（執行系）・文書管理・人事給与・契約管理：令和10年4月1日</t>
  </si>
  <si>
    <t>クラウド（SaaS/PaaS/IaaS）、国内データセンター、LGWAN経由で利用可能なこと</t>
  </si>
  <si>
    <t>正規職員 約900人、会計年度任用職員 約700人（全員が庶務事務・電子決裁を利用）</t>
  </si>
  <si>
    <t>約70課・室、人口 約115,000人、年間予算規模 約700億円</t>
  </si>
  <si>
    <t>管理者研修・全職員向け研修（稼働1か月前まで）、新任職員向け研修（毎年4月）</t>
  </si>
  <si>
    <t>稼働後1か月間の庁内常駐支援、定例会議（月2回以上、庁舎内）</t>
  </si>
  <si>
    <t>平日9時～17時</t>
  </si>
  <si>
    <t>既存の庁内端末（Windows 11 Pro、Edge/Chrome）・既存ネットワークを利用。端末の調達は含まない</t>
  </si>
  <si>
    <t>10%（下のセルの税率で税込額を計算します）</t>
  </si>
  <si>
    <t>3. 事業者が想定した条件（必須記入）</t>
  </si>
  <si>
    <t>提供形態（SaaS／PaaS／IaaS、LGWAN-ASP等）</t>
  </si>
  <si>
    <t>積算上のライセンス数・ID数</t>
  </si>
  <si>
    <t>ISMAP登録状況（登録番号等）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</si>
</sst>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;\-"/>
  </numFmts>
  <fonts count="15">
    <font>
      <sz val="11"/>
      <color theme="1"/>
      <name val="Calibri"/>
      <family val="2"/>
      <charset val="1"/>
    </font>
    <font>
      <b/>
      <sz val="14"/>
      <color rgb="FF000000"/>
      <name val="Noto Sans CJK SC"/>
      <family val="2"/>
    </font>
    <font>
      <b/>
      <sz val="14"/>
      <color rgb="FF000000"/>
      <name val="Meiryo UI"/>
      <family val="3"/>
      <charset val="128"/>
    </font>
    <font>
      <sz val="10"/>
      <color rgb="FF000000"/>
      <name val="Noto Sans CJK SC"/>
      <family val="2"/>
    </font>
    <font>
      <b/>
      <sz val="11"/>
      <color rgb="FF000000"/>
      <name val="Meiryo UI"/>
      <family val="3"/>
      <charset val="128"/>
    </font>
    <font>
      <b/>
      <sz val="11"/>
      <color rgb="FF000000"/>
      <name val="Noto Sans CJK SC"/>
      <family val="2"/>
    </font>
    <font>
      <sz val="10"/>
      <color rgb="FF000000"/>
      <name val="Meiryo UI"/>
      <family val="3"/>
      <charset val="128"/>
    </font>
    <font>
      <b/>
      <sz val="10"/>
      <color rgb="FF000000"/>
      <name val="Noto Sans CJK SC"/>
      <family val="2"/>
    </font>
    <font>
      <sz val="10"/>
      <color rgb="FF0000FF"/>
      <name val="Meiryo UI"/>
      <family val="3"/>
      <charset val="128"/>
    </font>
    <font>
      <sz val="10"/>
      <name val="Noto Sans CJK SC"/>
      <family val="2"/>
    </font>
    <font>
      <sz val="10"/>
      <color rgb="FF008000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9"/>
      <color rgb="FF000000"/>
      <name val="Noto Sans CJK SC"/>
      <family val="2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DDEBF7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DEBF7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1" xfId="0" applyFill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9" fontId="8" fillId="0" borderId="1" xfId="0" applyNumberFormat="1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vertical="center" wrapText="1"/>
    </xf>
    <xf numFmtId="176" fontId="7" fillId="4" borderId="1" xfId="0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vertical="center" wrapText="1"/>
    </xf>
    <xf numFmtId="0" fontId="12" fillId="0" borderId="0" xfId="0" applyFont="1"/>
    <xf numFmtId="0" fontId="6" fillId="0" borderId="1" xfId="0" applyFont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vertical="center" wrapText="1"/>
    </xf>
    <xf numFmtId="176" fontId="7" fillId="4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/>
    </xf>
    <xf numFmtId="0" fontId="14" fillId="5" borderId="3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4"/>
  <sheetViews>
    <sheetView showGridLines="0" tabSelected="1" zoomScaleNormal="100" workbookViewId="0">
      <selection activeCell="D18" sqref="D18"/>
    </sheetView>
  </sheetViews>
  <sheetFormatPr defaultColWidth="8.7109375" defaultRowHeight="15.75"/>
  <cols>
    <col min="1" max="1" width="4" style="24" customWidth="1"/>
    <col min="2" max="2" width="16.28515625" style="24" customWidth="1"/>
    <col min="3" max="3" width="60" style="24" customWidth="1"/>
    <col min="4" max="4" width="40" style="24" customWidth="1"/>
    <col min="5" max="16384" width="8.7109375" style="24"/>
  </cols>
  <sheetData>
    <row r="1" spans="1:4" ht="19.5">
      <c r="A1" s="23" t="s">
        <v>220</v>
      </c>
    </row>
    <row r="2" spans="1:4">
      <c r="A2" s="7" t="s">
        <v>0</v>
      </c>
    </row>
    <row r="4" spans="1:4">
      <c r="A4" s="6" t="s">
        <v>221</v>
      </c>
    </row>
    <row r="5" spans="1:4">
      <c r="A5" s="6"/>
      <c r="B5" s="28" t="s">
        <v>218</v>
      </c>
      <c r="C5" s="29" t="s">
        <v>219</v>
      </c>
      <c r="D5" s="30"/>
    </row>
    <row r="6" spans="1:4" s="25" customFormat="1" ht="31.5" customHeight="1">
      <c r="B6" s="26">
        <v>1</v>
      </c>
      <c r="C6" s="27" t="s">
        <v>1</v>
      </c>
      <c r="D6" s="27"/>
    </row>
    <row r="7" spans="1:4" s="25" customFormat="1" ht="31.5" customHeight="1">
      <c r="B7" s="26">
        <v>2</v>
      </c>
      <c r="C7" s="27" t="s">
        <v>2</v>
      </c>
      <c r="D7" s="27"/>
    </row>
    <row r="8" spans="1:4" s="25" customFormat="1" ht="31.5" customHeight="1">
      <c r="B8" s="26">
        <v>3</v>
      </c>
      <c r="C8" s="27" t="s">
        <v>3</v>
      </c>
      <c r="D8" s="27"/>
    </row>
    <row r="9" spans="1:4" s="25" customFormat="1" ht="31.5" customHeight="1">
      <c r="B9" s="26">
        <v>4</v>
      </c>
      <c r="C9" s="27" t="s">
        <v>4</v>
      </c>
      <c r="D9" s="27"/>
    </row>
    <row r="10" spans="1:4" s="25" customFormat="1" ht="31.5" customHeight="1">
      <c r="B10" s="26">
        <v>5</v>
      </c>
      <c r="C10" s="27" t="s">
        <v>222</v>
      </c>
      <c r="D10" s="27"/>
    </row>
    <row r="11" spans="1:4" s="25" customFormat="1" ht="31.5" customHeight="1">
      <c r="B11" s="26">
        <v>6</v>
      </c>
      <c r="C11" s="27" t="s">
        <v>223</v>
      </c>
      <c r="D11" s="27"/>
    </row>
    <row r="12" spans="1:4" s="25" customFormat="1" ht="31.5" customHeight="1">
      <c r="B12" s="26">
        <v>7</v>
      </c>
      <c r="C12" s="27" t="s">
        <v>224</v>
      </c>
      <c r="D12" s="27"/>
    </row>
    <row r="13" spans="1:4" s="25" customFormat="1" ht="31.5" customHeight="1">
      <c r="B13" s="26">
        <v>8</v>
      </c>
      <c r="C13" s="27" t="s">
        <v>5</v>
      </c>
      <c r="D13" s="27"/>
    </row>
    <row r="14" spans="1:4" s="25" customFormat="1" ht="31.5" customHeight="1">
      <c r="B14" s="26">
        <v>9</v>
      </c>
      <c r="C14" s="27" t="s">
        <v>225</v>
      </c>
      <c r="D14" s="27"/>
    </row>
    <row r="16" spans="1:4">
      <c r="A16" s="6" t="s">
        <v>226</v>
      </c>
    </row>
    <row r="17" spans="2:4">
      <c r="B17" s="16" t="s">
        <v>6</v>
      </c>
      <c r="C17" s="16" t="s">
        <v>7</v>
      </c>
      <c r="D17" s="16" t="s">
        <v>8</v>
      </c>
    </row>
    <row r="18" spans="2:4">
      <c r="B18" s="11" t="s">
        <v>9</v>
      </c>
      <c r="C18" s="11" t="s">
        <v>227</v>
      </c>
      <c r="D18" s="10"/>
    </row>
    <row r="19" spans="2:4" ht="42.75">
      <c r="B19" s="11" t="s">
        <v>10</v>
      </c>
      <c r="C19" s="11" t="s">
        <v>228</v>
      </c>
      <c r="D19" s="10"/>
    </row>
    <row r="20" spans="2:4" ht="28.5">
      <c r="B20" s="11" t="s">
        <v>11</v>
      </c>
      <c r="C20" s="11" t="s">
        <v>229</v>
      </c>
      <c r="D20" s="10"/>
    </row>
    <row r="21" spans="2:4" ht="42.75">
      <c r="B21" s="11" t="s">
        <v>12</v>
      </c>
      <c r="C21" s="11" t="s">
        <v>13</v>
      </c>
      <c r="D21" s="10"/>
    </row>
    <row r="22" spans="2:4" ht="28.5">
      <c r="B22" s="11" t="s">
        <v>14</v>
      </c>
      <c r="C22" s="11" t="s">
        <v>230</v>
      </c>
      <c r="D22" s="10"/>
    </row>
    <row r="23" spans="2:4">
      <c r="B23" s="11" t="s">
        <v>15</v>
      </c>
      <c r="C23" s="11" t="s">
        <v>231</v>
      </c>
      <c r="D23" s="10"/>
    </row>
    <row r="24" spans="2:4" ht="28.5">
      <c r="B24" s="11" t="s">
        <v>16</v>
      </c>
      <c r="C24" s="11" t="s">
        <v>17</v>
      </c>
      <c r="D24" s="10"/>
    </row>
    <row r="25" spans="2:4">
      <c r="B25" s="11" t="s">
        <v>18</v>
      </c>
      <c r="C25" s="11" t="s">
        <v>19</v>
      </c>
      <c r="D25" s="10"/>
    </row>
    <row r="26" spans="2:4" ht="28.5">
      <c r="B26" s="11" t="s">
        <v>20</v>
      </c>
      <c r="C26" s="11" t="s">
        <v>232</v>
      </c>
      <c r="D26" s="10"/>
    </row>
    <row r="27" spans="2:4">
      <c r="B27" s="11" t="s">
        <v>21</v>
      </c>
      <c r="C27" s="11" t="s">
        <v>233</v>
      </c>
      <c r="D27" s="10"/>
    </row>
    <row r="28" spans="2:4">
      <c r="B28" s="11" t="s">
        <v>22</v>
      </c>
      <c r="C28" s="11" t="s">
        <v>234</v>
      </c>
      <c r="D28" s="10"/>
    </row>
    <row r="29" spans="2:4" ht="28.5">
      <c r="B29" s="11" t="s">
        <v>23</v>
      </c>
      <c r="C29" s="11" t="s">
        <v>24</v>
      </c>
      <c r="D29" s="10"/>
    </row>
    <row r="30" spans="2:4" ht="28.5">
      <c r="B30" s="11" t="s">
        <v>25</v>
      </c>
      <c r="C30" s="11" t="s">
        <v>235</v>
      </c>
      <c r="D30" s="10"/>
    </row>
    <row r="31" spans="2:4">
      <c r="B31" s="11" t="s">
        <v>26</v>
      </c>
      <c r="C31" s="11" t="s">
        <v>236</v>
      </c>
      <c r="D31" s="12">
        <v>0.1</v>
      </c>
    </row>
    <row r="33" spans="1:4">
      <c r="A33" s="6" t="s">
        <v>237</v>
      </c>
    </row>
    <row r="34" spans="1:4">
      <c r="B34" s="16" t="s">
        <v>6</v>
      </c>
      <c r="C34" s="16" t="s">
        <v>27</v>
      </c>
      <c r="D34" s="16" t="s">
        <v>28</v>
      </c>
    </row>
    <row r="35" spans="1:4" ht="48.75" customHeight="1">
      <c r="B35" s="11" t="s">
        <v>29</v>
      </c>
      <c r="C35" s="10"/>
      <c r="D35" s="10"/>
    </row>
    <row r="36" spans="1:4" ht="46.5" customHeight="1">
      <c r="B36" s="11" t="s">
        <v>238</v>
      </c>
      <c r="C36" s="10"/>
      <c r="D36" s="10"/>
    </row>
    <row r="37" spans="1:4" ht="41.25" customHeight="1">
      <c r="B37" s="11" t="s">
        <v>30</v>
      </c>
      <c r="C37" s="10"/>
      <c r="D37" s="10"/>
    </row>
    <row r="38" spans="1:4" ht="41.25" customHeight="1">
      <c r="B38" s="11" t="s">
        <v>31</v>
      </c>
      <c r="C38" s="10"/>
      <c r="D38" s="10"/>
    </row>
    <row r="39" spans="1:4" ht="51" customHeight="1">
      <c r="B39" s="11" t="s">
        <v>32</v>
      </c>
      <c r="C39" s="10"/>
      <c r="D39" s="10"/>
    </row>
    <row r="40" spans="1:4" ht="30" customHeight="1">
      <c r="B40" s="11" t="s">
        <v>33</v>
      </c>
      <c r="C40" s="10"/>
      <c r="D40" s="10"/>
    </row>
    <row r="41" spans="1:4" ht="30" customHeight="1">
      <c r="B41" s="11" t="s">
        <v>239</v>
      </c>
      <c r="C41" s="10"/>
      <c r="D41" s="10"/>
    </row>
    <row r="42" spans="1:4" ht="30" customHeight="1">
      <c r="B42" s="11" t="s">
        <v>34</v>
      </c>
      <c r="C42" s="10"/>
      <c r="D42" s="10"/>
    </row>
    <row r="43" spans="1:4" ht="30" customHeight="1">
      <c r="B43" s="11" t="s">
        <v>240</v>
      </c>
      <c r="C43" s="10"/>
      <c r="D43" s="10"/>
    </row>
    <row r="44" spans="1:4" ht="30" customHeight="1">
      <c r="B44" s="11" t="s">
        <v>35</v>
      </c>
      <c r="C44" s="10"/>
      <c r="D44" s="10"/>
    </row>
  </sheetData>
  <mergeCells count="10">
    <mergeCell ref="C11:D11"/>
    <mergeCell ref="C12:D12"/>
    <mergeCell ref="C13:D13"/>
    <mergeCell ref="C14:D14"/>
    <mergeCell ref="C5:D5"/>
    <mergeCell ref="C6:D6"/>
    <mergeCell ref="C7:D7"/>
    <mergeCell ref="C8:D8"/>
    <mergeCell ref="C9:D9"/>
    <mergeCell ref="C10:D10"/>
  </mergeCells>
  <phoneticPr fontId="13"/>
  <dataValidations count="1">
    <dataValidation type="list" allowBlank="1" sqref="C35" xr:uid="{00000000-0002-0000-0000-000000000000}">
      <formula1>"統合型,個別システムの組合せ"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zoomScaleNormal="100" workbookViewId="0">
      <selection activeCell="B4" sqref="B4:E4"/>
    </sheetView>
  </sheetViews>
  <sheetFormatPr defaultColWidth="8.7109375" defaultRowHeight="15"/>
  <cols>
    <col min="1" max="1" width="30" customWidth="1"/>
    <col min="2" max="8" width="15" customWidth="1"/>
  </cols>
  <sheetData>
    <row r="1" spans="1:7" ht="18">
      <c r="A1" s="4" t="s">
        <v>36</v>
      </c>
    </row>
    <row r="2" spans="1:7">
      <c r="A2" s="5" t="s">
        <v>0</v>
      </c>
    </row>
    <row r="4" spans="1:7">
      <c r="A4" s="9" t="s">
        <v>37</v>
      </c>
      <c r="B4" s="3"/>
      <c r="C4" s="3"/>
      <c r="D4" s="3"/>
      <c r="E4" s="3"/>
    </row>
    <row r="5" spans="1:7">
      <c r="A5" s="9" t="s">
        <v>38</v>
      </c>
      <c r="B5" s="3"/>
      <c r="C5" s="3"/>
      <c r="D5" s="3"/>
      <c r="E5" s="3"/>
    </row>
    <row r="6" spans="1:7">
      <c r="A6" s="9" t="s">
        <v>39</v>
      </c>
      <c r="B6" s="3"/>
      <c r="C6" s="3"/>
      <c r="D6" s="3"/>
      <c r="E6" s="3"/>
    </row>
    <row r="8" spans="1:7" ht="15.75">
      <c r="A8" s="6" t="s">
        <v>40</v>
      </c>
    </row>
    <row r="9" spans="1:7">
      <c r="A9" s="8" t="s">
        <v>41</v>
      </c>
      <c r="B9" s="8" t="s">
        <v>42</v>
      </c>
      <c r="C9" s="8" t="s">
        <v>43</v>
      </c>
    </row>
    <row r="10" spans="1:7">
      <c r="A10" s="13" t="s">
        <v>44</v>
      </c>
      <c r="B10" s="14">
        <f>初期費用内訳!J24</f>
        <v>0</v>
      </c>
      <c r="C10" s="14">
        <f>初期費用内訳!J25</f>
        <v>0</v>
      </c>
    </row>
    <row r="11" spans="1:7">
      <c r="A11" s="13" t="s">
        <v>45</v>
      </c>
      <c r="B11" s="14">
        <f>運用保守費内訳!K21</f>
        <v>0</v>
      </c>
      <c r="C11" s="14">
        <f>SUM(運用保守費内訳!E22:J22)</f>
        <v>0</v>
      </c>
    </row>
    <row r="12" spans="1:7">
      <c r="A12" s="15" t="s">
        <v>46</v>
      </c>
      <c r="B12" s="15">
        <f>B10+B11</f>
        <v>0</v>
      </c>
      <c r="C12" s="15">
        <f>C10+C11</f>
        <v>0</v>
      </c>
    </row>
    <row r="14" spans="1:7" ht="15.75">
      <c r="A14" s="6" t="s">
        <v>47</v>
      </c>
    </row>
    <row r="15" spans="1:7" ht="36" customHeight="1">
      <c r="A15" s="8" t="s">
        <v>41</v>
      </c>
      <c r="B15" s="8" t="s">
        <v>48</v>
      </c>
      <c r="C15" s="8" t="s">
        <v>49</v>
      </c>
      <c r="D15" s="8" t="s">
        <v>50</v>
      </c>
      <c r="E15" s="8" t="s">
        <v>51</v>
      </c>
      <c r="F15" s="8" t="s">
        <v>52</v>
      </c>
      <c r="G15" s="8" t="s">
        <v>53</v>
      </c>
    </row>
    <row r="16" spans="1:7">
      <c r="A16" s="13" t="s">
        <v>54</v>
      </c>
      <c r="B16" s="14">
        <f>初期費用内訳!E24</f>
        <v>0</v>
      </c>
      <c r="C16" s="14">
        <f>初期費用内訳!F24</f>
        <v>0</v>
      </c>
      <c r="D16" s="14">
        <f>初期費用内訳!G24</f>
        <v>0</v>
      </c>
      <c r="E16" s="14">
        <f>初期費用内訳!H24</f>
        <v>0</v>
      </c>
      <c r="F16" s="14">
        <f>初期費用内訳!I24</f>
        <v>0</v>
      </c>
      <c r="G16" s="14">
        <f>初期費用内訳!J24</f>
        <v>0</v>
      </c>
    </row>
    <row r="18" spans="1:8" ht="15.75">
      <c r="A18" s="6" t="s">
        <v>55</v>
      </c>
    </row>
    <row r="19" spans="1:8" ht="36" customHeight="1">
      <c r="A19" s="8" t="s">
        <v>41</v>
      </c>
      <c r="B19" s="16" t="s">
        <v>56</v>
      </c>
      <c r="C19" s="16" t="s">
        <v>57</v>
      </c>
      <c r="D19" s="16" t="s">
        <v>58</v>
      </c>
      <c r="E19" s="16" t="s">
        <v>59</v>
      </c>
      <c r="F19" s="16" t="s">
        <v>60</v>
      </c>
      <c r="G19" s="16" t="s">
        <v>61</v>
      </c>
      <c r="H19" s="8" t="s">
        <v>53</v>
      </c>
    </row>
    <row r="20" spans="1:8">
      <c r="A20" s="13" t="s">
        <v>62</v>
      </c>
      <c r="B20" s="14">
        <f>運用保守費内訳!E21</f>
        <v>0</v>
      </c>
      <c r="C20" s="14">
        <f>運用保守費内訳!F21</f>
        <v>0</v>
      </c>
      <c r="D20" s="14">
        <f>運用保守費内訳!G21</f>
        <v>0</v>
      </c>
      <c r="E20" s="14">
        <f>運用保守費内訳!H21</f>
        <v>0</v>
      </c>
      <c r="F20" s="14">
        <f>運用保守費内訳!I21</f>
        <v>0</v>
      </c>
      <c r="G20" s="14">
        <f>運用保守費内訳!J21</f>
        <v>0</v>
      </c>
      <c r="H20" s="14">
        <f>運用保守費内訳!K21</f>
        <v>0</v>
      </c>
    </row>
    <row r="21" spans="1:8">
      <c r="A21" s="13" t="s">
        <v>63</v>
      </c>
      <c r="B21" s="14">
        <f>運用保守費内訳!E22</f>
        <v>0</v>
      </c>
      <c r="C21" s="14">
        <f>運用保守費内訳!F22</f>
        <v>0</v>
      </c>
      <c r="D21" s="14">
        <f>運用保守費内訳!G22</f>
        <v>0</v>
      </c>
      <c r="E21" s="14">
        <f>運用保守費内訳!H22</f>
        <v>0</v>
      </c>
      <c r="F21" s="14">
        <f>運用保守費内訳!I22</f>
        <v>0</v>
      </c>
      <c r="G21" s="14">
        <f>運用保守費内訳!J22</f>
        <v>0</v>
      </c>
      <c r="H21" s="14">
        <f>運用保守費内訳!K22</f>
        <v>0</v>
      </c>
    </row>
    <row r="23" spans="1:8" ht="15.75">
      <c r="A23" s="6" t="s">
        <v>64</v>
      </c>
    </row>
    <row r="24" spans="1:8" ht="30" customHeight="1">
      <c r="A24" s="13" t="s">
        <v>65</v>
      </c>
      <c r="B24" s="13">
        <f>AVERAGE(運用保守費内訳!F21:J21)</f>
        <v>0</v>
      </c>
    </row>
    <row r="25" spans="1:8" ht="30" customHeight="1">
      <c r="A25" s="17" t="s">
        <v>66</v>
      </c>
      <c r="B25" s="13">
        <f>B10+SUM(運用保守費内訳!F21:J21)</f>
        <v>0</v>
      </c>
    </row>
    <row r="27" spans="1:8">
      <c r="A27" s="18" t="s">
        <v>67</v>
      </c>
    </row>
  </sheetData>
  <mergeCells count="3">
    <mergeCell ref="B4:E4"/>
    <mergeCell ref="B5:E5"/>
    <mergeCell ref="B6:E6"/>
  </mergeCells>
  <phoneticPr fontId="13"/>
  <pageMargins left="0.75" right="0.75" top="1" bottom="1" header="0.511811023622047" footer="0.511811023622047"/>
  <pageSetup paperSize="9" fitToHeight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8"/>
  <sheetViews>
    <sheetView showGridLines="0"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10" sqref="C10"/>
    </sheetView>
  </sheetViews>
  <sheetFormatPr defaultColWidth="8.7109375" defaultRowHeight="15"/>
  <cols>
    <col min="1" max="1" width="6" customWidth="1"/>
    <col min="2" max="2" width="12" customWidth="1"/>
    <col min="3" max="3" width="18" customWidth="1"/>
    <col min="4" max="4" width="46" customWidth="1"/>
    <col min="5" max="10" width="13" customWidth="1"/>
    <col min="11" max="11" width="34" customWidth="1"/>
  </cols>
  <sheetData>
    <row r="1" spans="1:11" ht="18">
      <c r="A1" s="4" t="s">
        <v>68</v>
      </c>
    </row>
    <row r="2" spans="1:11">
      <c r="A2" s="5" t="s">
        <v>69</v>
      </c>
    </row>
    <row r="4" spans="1:11" ht="36" customHeight="1">
      <c r="A4" s="16" t="s">
        <v>70</v>
      </c>
      <c r="B4" s="8" t="s">
        <v>41</v>
      </c>
      <c r="C4" s="8" t="s">
        <v>6</v>
      </c>
      <c r="D4" s="8" t="s">
        <v>71</v>
      </c>
      <c r="E4" s="8" t="s">
        <v>48</v>
      </c>
      <c r="F4" s="8" t="s">
        <v>49</v>
      </c>
      <c r="G4" s="8" t="s">
        <v>72</v>
      </c>
      <c r="H4" s="8" t="s">
        <v>51</v>
      </c>
      <c r="I4" s="8" t="s">
        <v>73</v>
      </c>
      <c r="J4" s="8" t="s">
        <v>53</v>
      </c>
      <c r="K4" s="8" t="s">
        <v>74</v>
      </c>
    </row>
    <row r="5" spans="1:11" ht="52.5">
      <c r="A5" s="19" t="s">
        <v>75</v>
      </c>
      <c r="B5" s="9" t="s">
        <v>76</v>
      </c>
      <c r="C5" s="31" t="s">
        <v>77</v>
      </c>
      <c r="D5" s="9" t="s">
        <v>78</v>
      </c>
      <c r="E5" s="20"/>
      <c r="F5" s="20"/>
      <c r="G5" s="20"/>
      <c r="H5" s="20"/>
      <c r="I5" s="20"/>
      <c r="J5" s="13">
        <f t="shared" ref="J5:J23" si="0">SUM(E5:I5)</f>
        <v>0</v>
      </c>
      <c r="K5" s="10"/>
    </row>
    <row r="6" spans="1:11" ht="27">
      <c r="A6" s="19" t="s">
        <v>79</v>
      </c>
      <c r="B6" s="9" t="s">
        <v>80</v>
      </c>
      <c r="C6" s="31" t="s">
        <v>80</v>
      </c>
      <c r="D6" s="9" t="s">
        <v>81</v>
      </c>
      <c r="E6" s="20"/>
      <c r="F6" s="20"/>
      <c r="G6" s="20"/>
      <c r="H6" s="20"/>
      <c r="I6" s="20"/>
      <c r="J6" s="13">
        <f t="shared" si="0"/>
        <v>0</v>
      </c>
      <c r="K6" s="10"/>
    </row>
    <row r="7" spans="1:11" ht="28.5">
      <c r="A7" s="19" t="s">
        <v>82</v>
      </c>
      <c r="B7" s="9" t="s">
        <v>83</v>
      </c>
      <c r="C7" s="31" t="s">
        <v>84</v>
      </c>
      <c r="D7" s="9" t="s">
        <v>85</v>
      </c>
      <c r="E7" s="20"/>
      <c r="F7" s="20"/>
      <c r="G7" s="20"/>
      <c r="H7" s="20"/>
      <c r="I7" s="20"/>
      <c r="J7" s="13">
        <f t="shared" si="0"/>
        <v>0</v>
      </c>
      <c r="K7" s="10"/>
    </row>
    <row r="8" spans="1:11" ht="25.5">
      <c r="A8" s="19" t="s">
        <v>86</v>
      </c>
      <c r="B8" s="9"/>
      <c r="C8" s="31" t="s">
        <v>87</v>
      </c>
      <c r="D8" s="9" t="s">
        <v>88</v>
      </c>
      <c r="E8" s="20"/>
      <c r="F8" s="20"/>
      <c r="G8" s="20"/>
      <c r="H8" s="20"/>
      <c r="I8" s="20"/>
      <c r="J8" s="13">
        <f t="shared" si="0"/>
        <v>0</v>
      </c>
      <c r="K8" s="10"/>
    </row>
    <row r="9" spans="1:11" ht="27">
      <c r="A9" s="19" t="s">
        <v>89</v>
      </c>
      <c r="B9" s="9"/>
      <c r="C9" s="31" t="s">
        <v>90</v>
      </c>
      <c r="D9" s="9" t="s">
        <v>91</v>
      </c>
      <c r="E9" s="20"/>
      <c r="F9" s="20"/>
      <c r="G9" s="20"/>
      <c r="H9" s="20"/>
      <c r="I9" s="20"/>
      <c r="J9" s="13">
        <f t="shared" si="0"/>
        <v>0</v>
      </c>
      <c r="K9" s="10"/>
    </row>
    <row r="10" spans="1:11" ht="25.5">
      <c r="A10" s="19" t="s">
        <v>92</v>
      </c>
      <c r="B10" s="9"/>
      <c r="C10" s="31" t="s">
        <v>93</v>
      </c>
      <c r="D10" s="9" t="s">
        <v>94</v>
      </c>
      <c r="E10" s="20"/>
      <c r="F10" s="20"/>
      <c r="G10" s="20"/>
      <c r="H10" s="20"/>
      <c r="I10" s="20"/>
      <c r="J10" s="13">
        <f t="shared" si="0"/>
        <v>0</v>
      </c>
      <c r="K10" s="10"/>
    </row>
    <row r="11" spans="1:11" ht="25.5">
      <c r="A11" s="19" t="s">
        <v>95</v>
      </c>
      <c r="B11" s="9"/>
      <c r="C11" s="31" t="s">
        <v>96</v>
      </c>
      <c r="D11" s="9" t="s">
        <v>97</v>
      </c>
      <c r="E11" s="20"/>
      <c r="F11" s="20"/>
      <c r="G11" s="20"/>
      <c r="H11" s="20"/>
      <c r="I11" s="20"/>
      <c r="J11" s="13">
        <f t="shared" si="0"/>
        <v>0</v>
      </c>
      <c r="K11" s="10"/>
    </row>
    <row r="12" spans="1:11" ht="27">
      <c r="A12" s="19" t="s">
        <v>98</v>
      </c>
      <c r="B12" s="9" t="s">
        <v>99</v>
      </c>
      <c r="C12" s="31" t="s">
        <v>100</v>
      </c>
      <c r="D12" s="9" t="s">
        <v>101</v>
      </c>
      <c r="E12" s="20"/>
      <c r="F12" s="20"/>
      <c r="G12" s="20"/>
      <c r="H12" s="20"/>
      <c r="I12" s="20"/>
      <c r="J12" s="13">
        <f t="shared" si="0"/>
        <v>0</v>
      </c>
      <c r="K12" s="10"/>
    </row>
    <row r="13" spans="1:11" ht="25.5">
      <c r="A13" s="19" t="s">
        <v>102</v>
      </c>
      <c r="B13" s="9"/>
      <c r="C13" s="31" t="s">
        <v>103</v>
      </c>
      <c r="D13" s="9" t="s">
        <v>104</v>
      </c>
      <c r="E13" s="20"/>
      <c r="F13" s="20"/>
      <c r="G13" s="20"/>
      <c r="H13" s="20"/>
      <c r="I13" s="20"/>
      <c r="J13" s="13">
        <f t="shared" si="0"/>
        <v>0</v>
      </c>
      <c r="K13" s="10"/>
    </row>
    <row r="14" spans="1:11" ht="25.5">
      <c r="A14" s="19" t="s">
        <v>105</v>
      </c>
      <c r="B14" s="9" t="s">
        <v>106</v>
      </c>
      <c r="C14" s="31" t="s">
        <v>107</v>
      </c>
      <c r="D14" s="9" t="s">
        <v>108</v>
      </c>
      <c r="E14" s="20"/>
      <c r="F14" s="20"/>
      <c r="G14" s="20"/>
      <c r="H14" s="20"/>
      <c r="I14" s="20"/>
      <c r="J14" s="13">
        <f t="shared" si="0"/>
        <v>0</v>
      </c>
      <c r="K14" s="10"/>
    </row>
    <row r="15" spans="1:11" ht="27">
      <c r="A15" s="19" t="s">
        <v>109</v>
      </c>
      <c r="B15" s="9"/>
      <c r="C15" s="31" t="s">
        <v>110</v>
      </c>
      <c r="D15" s="9" t="s">
        <v>111</v>
      </c>
      <c r="E15" s="20"/>
      <c r="F15" s="20"/>
      <c r="G15" s="20"/>
      <c r="H15" s="20"/>
      <c r="I15" s="20"/>
      <c r="J15" s="13">
        <f t="shared" si="0"/>
        <v>0</v>
      </c>
      <c r="K15" s="10"/>
    </row>
    <row r="16" spans="1:11" ht="38.25">
      <c r="A16" s="19" t="s">
        <v>112</v>
      </c>
      <c r="B16" s="9" t="s">
        <v>23</v>
      </c>
      <c r="C16" s="31" t="s">
        <v>23</v>
      </c>
      <c r="D16" s="9" t="s">
        <v>113</v>
      </c>
      <c r="E16" s="20"/>
      <c r="F16" s="20"/>
      <c r="G16" s="20"/>
      <c r="H16" s="20"/>
      <c r="I16" s="20"/>
      <c r="J16" s="13">
        <f t="shared" si="0"/>
        <v>0</v>
      </c>
      <c r="K16" s="10"/>
    </row>
    <row r="17" spans="1:11" ht="25.5">
      <c r="A17" s="19" t="s">
        <v>114</v>
      </c>
      <c r="B17" s="9" t="s">
        <v>115</v>
      </c>
      <c r="C17" s="31" t="s">
        <v>116</v>
      </c>
      <c r="D17" s="9" t="s">
        <v>117</v>
      </c>
      <c r="E17" s="20"/>
      <c r="F17" s="20"/>
      <c r="G17" s="20"/>
      <c r="H17" s="20"/>
      <c r="I17" s="20"/>
      <c r="J17" s="13">
        <f t="shared" si="0"/>
        <v>0</v>
      </c>
      <c r="K17" s="10"/>
    </row>
    <row r="18" spans="1:11" ht="27">
      <c r="A18" s="19" t="s">
        <v>118</v>
      </c>
      <c r="B18" s="9"/>
      <c r="C18" s="31" t="s">
        <v>119</v>
      </c>
      <c r="D18" s="11" t="s">
        <v>120</v>
      </c>
      <c r="E18" s="20"/>
      <c r="F18" s="20"/>
      <c r="G18" s="20"/>
      <c r="H18" s="20"/>
      <c r="I18" s="20"/>
      <c r="J18" s="13">
        <f t="shared" si="0"/>
        <v>0</v>
      </c>
      <c r="K18" s="10"/>
    </row>
    <row r="19" spans="1:11" ht="25.5">
      <c r="A19" s="19" t="s">
        <v>121</v>
      </c>
      <c r="B19" s="9"/>
      <c r="C19" s="31" t="s">
        <v>122</v>
      </c>
      <c r="D19" s="9" t="s">
        <v>123</v>
      </c>
      <c r="E19" s="20"/>
      <c r="F19" s="20"/>
      <c r="G19" s="20"/>
      <c r="H19" s="20"/>
      <c r="I19" s="20"/>
      <c r="J19" s="13">
        <f t="shared" si="0"/>
        <v>0</v>
      </c>
      <c r="K19" s="10"/>
    </row>
    <row r="20" spans="1:11" ht="27">
      <c r="A20" s="19" t="s">
        <v>124</v>
      </c>
      <c r="B20" s="9" t="s">
        <v>20</v>
      </c>
      <c r="C20" s="31" t="s">
        <v>20</v>
      </c>
      <c r="D20" s="9" t="s">
        <v>125</v>
      </c>
      <c r="E20" s="20"/>
      <c r="F20" s="20"/>
      <c r="G20" s="20"/>
      <c r="H20" s="20"/>
      <c r="I20" s="20"/>
      <c r="J20" s="13">
        <f t="shared" si="0"/>
        <v>0</v>
      </c>
      <c r="K20" s="10"/>
    </row>
    <row r="21" spans="1:11" ht="27">
      <c r="A21" s="19" t="s">
        <v>126</v>
      </c>
      <c r="B21" s="9" t="s">
        <v>21</v>
      </c>
      <c r="C21" s="31" t="s">
        <v>21</v>
      </c>
      <c r="D21" s="9" t="s">
        <v>127</v>
      </c>
      <c r="E21" s="20"/>
      <c r="F21" s="20"/>
      <c r="G21" s="20"/>
      <c r="H21" s="20"/>
      <c r="I21" s="20"/>
      <c r="J21" s="13">
        <f t="shared" si="0"/>
        <v>0</v>
      </c>
      <c r="K21" s="10"/>
    </row>
    <row r="22" spans="1:11" ht="25.5">
      <c r="A22" s="19" t="s">
        <v>128</v>
      </c>
      <c r="B22" s="9" t="s">
        <v>129</v>
      </c>
      <c r="C22" s="31" t="s">
        <v>130</v>
      </c>
      <c r="D22" s="9" t="s">
        <v>131</v>
      </c>
      <c r="E22" s="20"/>
      <c r="F22" s="20"/>
      <c r="G22" s="20"/>
      <c r="H22" s="20"/>
      <c r="I22" s="20"/>
      <c r="J22" s="13">
        <f t="shared" si="0"/>
        <v>0</v>
      </c>
      <c r="K22" s="10"/>
    </row>
    <row r="23" spans="1:11" ht="33.75" customHeight="1">
      <c r="A23" s="19" t="s">
        <v>132</v>
      </c>
      <c r="B23" s="9"/>
      <c r="C23" s="31" t="s">
        <v>133</v>
      </c>
      <c r="D23" s="9"/>
      <c r="E23" s="20"/>
      <c r="F23" s="20"/>
      <c r="G23" s="20"/>
      <c r="H23" s="20"/>
      <c r="I23" s="20"/>
      <c r="J23" s="13">
        <f t="shared" si="0"/>
        <v>0</v>
      </c>
      <c r="K23" s="10"/>
    </row>
    <row r="24" spans="1:11" ht="25.5">
      <c r="A24" s="21" t="s">
        <v>134</v>
      </c>
      <c r="B24" s="15"/>
      <c r="C24" s="15" t="s">
        <v>135</v>
      </c>
      <c r="D24" s="15"/>
      <c r="E24" s="15">
        <f t="shared" ref="E24:J24" si="1">SUM(E5:E23)</f>
        <v>0</v>
      </c>
      <c r="F24" s="15">
        <f t="shared" si="1"/>
        <v>0</v>
      </c>
      <c r="G24" s="15">
        <f t="shared" si="1"/>
        <v>0</v>
      </c>
      <c r="H24" s="15">
        <f t="shared" si="1"/>
        <v>0</v>
      </c>
      <c r="I24" s="15">
        <f t="shared" si="1"/>
        <v>0</v>
      </c>
      <c r="J24" s="15">
        <f t="shared" si="1"/>
        <v>0</v>
      </c>
      <c r="K24" s="15"/>
    </row>
    <row r="25" spans="1:11" ht="25.5">
      <c r="A25" s="15"/>
      <c r="B25" s="15"/>
      <c r="C25" s="15" t="s">
        <v>136</v>
      </c>
      <c r="D25" s="15"/>
      <c r="E25" s="15">
        <f>ROUND(E24*(1+記入要領・前提条件!$D$31),0)</f>
        <v>0</v>
      </c>
      <c r="F25" s="15">
        <f>ROUND(F24*(1+記入要領・前提条件!$D$31),0)</f>
        <v>0</v>
      </c>
      <c r="G25" s="15">
        <f>ROUND(G24*(1+記入要領・前提条件!$D$31),0)</f>
        <v>0</v>
      </c>
      <c r="H25" s="15">
        <f>ROUND(H24*(1+記入要領・前提条件!$D$31),0)</f>
        <v>0</v>
      </c>
      <c r="I25" s="15">
        <f>ROUND(I24*(1+記入要領・前提条件!$D$31),0)</f>
        <v>0</v>
      </c>
      <c r="J25" s="15">
        <f>ROUND(J24*(1+記入要領・前提条件!$D$31),0)</f>
        <v>0</v>
      </c>
      <c r="K25" s="15"/>
    </row>
    <row r="27" spans="1:11" ht="15" customHeight="1">
      <c r="C27" s="2" t="s">
        <v>137</v>
      </c>
      <c r="D27" s="2"/>
      <c r="E27" s="2"/>
      <c r="F27" s="2"/>
      <c r="G27" s="2"/>
      <c r="H27" s="2"/>
      <c r="I27" s="2"/>
      <c r="J27" s="20"/>
    </row>
    <row r="28" spans="1:11" ht="15" customHeight="1">
      <c r="C28" s="2" t="s">
        <v>138</v>
      </c>
      <c r="D28" s="2"/>
      <c r="E28" s="2"/>
      <c r="F28" s="2"/>
      <c r="G28" s="2"/>
      <c r="H28" s="2"/>
      <c r="I28" s="2"/>
      <c r="J28" s="13">
        <f>J12-J27</f>
        <v>0</v>
      </c>
    </row>
  </sheetData>
  <mergeCells count="2">
    <mergeCell ref="C27:I27"/>
    <mergeCell ref="C28:I28"/>
  </mergeCells>
  <phoneticPr fontId="13"/>
  <pageMargins left="0.75" right="0.75" top="1" bottom="1" header="0.511811023622047" footer="0.511811023622047"/>
  <pageSetup paperSize="9" fitToHeight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2"/>
  <sheetViews>
    <sheetView showGridLines="0" zoomScaleNormal="100" workbookViewId="0">
      <pane xSplit="4" ySplit="4" topLeftCell="E8" activePane="bottomRight" state="frozen"/>
      <selection pane="topRight" activeCell="E1" sqref="E1"/>
      <selection pane="bottomLeft" activeCell="A5" sqref="A5"/>
      <selection pane="bottomRight" activeCell="D13" sqref="D13"/>
    </sheetView>
  </sheetViews>
  <sheetFormatPr defaultColWidth="8.7109375" defaultRowHeight="15"/>
  <cols>
    <col min="1" max="1" width="6" customWidth="1"/>
    <col min="2" max="2" width="14" customWidth="1"/>
    <col min="3" max="3" width="24" customWidth="1"/>
    <col min="4" max="4" width="44" customWidth="1"/>
    <col min="5" max="11" width="13" customWidth="1"/>
    <col min="12" max="12" width="34" customWidth="1"/>
  </cols>
  <sheetData>
    <row r="1" spans="1:12" ht="18">
      <c r="A1" s="4" t="s">
        <v>139</v>
      </c>
    </row>
    <row r="2" spans="1:12">
      <c r="A2" s="5" t="s">
        <v>140</v>
      </c>
    </row>
    <row r="4" spans="1:12" ht="36" customHeight="1">
      <c r="A4" s="16" t="s">
        <v>70</v>
      </c>
      <c r="B4" s="8" t="s">
        <v>41</v>
      </c>
      <c r="C4" s="8" t="s">
        <v>6</v>
      </c>
      <c r="D4" s="8" t="s">
        <v>71</v>
      </c>
      <c r="E4" s="16" t="s">
        <v>141</v>
      </c>
      <c r="F4" s="16" t="s">
        <v>57</v>
      </c>
      <c r="G4" s="16" t="s">
        <v>58</v>
      </c>
      <c r="H4" s="16" t="s">
        <v>59</v>
      </c>
      <c r="I4" s="16" t="s">
        <v>60</v>
      </c>
      <c r="J4" s="16" t="s">
        <v>142</v>
      </c>
      <c r="K4" s="8" t="s">
        <v>53</v>
      </c>
      <c r="L4" s="8" t="s">
        <v>74</v>
      </c>
    </row>
    <row r="5" spans="1:12" ht="30" customHeight="1">
      <c r="A5" s="19" t="s">
        <v>143</v>
      </c>
      <c r="B5" s="9" t="s">
        <v>144</v>
      </c>
      <c r="C5" s="9" t="s">
        <v>48</v>
      </c>
      <c r="D5" s="11" t="s">
        <v>145</v>
      </c>
      <c r="E5" s="20"/>
      <c r="F5" s="20"/>
      <c r="G5" s="20"/>
      <c r="H5" s="20"/>
      <c r="I5" s="20"/>
      <c r="J5" s="20"/>
      <c r="K5" s="13">
        <f t="shared" ref="K5:K20" si="0">SUM(E5:J5)</f>
        <v>0</v>
      </c>
      <c r="L5" s="10"/>
    </row>
    <row r="6" spans="1:12" ht="30" customHeight="1">
      <c r="A6" s="19" t="s">
        <v>146</v>
      </c>
      <c r="B6" s="9"/>
      <c r="C6" s="9" t="s">
        <v>49</v>
      </c>
      <c r="D6" s="9" t="s">
        <v>147</v>
      </c>
      <c r="E6" s="20"/>
      <c r="F6" s="20"/>
      <c r="G6" s="20"/>
      <c r="H6" s="20"/>
      <c r="I6" s="20"/>
      <c r="J6" s="20"/>
      <c r="K6" s="13">
        <f t="shared" si="0"/>
        <v>0</v>
      </c>
      <c r="L6" s="10"/>
    </row>
    <row r="7" spans="1:12" ht="30" customHeight="1">
      <c r="A7" s="19" t="s">
        <v>148</v>
      </c>
      <c r="B7" s="9"/>
      <c r="C7" s="9" t="s">
        <v>50</v>
      </c>
      <c r="D7" s="9" t="s">
        <v>149</v>
      </c>
      <c r="E7" s="20"/>
      <c r="F7" s="20"/>
      <c r="G7" s="20"/>
      <c r="H7" s="20"/>
      <c r="I7" s="20"/>
      <c r="J7" s="20"/>
      <c r="K7" s="13">
        <f t="shared" si="0"/>
        <v>0</v>
      </c>
      <c r="L7" s="10"/>
    </row>
    <row r="8" spans="1:12" ht="30" customHeight="1">
      <c r="A8" s="19" t="s">
        <v>150</v>
      </c>
      <c r="B8" s="9"/>
      <c r="C8" s="9" t="s">
        <v>51</v>
      </c>
      <c r="D8" s="9" t="s">
        <v>151</v>
      </c>
      <c r="E8" s="20"/>
      <c r="F8" s="20"/>
      <c r="G8" s="20"/>
      <c r="H8" s="20"/>
      <c r="I8" s="20"/>
      <c r="J8" s="20"/>
      <c r="K8" s="13">
        <f t="shared" si="0"/>
        <v>0</v>
      </c>
      <c r="L8" s="10"/>
    </row>
    <row r="9" spans="1:12" ht="30" customHeight="1">
      <c r="A9" s="19" t="s">
        <v>152</v>
      </c>
      <c r="B9" s="9"/>
      <c r="C9" s="9" t="s">
        <v>153</v>
      </c>
      <c r="D9" s="9" t="s">
        <v>154</v>
      </c>
      <c r="E9" s="20"/>
      <c r="F9" s="20"/>
      <c r="G9" s="20"/>
      <c r="H9" s="20"/>
      <c r="I9" s="20"/>
      <c r="J9" s="20"/>
      <c r="K9" s="13">
        <f t="shared" si="0"/>
        <v>0</v>
      </c>
      <c r="L9" s="10"/>
    </row>
    <row r="10" spans="1:12" ht="30" customHeight="1">
      <c r="A10" s="19" t="s">
        <v>155</v>
      </c>
      <c r="B10" s="9" t="s">
        <v>156</v>
      </c>
      <c r="C10" s="9" t="s">
        <v>157</v>
      </c>
      <c r="D10" s="9" t="s">
        <v>158</v>
      </c>
      <c r="E10" s="20"/>
      <c r="F10" s="20"/>
      <c r="G10" s="20"/>
      <c r="H10" s="20"/>
      <c r="I10" s="20"/>
      <c r="J10" s="20"/>
      <c r="K10" s="13">
        <f t="shared" si="0"/>
        <v>0</v>
      </c>
      <c r="L10" s="10"/>
    </row>
    <row r="11" spans="1:12" ht="45" customHeight="1">
      <c r="A11" s="19" t="s">
        <v>159</v>
      </c>
      <c r="B11" s="9"/>
      <c r="C11" s="9" t="s">
        <v>160</v>
      </c>
      <c r="D11" s="9" t="s">
        <v>161</v>
      </c>
      <c r="E11" s="20"/>
      <c r="F11" s="20"/>
      <c r="G11" s="20"/>
      <c r="H11" s="20"/>
      <c r="I11" s="20"/>
      <c r="J11" s="20"/>
      <c r="K11" s="13">
        <f t="shared" si="0"/>
        <v>0</v>
      </c>
      <c r="L11" s="10"/>
    </row>
    <row r="12" spans="1:12" ht="30" customHeight="1">
      <c r="A12" s="19" t="s">
        <v>162</v>
      </c>
      <c r="B12" s="9"/>
      <c r="C12" s="9" t="s">
        <v>163</v>
      </c>
      <c r="D12" s="9" t="s">
        <v>164</v>
      </c>
      <c r="E12" s="20"/>
      <c r="F12" s="20"/>
      <c r="G12" s="20"/>
      <c r="H12" s="20"/>
      <c r="I12" s="20"/>
      <c r="J12" s="20"/>
      <c r="K12" s="13">
        <f t="shared" si="0"/>
        <v>0</v>
      </c>
      <c r="L12" s="10"/>
    </row>
    <row r="13" spans="1:12" ht="30" customHeight="1">
      <c r="A13" s="19" t="s">
        <v>165</v>
      </c>
      <c r="B13" s="9"/>
      <c r="C13" s="9" t="s">
        <v>166</v>
      </c>
      <c r="D13" s="9" t="s">
        <v>167</v>
      </c>
      <c r="E13" s="20"/>
      <c r="F13" s="20"/>
      <c r="G13" s="20"/>
      <c r="H13" s="20"/>
      <c r="I13" s="20"/>
      <c r="J13" s="20"/>
      <c r="K13" s="13">
        <f t="shared" si="0"/>
        <v>0</v>
      </c>
      <c r="L13" s="10"/>
    </row>
    <row r="14" spans="1:12" ht="30" customHeight="1">
      <c r="A14" s="19" t="s">
        <v>168</v>
      </c>
      <c r="B14" s="9"/>
      <c r="C14" s="9" t="s">
        <v>169</v>
      </c>
      <c r="D14" s="9" t="s">
        <v>170</v>
      </c>
      <c r="E14" s="20"/>
      <c r="F14" s="20"/>
      <c r="G14" s="20"/>
      <c r="H14" s="20"/>
      <c r="I14" s="20"/>
      <c r="J14" s="20"/>
      <c r="K14" s="13">
        <f t="shared" si="0"/>
        <v>0</v>
      </c>
      <c r="L14" s="10"/>
    </row>
    <row r="15" spans="1:12" ht="30" customHeight="1">
      <c r="A15" s="19" t="s">
        <v>171</v>
      </c>
      <c r="B15" s="9"/>
      <c r="C15" s="9" t="s">
        <v>22</v>
      </c>
      <c r="D15" s="9" t="s">
        <v>172</v>
      </c>
      <c r="E15" s="20"/>
      <c r="F15" s="20"/>
      <c r="G15" s="20"/>
      <c r="H15" s="20"/>
      <c r="I15" s="20"/>
      <c r="J15" s="20"/>
      <c r="K15" s="13">
        <f t="shared" si="0"/>
        <v>0</v>
      </c>
      <c r="L15" s="10"/>
    </row>
    <row r="16" spans="1:12" ht="30" customHeight="1">
      <c r="A16" s="19" t="s">
        <v>173</v>
      </c>
      <c r="B16" s="9"/>
      <c r="C16" s="9" t="s">
        <v>174</v>
      </c>
      <c r="D16" s="9" t="s">
        <v>175</v>
      </c>
      <c r="E16" s="20"/>
      <c r="F16" s="20"/>
      <c r="G16" s="20"/>
      <c r="H16" s="20"/>
      <c r="I16" s="20"/>
      <c r="J16" s="20"/>
      <c r="K16" s="13">
        <f t="shared" si="0"/>
        <v>0</v>
      </c>
      <c r="L16" s="10"/>
    </row>
    <row r="17" spans="1:12" ht="30" customHeight="1">
      <c r="A17" s="19" t="s">
        <v>176</v>
      </c>
      <c r="B17" s="9"/>
      <c r="C17" s="9" t="s">
        <v>177</v>
      </c>
      <c r="D17" s="9" t="s">
        <v>178</v>
      </c>
      <c r="E17" s="20"/>
      <c r="F17" s="20"/>
      <c r="G17" s="20"/>
      <c r="H17" s="20"/>
      <c r="I17" s="20"/>
      <c r="J17" s="20"/>
      <c r="K17" s="13">
        <f t="shared" si="0"/>
        <v>0</v>
      </c>
      <c r="L17" s="10"/>
    </row>
    <row r="18" spans="1:12" ht="30" customHeight="1">
      <c r="A18" s="19" t="s">
        <v>179</v>
      </c>
      <c r="B18" s="9"/>
      <c r="C18" s="9" t="s">
        <v>180</v>
      </c>
      <c r="D18" s="9" t="s">
        <v>181</v>
      </c>
      <c r="E18" s="20"/>
      <c r="F18" s="20"/>
      <c r="G18" s="20"/>
      <c r="H18" s="20"/>
      <c r="I18" s="20"/>
      <c r="J18" s="20"/>
      <c r="K18" s="13">
        <f t="shared" si="0"/>
        <v>0</v>
      </c>
      <c r="L18" s="10"/>
    </row>
    <row r="19" spans="1:12" ht="30" customHeight="1">
      <c r="A19" s="19" t="s">
        <v>182</v>
      </c>
      <c r="B19" s="9"/>
      <c r="C19" s="9" t="s">
        <v>130</v>
      </c>
      <c r="D19" s="9" t="s">
        <v>183</v>
      </c>
      <c r="E19" s="20"/>
      <c r="F19" s="20"/>
      <c r="G19" s="20"/>
      <c r="H19" s="20"/>
      <c r="I19" s="20"/>
      <c r="J19" s="20"/>
      <c r="K19" s="13">
        <f t="shared" si="0"/>
        <v>0</v>
      </c>
      <c r="L19" s="10"/>
    </row>
    <row r="20" spans="1:12" ht="30" customHeight="1">
      <c r="A20" s="19" t="s">
        <v>184</v>
      </c>
      <c r="B20" s="9"/>
      <c r="C20" s="9" t="s">
        <v>133</v>
      </c>
      <c r="D20" s="9"/>
      <c r="E20" s="20"/>
      <c r="F20" s="20"/>
      <c r="G20" s="20"/>
      <c r="H20" s="20"/>
      <c r="I20" s="20"/>
      <c r="J20" s="20"/>
      <c r="K20" s="13">
        <f t="shared" si="0"/>
        <v>0</v>
      </c>
      <c r="L20" s="10"/>
    </row>
    <row r="21" spans="1:12" ht="25.5">
      <c r="A21" s="21" t="s">
        <v>134</v>
      </c>
      <c r="B21" s="15"/>
      <c r="C21" s="15" t="s">
        <v>185</v>
      </c>
      <c r="D21" s="15"/>
      <c r="E21" s="15">
        <f t="shared" ref="E21:K21" si="1">SUM(E5:E20)</f>
        <v>0</v>
      </c>
      <c r="F21" s="15">
        <f t="shared" si="1"/>
        <v>0</v>
      </c>
      <c r="G21" s="15">
        <f t="shared" si="1"/>
        <v>0</v>
      </c>
      <c r="H21" s="15">
        <f t="shared" si="1"/>
        <v>0</v>
      </c>
      <c r="I21" s="15">
        <f t="shared" si="1"/>
        <v>0</v>
      </c>
      <c r="J21" s="15">
        <f t="shared" si="1"/>
        <v>0</v>
      </c>
      <c r="K21" s="15">
        <f t="shared" si="1"/>
        <v>0</v>
      </c>
      <c r="L21" s="15"/>
    </row>
    <row r="22" spans="1:12" ht="25.5">
      <c r="A22" s="15"/>
      <c r="B22" s="15"/>
      <c r="C22" s="15" t="s">
        <v>186</v>
      </c>
      <c r="D22" s="15"/>
      <c r="E22" s="15">
        <f>ROUND(E21*(1+記入要領・前提条件!$D$31),0)</f>
        <v>0</v>
      </c>
      <c r="F22" s="15">
        <f>ROUND(F21*(1+記入要領・前提条件!$D$31),0)</f>
        <v>0</v>
      </c>
      <c r="G22" s="15">
        <f>ROUND(G21*(1+記入要領・前提条件!$D$31),0)</f>
        <v>0</v>
      </c>
      <c r="H22" s="15">
        <f>ROUND(H21*(1+記入要領・前提条件!$D$31),0)</f>
        <v>0</v>
      </c>
      <c r="I22" s="15">
        <f>ROUND(I21*(1+記入要領・前提条件!$D$31),0)</f>
        <v>0</v>
      </c>
      <c r="J22" s="15">
        <f>ROUND(J21*(1+記入要領・前提条件!$D$31),0)</f>
        <v>0</v>
      </c>
      <c r="K22" s="15">
        <f>SUM(E22:J22)</f>
        <v>0</v>
      </c>
      <c r="L22" s="15"/>
    </row>
  </sheetData>
  <phoneticPr fontId="13"/>
  <pageMargins left="0.75" right="0.75" top="1" bottom="1" header="0.511811023622047" footer="0.511811023622047"/>
  <pageSetup paperSize="9" fitToHeight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21"/>
  <sheetViews>
    <sheetView showGridLines="0" zoomScaleNormal="100" workbookViewId="0">
      <selection activeCell="B12" sqref="B12"/>
    </sheetView>
  </sheetViews>
  <sheetFormatPr defaultColWidth="8.7109375" defaultRowHeight="15"/>
  <cols>
    <col min="1" max="1" width="6" customWidth="1"/>
    <col min="2" max="2" width="30" customWidth="1"/>
    <col min="3" max="3" width="44" customWidth="1"/>
    <col min="4" max="5" width="14" customWidth="1"/>
    <col min="6" max="6" width="12" customWidth="1"/>
    <col min="7" max="7" width="36" customWidth="1"/>
  </cols>
  <sheetData>
    <row r="1" spans="1:7" ht="18">
      <c r="A1" s="4" t="s">
        <v>187</v>
      </c>
    </row>
    <row r="2" spans="1:7">
      <c r="A2" s="5" t="s">
        <v>188</v>
      </c>
    </row>
    <row r="4" spans="1:7" ht="25.5">
      <c r="A4" s="16" t="s">
        <v>70</v>
      </c>
      <c r="B4" s="8" t="s">
        <v>6</v>
      </c>
      <c r="C4" s="8" t="s">
        <v>71</v>
      </c>
      <c r="D4" s="8" t="s">
        <v>189</v>
      </c>
      <c r="E4" s="8" t="s">
        <v>190</v>
      </c>
      <c r="F4" s="8" t="s">
        <v>191</v>
      </c>
      <c r="G4" s="8" t="s">
        <v>74</v>
      </c>
    </row>
    <row r="5" spans="1:7" ht="30" customHeight="1">
      <c r="A5" s="19" t="s">
        <v>192</v>
      </c>
      <c r="B5" s="9" t="s">
        <v>193</v>
      </c>
      <c r="C5" s="11" t="s">
        <v>194</v>
      </c>
      <c r="D5" s="20"/>
      <c r="E5" s="20"/>
      <c r="F5" s="10"/>
      <c r="G5" s="10"/>
    </row>
    <row r="6" spans="1:7" ht="30" customHeight="1">
      <c r="A6" s="19" t="s">
        <v>195</v>
      </c>
      <c r="B6" s="9" t="s">
        <v>196</v>
      </c>
      <c r="C6" s="9" t="s">
        <v>197</v>
      </c>
      <c r="D6" s="20"/>
      <c r="E6" s="20"/>
      <c r="F6" s="10"/>
      <c r="G6" s="10"/>
    </row>
    <row r="7" spans="1:7" ht="30" customHeight="1">
      <c r="A7" s="19" t="s">
        <v>198</v>
      </c>
      <c r="B7" s="9" t="s">
        <v>199</v>
      </c>
      <c r="C7" s="9" t="s">
        <v>200</v>
      </c>
      <c r="D7" s="20"/>
      <c r="E7" s="20"/>
      <c r="F7" s="10"/>
      <c r="G7" s="10"/>
    </row>
    <row r="8" spans="1:7" ht="30" customHeight="1">
      <c r="A8" s="19" t="s">
        <v>201</v>
      </c>
      <c r="B8" s="9" t="s">
        <v>202</v>
      </c>
      <c r="C8" s="9" t="s">
        <v>203</v>
      </c>
      <c r="D8" s="20"/>
      <c r="E8" s="20"/>
      <c r="F8" s="10"/>
      <c r="G8" s="10"/>
    </row>
    <row r="9" spans="1:7" ht="30" customHeight="1">
      <c r="A9" s="19" t="s">
        <v>204</v>
      </c>
      <c r="B9" s="11" t="s">
        <v>205</v>
      </c>
      <c r="C9" s="9" t="s">
        <v>206</v>
      </c>
      <c r="D9" s="20"/>
      <c r="E9" s="20"/>
      <c r="F9" s="10"/>
      <c r="G9" s="10"/>
    </row>
    <row r="10" spans="1:7" ht="30" customHeight="1">
      <c r="A10" s="19" t="s">
        <v>207</v>
      </c>
      <c r="B10" s="9" t="s">
        <v>208</v>
      </c>
      <c r="C10" s="9" t="s">
        <v>209</v>
      </c>
      <c r="D10" s="20"/>
      <c r="E10" s="20"/>
      <c r="F10" s="10"/>
      <c r="G10" s="10"/>
    </row>
    <row r="11" spans="1:7" ht="30" customHeight="1">
      <c r="A11" s="19" t="s">
        <v>210</v>
      </c>
      <c r="B11" s="9" t="s">
        <v>212</v>
      </c>
      <c r="C11" s="9" t="s">
        <v>213</v>
      </c>
      <c r="D11" s="20"/>
      <c r="E11" s="20"/>
      <c r="F11" s="10"/>
      <c r="G11" s="10"/>
    </row>
    <row r="12" spans="1:7" ht="30" customHeight="1">
      <c r="A12" s="19" t="s">
        <v>211</v>
      </c>
      <c r="B12" s="9" t="s">
        <v>215</v>
      </c>
      <c r="C12" s="9" t="s">
        <v>216</v>
      </c>
      <c r="D12" s="20"/>
      <c r="E12" s="20"/>
      <c r="F12" s="10"/>
      <c r="G12" s="10"/>
    </row>
    <row r="13" spans="1:7" ht="30" customHeight="1">
      <c r="A13" s="19" t="s">
        <v>214</v>
      </c>
      <c r="B13" s="9"/>
      <c r="C13" s="9"/>
      <c r="D13" s="20"/>
      <c r="E13" s="20"/>
      <c r="F13" s="10"/>
      <c r="G13" s="10"/>
    </row>
    <row r="15" spans="1:7">
      <c r="A15" s="22" t="s">
        <v>217</v>
      </c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</sheetData>
  <mergeCells count="1">
    <mergeCell ref="A16:G21"/>
  </mergeCells>
  <phoneticPr fontId="13"/>
  <dataValidations count="1">
    <dataValidation type="list" allowBlank="1" sqref="F5:F13" xr:uid="{00000000-0002-0000-0400-000000000000}">
      <formula1>"標準で対応,オプションで対応,不可"</formula1>
      <formula2>0</formula2>
    </dataValidation>
  </dataValidation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記入要領・前提条件</vt:lpstr>
      <vt:lpstr>総括表</vt:lpstr>
      <vt:lpstr>初期費用内訳</vt:lpstr>
      <vt:lpstr>運用保守費内訳</vt:lpstr>
      <vt:lpstr>オプション・変動要因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dcterms:created xsi:type="dcterms:W3CDTF">2026-09-24T12:53:01Z</dcterms:created>
  <dcterms:modified xsi:type="dcterms:W3CDTF">2026-09-24T13:00:12Z</dcterms:modified>
</cp:coreProperties>
</file>