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0.129.51\fs\section\指-こども青少年課\003 青少年係\01　青少年係直轄事業\★R８年度事業\01 泉州市交流事業\★入札（執行～締結）\01-執行伺い\"/>
    </mc:Choice>
  </mc:AlternateContent>
  <xr:revisionPtr revIDLastSave="0" documentId="13_ncr:1_{E0DDC940-52B9-4149-A1A0-1C29522E1CF7}" xr6:coauthVersionLast="47" xr6:coauthVersionMax="47" xr10:uidLastSave="{00000000-0000-0000-0000-000000000000}"/>
  <bookViews>
    <workbookView xWindow="-108" yWindow="-108" windowWidth="23256" windowHeight="12456" xr2:uid="{16A0DAF6-CBAE-4325-ABCA-5BAE30A8D533}"/>
  </bookViews>
  <sheets>
    <sheet name="Sheet1" sheetId="1" r:id="rId1"/>
  </sheets>
  <definedNames>
    <definedName name="_xlnm.Print_Area" localSheetId="0">Sheet1!$A$1:$G$52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3" i="1"/>
  <c r="E32" i="1"/>
  <c r="E31" i="1"/>
  <c r="E30" i="1"/>
  <c r="E45" i="1"/>
  <c r="E51" i="1" s="1"/>
  <c r="E20" i="1" l="1"/>
  <c r="E13" i="1"/>
  <c r="E16" i="1"/>
  <c r="E15" i="1"/>
  <c r="E40" i="1" l="1"/>
  <c r="E41" i="1" s="1"/>
  <c r="E38" i="1"/>
  <c r="E37" i="1"/>
  <c r="E36" i="1"/>
  <c r="E28" i="1"/>
  <c r="E27" i="1"/>
  <c r="E26" i="1"/>
  <c r="E24" i="1"/>
  <c r="E25" i="1" s="1"/>
  <c r="E22" i="1"/>
  <c r="E21" i="1"/>
  <c r="E14" i="1"/>
  <c r="E19" i="1"/>
  <c r="E18" i="1"/>
  <c r="E17" i="1"/>
  <c r="E12" i="1"/>
  <c r="E11" i="1"/>
  <c r="E10" i="1"/>
  <c r="E9" i="1"/>
  <c r="E8" i="1"/>
  <c r="E7" i="1"/>
  <c r="E5" i="1"/>
  <c r="E4" i="1"/>
  <c r="E29" i="1" l="1"/>
  <c r="E23" i="1"/>
  <c r="E35" i="1"/>
  <c r="E39" i="1"/>
  <c r="E43" i="1" l="1"/>
  <c r="E52" i="1" s="1"/>
  <c r="E42" i="1"/>
</calcChain>
</file>

<file path=xl/sharedStrings.xml><?xml version="1.0" encoding="utf-8"?>
<sst xmlns="http://schemas.openxmlformats.org/spreadsheetml/2006/main" count="101" uniqueCount="60">
  <si>
    <t>量</t>
    <rPh sb="0" eb="1">
      <t>リョウ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</si>
  <si>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</si>
  <si>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備考</t>
    <rPh sb="0" eb="2">
      <t>ビコウ</t>
    </rPh>
    <phoneticPr fontId="2"/>
  </si>
  <si>
    <t>備考２</t>
    <rPh sb="0" eb="2">
      <t>ビコウ</t>
    </rPh>
    <phoneticPr fontId="2"/>
  </si>
  <si>
    <t>宿泊費</t>
    <rPh sb="0" eb="3">
      <t>シュクハクヒ</t>
    </rPh>
    <phoneticPr fontId="2"/>
  </si>
  <si>
    <t>ノボテル沖縄那覇など</t>
    <rPh sb="4" eb="6">
      <t>オキナワ</t>
    </rPh>
    <rPh sb="6" eb="8">
      <t>ナハ</t>
    </rPh>
    <phoneticPr fontId="2"/>
  </si>
  <si>
    <t>大人</t>
    <rPh sb="0" eb="2">
      <t>オトナ</t>
    </rPh>
    <phoneticPr fontId="2"/>
  </si>
  <si>
    <t>子ども</t>
    <rPh sb="0" eb="1">
      <t>コ</t>
    </rPh>
    <phoneticPr fontId="2"/>
  </si>
  <si>
    <t>（2名1室）</t>
    <rPh sb="2" eb="3">
      <t>メイ</t>
    </rPh>
    <rPh sb="4" eb="5">
      <t>シツ</t>
    </rPh>
    <phoneticPr fontId="2"/>
  </si>
  <si>
    <t>計</t>
    <rPh sb="0" eb="1">
      <t>ケイ</t>
    </rPh>
    <phoneticPr fontId="2"/>
  </si>
  <si>
    <t>食事</t>
    <rPh sb="0" eb="2">
      <t>ショクジ</t>
    </rPh>
    <phoneticPr fontId="2"/>
  </si>
  <si>
    <t>１日目（夕食）</t>
    <rPh sb="1" eb="2">
      <t>ヒ</t>
    </rPh>
    <rPh sb="2" eb="3">
      <t>メ</t>
    </rPh>
    <rPh sb="4" eb="6">
      <t>ユウショク</t>
    </rPh>
    <phoneticPr fontId="2"/>
  </si>
  <si>
    <t>歓迎レセプション</t>
    <rPh sb="0" eb="2">
      <t>カンゲイ</t>
    </rPh>
    <phoneticPr fontId="2"/>
  </si>
  <si>
    <t>”</t>
    <phoneticPr fontId="2"/>
  </si>
  <si>
    <t>２日目（昼食）</t>
    <rPh sb="1" eb="2">
      <t>ヒ</t>
    </rPh>
    <rPh sb="2" eb="3">
      <t>メ</t>
    </rPh>
    <rPh sb="4" eb="6">
      <t>チュウショク</t>
    </rPh>
    <phoneticPr fontId="2"/>
  </si>
  <si>
    <t>学校給食</t>
    <rPh sb="0" eb="2">
      <t>ガッコウ</t>
    </rPh>
    <rPh sb="2" eb="4">
      <t>キュウショク</t>
    </rPh>
    <phoneticPr fontId="2"/>
  </si>
  <si>
    <t>（夕食）</t>
    <rPh sb="1" eb="3">
      <t>ユウショク</t>
    </rPh>
    <phoneticPr fontId="2"/>
  </si>
  <si>
    <t>大人のみ別会場</t>
    <rPh sb="0" eb="2">
      <t>オトナ</t>
    </rPh>
    <rPh sb="4" eb="5">
      <t>ベツ</t>
    </rPh>
    <rPh sb="5" eb="7">
      <t>カイジョウ</t>
    </rPh>
    <phoneticPr fontId="2"/>
  </si>
  <si>
    <t>宿泊ホテル</t>
    <rPh sb="0" eb="2">
      <t>シュクハク</t>
    </rPh>
    <phoneticPr fontId="2"/>
  </si>
  <si>
    <t>レストラン</t>
    <phoneticPr fontId="2"/>
  </si>
  <si>
    <t>歓送レセプション</t>
    <rPh sb="0" eb="2">
      <t>カンソウ</t>
    </rPh>
    <phoneticPr fontId="2"/>
  </si>
  <si>
    <t>５日目（昼食）</t>
    <rPh sb="1" eb="2">
      <t>ヒ</t>
    </rPh>
    <rPh sb="2" eb="3">
      <t>メ</t>
    </rPh>
    <rPh sb="4" eb="6">
      <t>チュウショク</t>
    </rPh>
    <phoneticPr fontId="2"/>
  </si>
  <si>
    <t>賃借料</t>
    <rPh sb="0" eb="3">
      <t>チンシャクリョウ</t>
    </rPh>
    <phoneticPr fontId="2"/>
  </si>
  <si>
    <t>大型観光バス</t>
    <rPh sb="0" eb="2">
      <t>オオガタ</t>
    </rPh>
    <rPh sb="2" eb="4">
      <t>カンコウ</t>
    </rPh>
    <phoneticPr fontId="2"/>
  </si>
  <si>
    <t>消耗品</t>
    <rPh sb="0" eb="3">
      <t>ショウモウヒン</t>
    </rPh>
    <phoneticPr fontId="2"/>
  </si>
  <si>
    <t>水</t>
    <rPh sb="0" eb="1">
      <t>ミズ</t>
    </rPh>
    <phoneticPr fontId="2"/>
  </si>
  <si>
    <t>ウェットティッシュ</t>
    <phoneticPr fontId="2"/>
  </si>
  <si>
    <t>雨具</t>
    <rPh sb="0" eb="2">
      <t>アマグ</t>
    </rPh>
    <phoneticPr fontId="2"/>
  </si>
  <si>
    <t>入場料</t>
    <rPh sb="0" eb="3">
      <t>ニュウジョウリョウ</t>
    </rPh>
    <phoneticPr fontId="2"/>
  </si>
  <si>
    <t>美ら海水族館 大人</t>
    <rPh sb="0" eb="1">
      <t>チュ</t>
    </rPh>
    <rPh sb="2" eb="3">
      <t>ウミ</t>
    </rPh>
    <rPh sb="3" eb="6">
      <t>スイゾクカン</t>
    </rPh>
    <rPh sb="7" eb="9">
      <t>オトナ</t>
    </rPh>
    <phoneticPr fontId="2"/>
  </si>
  <si>
    <t>美ら海水族館 小人</t>
    <rPh sb="0" eb="1">
      <t>チュ</t>
    </rPh>
    <rPh sb="2" eb="3">
      <t>ウミ</t>
    </rPh>
    <rPh sb="3" eb="6">
      <t>スイゾクカン</t>
    </rPh>
    <rPh sb="7" eb="9">
      <t>コビト</t>
    </rPh>
    <phoneticPr fontId="2"/>
  </si>
  <si>
    <t>プラネタリウム館</t>
    <rPh sb="7" eb="8">
      <t>カン</t>
    </rPh>
    <phoneticPr fontId="2"/>
  </si>
  <si>
    <t>浦添市美術館</t>
    <rPh sb="0" eb="3">
      <t>ウラソエシ</t>
    </rPh>
    <rPh sb="3" eb="6">
      <t>ビジュツカン</t>
    </rPh>
    <phoneticPr fontId="2"/>
  </si>
  <si>
    <t>ガイド料</t>
    <rPh sb="3" eb="4">
      <t>リョウ</t>
    </rPh>
    <phoneticPr fontId="2"/>
  </si>
  <si>
    <t>宿泊料</t>
    <rPh sb="0" eb="2">
      <t>シュクハク</t>
    </rPh>
    <rPh sb="2" eb="3">
      <t>リョウ</t>
    </rPh>
    <phoneticPr fontId="2"/>
  </si>
  <si>
    <t>手配手数料</t>
    <rPh sb="0" eb="2">
      <t>テハイ</t>
    </rPh>
    <rPh sb="2" eb="5">
      <t>テスウリョウ</t>
    </rPh>
    <phoneticPr fontId="2"/>
  </si>
  <si>
    <t>交流事業経費</t>
    <rPh sb="0" eb="2">
      <t>コウリュウ</t>
    </rPh>
    <rPh sb="2" eb="4">
      <t>ジギョウ</t>
    </rPh>
    <rPh sb="4" eb="6">
      <t>ケイヒ</t>
    </rPh>
    <phoneticPr fontId="2"/>
  </si>
  <si>
    <t>雑費</t>
    <rPh sb="0" eb="2">
      <t>ザッピ</t>
    </rPh>
    <phoneticPr fontId="2"/>
  </si>
  <si>
    <t>記念品代</t>
    <rPh sb="0" eb="3">
      <t>キネンヒン</t>
    </rPh>
    <rPh sb="3" eb="4">
      <t>ダイ</t>
    </rPh>
    <phoneticPr fontId="2"/>
  </si>
  <si>
    <t>小学校消耗品</t>
    <rPh sb="0" eb="3">
      <t>ショウガッコウ</t>
    </rPh>
    <rPh sb="3" eb="6">
      <t>ショウモウヒン</t>
    </rPh>
    <phoneticPr fontId="2"/>
  </si>
  <si>
    <t>熱中症対策備品</t>
    <rPh sb="0" eb="2">
      <t>ネッチュウ</t>
    </rPh>
    <rPh sb="2" eb="3">
      <t>ショウ</t>
    </rPh>
    <rPh sb="3" eb="5">
      <t>タイサク</t>
    </rPh>
    <rPh sb="5" eb="7">
      <t>ビヒン</t>
    </rPh>
    <phoneticPr fontId="2"/>
  </si>
  <si>
    <t>10人乗車可能な車</t>
    <rPh sb="2" eb="3">
      <t>ニン</t>
    </rPh>
    <rPh sb="3" eb="5">
      <t>ジョウシャ</t>
    </rPh>
    <rPh sb="5" eb="7">
      <t>カノウ</t>
    </rPh>
    <rPh sb="8" eb="9">
      <t>クルマ</t>
    </rPh>
    <phoneticPr fontId="2"/>
  </si>
  <si>
    <t>その他</t>
    <rPh sb="2" eb="3">
      <t>タ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</si>
  <si>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</si>
  <si>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</si>
  <si>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</si>
  <si>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項目</t>
    <rPh sb="0" eb="2">
      <t>コウモク</t>
    </rPh>
    <phoneticPr fontId="2"/>
  </si>
  <si>
    <t>レンタカー１台</t>
    <rPh sb="6" eb="7">
      <t>ダイ</t>
    </rPh>
    <phoneticPr fontId="2"/>
  </si>
  <si>
    <t>5日間</t>
    <rPh sb="1" eb="2">
      <t>ヒ</t>
    </rPh>
    <rPh sb="2" eb="3">
      <t>カン</t>
    </rPh>
    <phoneticPr fontId="2"/>
  </si>
  <si>
    <t>4泊5日</t>
    <rPh sb="1" eb="2">
      <t>ハク</t>
    </rPh>
    <rPh sb="3" eb="4">
      <t>ヒ</t>
    </rPh>
    <phoneticPr fontId="2"/>
  </si>
  <si>
    <t>（1名1室）</t>
    <rPh sb="2" eb="3">
      <t>メイ</t>
    </rPh>
    <rPh sb="4" eb="5">
      <t>シツ</t>
    </rPh>
    <phoneticPr fontId="2"/>
  </si>
  <si>
    <t>1式</t>
    <rPh sb="1" eb="2">
      <t>シキ</t>
    </rPh>
    <phoneticPr fontId="2"/>
  </si>
  <si>
    <t>ガイド宿泊の場合</t>
    <rPh sb="3" eb="5">
      <t>シュクハク</t>
    </rPh>
    <rPh sb="6" eb="8">
      <t>バアイ</t>
    </rPh>
    <phoneticPr fontId="2"/>
  </si>
  <si>
    <t>４日目（昼食）</t>
    <rPh sb="4" eb="6">
      <t>チュウショク</t>
    </rPh>
    <phoneticPr fontId="2"/>
  </si>
  <si>
    <t>３日目（昼食）</t>
    <rPh sb="4" eb="6">
      <t>チュウショク</t>
    </rPh>
    <phoneticPr fontId="2"/>
  </si>
  <si>
    <t>こども</t>
    <phoneticPr fontId="2"/>
  </si>
  <si>
    <t>3日目のみ利用</t>
    <rPh sb="1" eb="2">
      <t>ヒ</t>
    </rPh>
    <rPh sb="2" eb="3">
      <t>メ</t>
    </rPh>
    <rPh sb="5" eb="7">
      <t>リヨウ</t>
    </rPh>
    <phoneticPr fontId="2"/>
  </si>
  <si>
    <t>←1～7のみ</t>
    <phoneticPr fontId="2"/>
  </si>
  <si>
    <t>単価（税込）</t>
    <rPh sb="0" eb="2">
      <t>タンカ</t>
    </rPh>
    <rPh sb="3" eb="5">
      <t>ゼイコミ</t>
    </rPh>
    <phoneticPr fontId="2"/>
  </si>
  <si>
    <t>←（小計+消費税+No.８）</t>
    <rPh sb="2" eb="4">
      <t>ショウケイ</t>
    </rPh>
    <rPh sb="5" eb="8">
      <t>ショウヒゼイ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</si>
</sst>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No.&quot;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>
      <alignment vertical="center"/>
    </xf>
    <xf numFmtId="38" fontId="0" fillId="0" borderId="2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Border="1">
      <alignment vertical="center"/>
    </xf>
    <xf numFmtId="0" fontId="3" fillId="0" borderId="5" xfId="0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7" xfId="0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0" xfId="0" applyAlignment="1">
      <alignment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12" xfId="1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38" fontId="3" fillId="0" borderId="14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6" xfId="1" applyNumberFormat="1" applyFont="1" applyBorder="1" applyAlignment="1">
      <alignment vertical="center" shrinkToFit="1"/>
    </xf>
    <xf numFmtId="38" fontId="3" fillId="0" borderId="0" xfId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8" xfId="1" applyFont="1" applyBorder="1" applyAlignment="1">
      <alignment horizontal="center" vertical="center" shrinkToFit="1"/>
    </xf>
    <xf numFmtId="38" fontId="0" fillId="0" borderId="9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top" shrinkToFit="1"/>
    </xf>
    <xf numFmtId="0" fontId="0" fillId="0" borderId="19" xfId="0" applyBorder="1" applyAlignment="1">
      <alignment horizontal="center" vertical="top" shrinkToFit="1"/>
    </xf>
    <xf numFmtId="0" fontId="0" fillId="0" borderId="21" xfId="0" applyBorder="1" applyAlignment="1">
      <alignment horizontal="center" vertical="top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9DC2-C02C-44C3-841A-7F72BCB05946}">
  <dimension ref="A1:G53"/>
  <sheetViews>
    <sheetView tabSelected="1" view="pageBreakPreview" zoomScaleNormal="100" zoomScaleSheetLayoutView="100" workbookViewId="0">
      <selection sqref="A1:F1"/>
    </sheetView>
  </sheetViews>
  <sheetFormatPr defaultRowHeight="18" x14ac:dyDescent="0.45"/>
  <cols>
    <col min="1" max="1" width="10.8984375" style="16" customWidth="1"/>
    <col min="2" max="2" width="19" customWidth="1"/>
    <col min="3" max="3" width="5" customWidth="1"/>
    <col min="4" max="4" width="11.69921875" customWidth="1"/>
    <col min="5" max="5" width="10.59765625" bestFit="1" customWidth="1"/>
    <col min="6" max="6" width="16.5" customWidth="1"/>
    <col min="7" max="7" width="13.3984375" customWidth="1"/>
  </cols>
  <sheetData>
    <row r="1" spans="1:7" x14ac:dyDescent="0.45">
      <c r="A1" s="36"/>
      <c r="B1" s="36"/>
      <c r="C1" s="36"/>
      <c r="D1" s="36"/>
      <c r="E1" s="36"/>
      <c r="F1" s="37"/>
    </row>
    <row r="2" spans="1:7" x14ac:dyDescent="0.45">
      <c r="A2" s="41" t="s">
        <v>46</v>
      </c>
      <c r="B2" s="42"/>
      <c r="C2" s="2" t="s">
        <v>0</v>
      </c>
      <c r="D2" s="2" t="s">
        <v>1</v>
      </c>
      <c r="E2" s="2" t="s">
        <v>45</v>
      </c>
      <c r="F2" s="1" t="s">
        <v>2</v>
      </c>
      <c r="G2" s="3" t="s">
        <v>3</v>
      </c>
    </row>
    <row r="3" spans="1:7" x14ac:dyDescent="0.45">
      <c r="A3" s="1" t="s">
        <v>4</v>
      </c>
      <c r="B3" s="1" t="s">
        <v>5</v>
      </c>
      <c r="C3" s="2"/>
      <c r="D3" s="1"/>
      <c r="E3" s="1"/>
      <c r="F3" s="1" t="s">
        <v>49</v>
      </c>
      <c r="G3" s="3"/>
    </row>
    <row r="4" spans="1:7" x14ac:dyDescent="0.45">
      <c r="A4" s="1"/>
      <c r="B4" s="1" t="s">
        <v>6</v>
      </c>
      <c r="C4" s="4">
        <v>6</v>
      </c>
      <c r="D4" s="4"/>
      <c r="E4" s="4">
        <f>C4*D4*4</f>
        <v>0</v>
      </c>
      <c r="F4" s="1" t="s">
        <v>50</v>
      </c>
      <c r="G4" s="3"/>
    </row>
    <row r="5" spans="1:7" ht="18.600000000000001" thickBot="1" x14ac:dyDescent="0.5">
      <c r="A5" s="5"/>
      <c r="B5" s="5" t="s">
        <v>7</v>
      </c>
      <c r="C5" s="6">
        <v>16</v>
      </c>
      <c r="D5" s="6"/>
      <c r="E5" s="6">
        <f>C5*D5*4/2</f>
        <v>0</v>
      </c>
      <c r="F5" s="5" t="s">
        <v>8</v>
      </c>
      <c r="G5" s="7"/>
    </row>
    <row r="6" spans="1:7" ht="18.600000000000001" thickBot="1" x14ac:dyDescent="0.5">
      <c r="A6" s="33">
        <v>1</v>
      </c>
      <c r="B6" s="8"/>
      <c r="C6" s="9"/>
      <c r="D6" s="10" t="s">
        <v>9</v>
      </c>
      <c r="E6" s="11">
        <f>SUM(E4:E5)</f>
        <v>0</v>
      </c>
      <c r="F6" s="8"/>
      <c r="G6" s="12"/>
    </row>
    <row r="7" spans="1:7" x14ac:dyDescent="0.45">
      <c r="A7" s="13" t="s">
        <v>10</v>
      </c>
      <c r="B7" s="13" t="s">
        <v>11</v>
      </c>
      <c r="C7" s="14">
        <v>42</v>
      </c>
      <c r="D7" s="14"/>
      <c r="E7" s="14">
        <f t="shared" ref="E7:E22" si="0">C7*D7</f>
        <v>0</v>
      </c>
      <c r="F7" s="13" t="s">
        <v>12</v>
      </c>
      <c r="G7" s="15" t="s">
        <v>6</v>
      </c>
    </row>
    <row r="8" spans="1:7" x14ac:dyDescent="0.45">
      <c r="A8" s="1"/>
      <c r="B8" s="1"/>
      <c r="C8" s="4">
        <v>16</v>
      </c>
      <c r="D8" s="4"/>
      <c r="E8" s="4">
        <f t="shared" si="0"/>
        <v>0</v>
      </c>
      <c r="F8" s="2" t="s">
        <v>13</v>
      </c>
      <c r="G8" s="3" t="s">
        <v>55</v>
      </c>
    </row>
    <row r="9" spans="1:7" x14ac:dyDescent="0.45">
      <c r="A9" s="1"/>
      <c r="B9" s="1" t="s">
        <v>14</v>
      </c>
      <c r="C9" s="4">
        <v>31</v>
      </c>
      <c r="D9" s="4"/>
      <c r="E9" s="4">
        <f t="shared" si="0"/>
        <v>0</v>
      </c>
      <c r="F9" s="1" t="s">
        <v>15</v>
      </c>
      <c r="G9" s="15" t="s">
        <v>6</v>
      </c>
    </row>
    <row r="10" spans="1:7" x14ac:dyDescent="0.45">
      <c r="A10" s="1"/>
      <c r="B10" s="1"/>
      <c r="C10" s="4">
        <v>16</v>
      </c>
      <c r="D10" s="4"/>
      <c r="E10" s="4">
        <f t="shared" si="0"/>
        <v>0</v>
      </c>
      <c r="F10" s="2" t="s">
        <v>13</v>
      </c>
      <c r="G10" s="3" t="s">
        <v>55</v>
      </c>
    </row>
    <row r="11" spans="1:7" x14ac:dyDescent="0.45">
      <c r="A11" s="1"/>
      <c r="B11" s="2" t="s">
        <v>16</v>
      </c>
      <c r="C11" s="4">
        <v>13</v>
      </c>
      <c r="D11" s="4"/>
      <c r="E11" s="4">
        <f t="shared" si="0"/>
        <v>0</v>
      </c>
      <c r="F11" s="1" t="s">
        <v>17</v>
      </c>
      <c r="G11" s="15" t="s">
        <v>6</v>
      </c>
    </row>
    <row r="12" spans="1:7" x14ac:dyDescent="0.45">
      <c r="A12" s="1"/>
      <c r="B12" s="1"/>
      <c r="C12" s="4">
        <v>16</v>
      </c>
      <c r="D12" s="4"/>
      <c r="E12" s="4">
        <f t="shared" si="0"/>
        <v>0</v>
      </c>
      <c r="F12" s="1" t="s">
        <v>18</v>
      </c>
      <c r="G12" s="3" t="s">
        <v>55</v>
      </c>
    </row>
    <row r="13" spans="1:7" x14ac:dyDescent="0.45">
      <c r="A13" s="1"/>
      <c r="B13" s="1"/>
      <c r="C13" s="4">
        <v>8</v>
      </c>
      <c r="D13" s="4"/>
      <c r="E13" s="4">
        <f t="shared" si="0"/>
        <v>0</v>
      </c>
      <c r="F13" s="1" t="s">
        <v>18</v>
      </c>
      <c r="G13" s="15" t="s">
        <v>6</v>
      </c>
    </row>
    <row r="14" spans="1:7" x14ac:dyDescent="0.45">
      <c r="A14" s="1"/>
      <c r="B14" s="1" t="s">
        <v>54</v>
      </c>
      <c r="C14" s="4">
        <v>11</v>
      </c>
      <c r="D14" s="4"/>
      <c r="E14" s="4">
        <f>C14*D14</f>
        <v>0</v>
      </c>
      <c r="F14" s="1" t="s">
        <v>19</v>
      </c>
      <c r="G14" s="15" t="s">
        <v>6</v>
      </c>
    </row>
    <row r="15" spans="1:7" x14ac:dyDescent="0.45">
      <c r="A15" s="1"/>
      <c r="B15" s="2" t="s">
        <v>16</v>
      </c>
      <c r="C15" s="4">
        <v>15</v>
      </c>
      <c r="D15" s="4"/>
      <c r="E15" s="4">
        <f>C15*D15</f>
        <v>0</v>
      </c>
      <c r="F15" s="1" t="s">
        <v>19</v>
      </c>
      <c r="G15" s="15" t="s">
        <v>6</v>
      </c>
    </row>
    <row r="16" spans="1:7" x14ac:dyDescent="0.45">
      <c r="A16" s="1"/>
      <c r="B16" s="1"/>
      <c r="C16" s="4">
        <v>16</v>
      </c>
      <c r="D16" s="4"/>
      <c r="E16" s="4">
        <f>C16*D16</f>
        <v>0</v>
      </c>
      <c r="F16" s="2" t="s">
        <v>13</v>
      </c>
      <c r="G16" s="3" t="s">
        <v>55</v>
      </c>
    </row>
    <row r="17" spans="1:7" x14ac:dyDescent="0.45">
      <c r="A17" s="1"/>
      <c r="B17" s="1" t="s">
        <v>53</v>
      </c>
      <c r="C17" s="4">
        <v>10</v>
      </c>
      <c r="D17" s="4"/>
      <c r="E17" s="4">
        <f t="shared" si="0"/>
        <v>0</v>
      </c>
      <c r="F17" s="1" t="s">
        <v>19</v>
      </c>
      <c r="G17" s="15" t="s">
        <v>6</v>
      </c>
    </row>
    <row r="18" spans="1:7" x14ac:dyDescent="0.45">
      <c r="A18" s="1"/>
      <c r="B18" s="1"/>
      <c r="C18" s="4">
        <v>16</v>
      </c>
      <c r="D18" s="4"/>
      <c r="E18" s="4">
        <f t="shared" si="0"/>
        <v>0</v>
      </c>
      <c r="F18" s="2" t="s">
        <v>13</v>
      </c>
      <c r="G18" s="3" t="s">
        <v>55</v>
      </c>
    </row>
    <row r="19" spans="1:7" x14ac:dyDescent="0.45">
      <c r="A19" s="1"/>
      <c r="B19" s="2" t="s">
        <v>16</v>
      </c>
      <c r="C19" s="4">
        <v>20</v>
      </c>
      <c r="D19" s="4"/>
      <c r="E19" s="4">
        <f t="shared" si="0"/>
        <v>0</v>
      </c>
      <c r="F19" s="1" t="s">
        <v>20</v>
      </c>
      <c r="G19" s="15" t="s">
        <v>6</v>
      </c>
    </row>
    <row r="20" spans="1:7" x14ac:dyDescent="0.45">
      <c r="A20" s="1"/>
      <c r="B20" s="1"/>
      <c r="C20" s="4">
        <v>16</v>
      </c>
      <c r="D20" s="4"/>
      <c r="E20" s="4">
        <f>C20*D20</f>
        <v>0</v>
      </c>
      <c r="F20" s="2" t="s">
        <v>13</v>
      </c>
      <c r="G20" s="3" t="s">
        <v>55</v>
      </c>
    </row>
    <row r="21" spans="1:7" x14ac:dyDescent="0.45">
      <c r="A21" s="1"/>
      <c r="B21" s="1" t="s">
        <v>21</v>
      </c>
      <c r="C21" s="4">
        <v>10</v>
      </c>
      <c r="D21" s="4"/>
      <c r="E21" s="4">
        <f t="shared" si="0"/>
        <v>0</v>
      </c>
      <c r="F21" s="1" t="s">
        <v>19</v>
      </c>
      <c r="G21" s="3" t="s">
        <v>55</v>
      </c>
    </row>
    <row r="22" spans="1:7" ht="18.600000000000001" thickBot="1" x14ac:dyDescent="0.5">
      <c r="A22" s="1"/>
      <c r="B22" s="5"/>
      <c r="C22" s="6">
        <v>16</v>
      </c>
      <c r="D22" s="6"/>
      <c r="E22" s="6">
        <f t="shared" si="0"/>
        <v>0</v>
      </c>
      <c r="F22" s="2" t="s">
        <v>13</v>
      </c>
      <c r="G22" s="15" t="s">
        <v>6</v>
      </c>
    </row>
    <row r="23" spans="1:7" ht="18.600000000000001" thickBot="1" x14ac:dyDescent="0.5">
      <c r="A23" s="33">
        <v>2</v>
      </c>
      <c r="B23" s="8"/>
      <c r="C23" s="9"/>
      <c r="D23" s="10" t="s">
        <v>9</v>
      </c>
      <c r="E23" s="11">
        <f>SUM(E7:E22)</f>
        <v>0</v>
      </c>
      <c r="F23" s="8"/>
      <c r="G23" s="12"/>
    </row>
    <row r="24" spans="1:7" ht="18.600000000000001" thickBot="1" x14ac:dyDescent="0.5">
      <c r="A24" s="13" t="s">
        <v>22</v>
      </c>
      <c r="B24" s="13" t="s">
        <v>23</v>
      </c>
      <c r="C24" s="14">
        <v>1</v>
      </c>
      <c r="D24" s="14"/>
      <c r="E24" s="14">
        <f t="shared" ref="E24:E40" si="1">C24*D24</f>
        <v>0</v>
      </c>
      <c r="F24" s="1" t="s">
        <v>48</v>
      </c>
      <c r="G24" s="3"/>
    </row>
    <row r="25" spans="1:7" ht="18.600000000000001" thickBot="1" x14ac:dyDescent="0.5">
      <c r="A25" s="33">
        <v>3</v>
      </c>
      <c r="B25" s="8"/>
      <c r="C25" s="9"/>
      <c r="D25" s="10" t="s">
        <v>9</v>
      </c>
      <c r="E25" s="11">
        <f>SUM(E24)</f>
        <v>0</v>
      </c>
      <c r="F25" s="8"/>
      <c r="G25" s="12"/>
    </row>
    <row r="26" spans="1:7" x14ac:dyDescent="0.45">
      <c r="A26" s="1" t="s">
        <v>24</v>
      </c>
      <c r="B26" s="1" t="s">
        <v>25</v>
      </c>
      <c r="C26" s="4">
        <v>200</v>
      </c>
      <c r="D26" s="4"/>
      <c r="E26" s="4">
        <f t="shared" si="1"/>
        <v>0</v>
      </c>
      <c r="F26" s="1"/>
      <c r="G26" s="3"/>
    </row>
    <row r="27" spans="1:7" x14ac:dyDescent="0.45">
      <c r="A27" s="1"/>
      <c r="B27" s="1" t="s">
        <v>26</v>
      </c>
      <c r="C27" s="4">
        <v>110</v>
      </c>
      <c r="D27" s="4"/>
      <c r="E27" s="4">
        <f t="shared" si="1"/>
        <v>0</v>
      </c>
      <c r="F27" s="1"/>
      <c r="G27" s="3"/>
    </row>
    <row r="28" spans="1:7" ht="18.600000000000001" thickBot="1" x14ac:dyDescent="0.5">
      <c r="A28" s="1"/>
      <c r="B28" s="1" t="s">
        <v>27</v>
      </c>
      <c r="C28" s="4">
        <v>22</v>
      </c>
      <c r="D28" s="4"/>
      <c r="E28" s="4">
        <f t="shared" si="1"/>
        <v>0</v>
      </c>
      <c r="F28" s="1"/>
      <c r="G28" s="3"/>
    </row>
    <row r="29" spans="1:7" ht="18.600000000000001" thickBot="1" x14ac:dyDescent="0.5">
      <c r="A29" s="33">
        <v>4</v>
      </c>
      <c r="B29" s="8"/>
      <c r="C29" s="9"/>
      <c r="D29" s="10" t="s">
        <v>9</v>
      </c>
      <c r="E29" s="11">
        <f>SUM(E26:E28)</f>
        <v>0</v>
      </c>
      <c r="F29" s="8"/>
      <c r="G29" s="12"/>
    </row>
    <row r="30" spans="1:7" x14ac:dyDescent="0.45">
      <c r="A30" s="1" t="s">
        <v>28</v>
      </c>
      <c r="B30" s="1" t="s">
        <v>29</v>
      </c>
      <c r="C30" s="4">
        <v>6</v>
      </c>
      <c r="D30" s="4"/>
      <c r="E30" s="4">
        <f t="shared" ref="E30:E33" si="2">C30*D30</f>
        <v>0</v>
      </c>
      <c r="F30" s="1"/>
      <c r="G30" s="3"/>
    </row>
    <row r="31" spans="1:7" x14ac:dyDescent="0.45">
      <c r="A31" s="1"/>
      <c r="B31" s="1" t="s">
        <v>30</v>
      </c>
      <c r="C31" s="4">
        <v>16</v>
      </c>
      <c r="D31" s="4"/>
      <c r="E31" s="4">
        <f t="shared" si="2"/>
        <v>0</v>
      </c>
      <c r="F31" s="1"/>
      <c r="G31" s="3"/>
    </row>
    <row r="32" spans="1:7" x14ac:dyDescent="0.45">
      <c r="A32" s="1"/>
      <c r="B32" s="1" t="s">
        <v>31</v>
      </c>
      <c r="C32" s="4">
        <v>6</v>
      </c>
      <c r="D32" s="4"/>
      <c r="E32" s="4">
        <f t="shared" si="2"/>
        <v>0</v>
      </c>
      <c r="F32" s="1"/>
      <c r="G32" s="3"/>
    </row>
    <row r="33" spans="1:7" x14ac:dyDescent="0.45">
      <c r="A33" s="1"/>
      <c r="B33" s="1" t="s">
        <v>32</v>
      </c>
      <c r="C33" s="4">
        <v>6</v>
      </c>
      <c r="D33" s="4"/>
      <c r="E33" s="4">
        <f t="shared" si="2"/>
        <v>0</v>
      </c>
      <c r="F33" s="1"/>
      <c r="G33" s="3"/>
    </row>
    <row r="34" spans="1:7" ht="18.600000000000001" thickBot="1" x14ac:dyDescent="0.5">
      <c r="A34" s="1"/>
      <c r="B34" s="1"/>
      <c r="C34" s="4"/>
      <c r="D34" s="4"/>
      <c r="E34" s="4"/>
      <c r="F34" s="1"/>
      <c r="G34" s="3"/>
    </row>
    <row r="35" spans="1:7" ht="18.600000000000001" thickBot="1" x14ac:dyDescent="0.5">
      <c r="A35" s="33">
        <v>5</v>
      </c>
      <c r="B35" s="8"/>
      <c r="C35" s="9"/>
      <c r="D35" s="10" t="s">
        <v>9</v>
      </c>
      <c r="E35" s="11">
        <f>SUM(E30:E34)</f>
        <v>0</v>
      </c>
      <c r="F35" s="8"/>
      <c r="G35" s="12"/>
    </row>
    <row r="36" spans="1:7" x14ac:dyDescent="0.45">
      <c r="A36" s="1" t="s">
        <v>33</v>
      </c>
      <c r="B36" s="1" t="s">
        <v>33</v>
      </c>
      <c r="C36" s="4">
        <v>5</v>
      </c>
      <c r="D36" s="4"/>
      <c r="E36" s="4">
        <f t="shared" si="1"/>
        <v>0</v>
      </c>
      <c r="F36" s="1"/>
      <c r="G36" s="3"/>
    </row>
    <row r="37" spans="1:7" x14ac:dyDescent="0.45">
      <c r="A37" s="1"/>
      <c r="B37" s="1" t="s">
        <v>34</v>
      </c>
      <c r="C37" s="4">
        <v>4</v>
      </c>
      <c r="D37" s="4"/>
      <c r="E37" s="4">
        <f t="shared" si="1"/>
        <v>0</v>
      </c>
      <c r="F37" s="1" t="s">
        <v>52</v>
      </c>
      <c r="G37" s="3"/>
    </row>
    <row r="38" spans="1:7" ht="18.600000000000001" thickBot="1" x14ac:dyDescent="0.5">
      <c r="A38" s="1"/>
      <c r="B38" s="1" t="s">
        <v>10</v>
      </c>
      <c r="C38" s="4">
        <v>1</v>
      </c>
      <c r="D38" s="4"/>
      <c r="E38" s="4">
        <f t="shared" si="1"/>
        <v>0</v>
      </c>
      <c r="F38" s="2" t="s">
        <v>51</v>
      </c>
      <c r="G38" s="3"/>
    </row>
    <row r="39" spans="1:7" ht="18.600000000000001" thickBot="1" x14ac:dyDescent="0.5">
      <c r="A39" s="33">
        <v>6</v>
      </c>
      <c r="B39" s="8"/>
      <c r="C39" s="9"/>
      <c r="D39" s="10" t="s">
        <v>9</v>
      </c>
      <c r="E39" s="11">
        <f>SUM(E36:E38)</f>
        <v>0</v>
      </c>
      <c r="F39" s="8"/>
      <c r="G39" s="12"/>
    </row>
    <row r="40" spans="1:7" ht="18.600000000000001" thickBot="1" x14ac:dyDescent="0.5">
      <c r="A40" s="1" t="s">
        <v>35</v>
      </c>
      <c r="B40" s="1"/>
      <c r="C40" s="4">
        <v>22</v>
      </c>
      <c r="D40" s="4"/>
      <c r="E40" s="4">
        <f t="shared" si="1"/>
        <v>0</v>
      </c>
      <c r="F40" s="1"/>
      <c r="G40" s="3"/>
    </row>
    <row r="41" spans="1:7" ht="18.600000000000001" thickBot="1" x14ac:dyDescent="0.5">
      <c r="A41" s="33">
        <v>7</v>
      </c>
      <c r="B41" s="8"/>
      <c r="C41" s="9"/>
      <c r="D41" s="10" t="s">
        <v>9</v>
      </c>
      <c r="E41" s="11">
        <f>SUM(E40)</f>
        <v>0</v>
      </c>
      <c r="F41" s="8"/>
      <c r="G41" s="12"/>
    </row>
    <row r="42" spans="1:7" ht="18.600000000000001" thickBot="1" x14ac:dyDescent="0.5">
      <c r="A42" s="21"/>
      <c r="B42" s="21"/>
      <c r="C42" s="32"/>
      <c r="D42" s="17" t="s">
        <v>45</v>
      </c>
      <c r="E42" s="18">
        <f>E6+E23+E25+E29+E35+E39+E41</f>
        <v>0</v>
      </c>
      <c r="F42" s="21" t="s">
        <v>57</v>
      </c>
      <c r="G42" s="22"/>
    </row>
    <row r="43" spans="1:7" ht="18.600000000000001" thickBot="1" x14ac:dyDescent="0.5">
      <c r="B43" s="16"/>
      <c r="C43" s="28"/>
      <c r="D43" s="30" t="s">
        <v>43</v>
      </c>
      <c r="E43" s="31">
        <f>ROUND(SUMIF($D$6:$D$41,D6,$E$6:$E$41)*0.1,0)</f>
        <v>0</v>
      </c>
      <c r="F43" s="16"/>
    </row>
    <row r="44" spans="1:7" ht="18.600000000000001" thickBot="1" x14ac:dyDescent="0.5">
      <c r="A44" s="41" t="s">
        <v>46</v>
      </c>
      <c r="B44" s="42"/>
      <c r="C44" s="2" t="s">
        <v>0</v>
      </c>
      <c r="D44" s="29" t="s">
        <v>58</v>
      </c>
      <c r="E44" s="29" t="s">
        <v>45</v>
      </c>
      <c r="F44" s="1" t="s">
        <v>2</v>
      </c>
      <c r="G44" s="3" t="s">
        <v>3</v>
      </c>
    </row>
    <row r="45" spans="1:7" x14ac:dyDescent="0.45">
      <c r="A45" s="43" t="s">
        <v>36</v>
      </c>
      <c r="B45" s="23" t="s">
        <v>37</v>
      </c>
      <c r="C45" s="46">
        <v>1</v>
      </c>
      <c r="D45" s="38">
        <v>700000</v>
      </c>
      <c r="E45" s="38">
        <f>C45*D45</f>
        <v>700000</v>
      </c>
      <c r="F45" s="23"/>
      <c r="G45" s="24"/>
    </row>
    <row r="46" spans="1:7" x14ac:dyDescent="0.45">
      <c r="A46" s="44"/>
      <c r="B46" s="1" t="s">
        <v>38</v>
      </c>
      <c r="C46" s="47"/>
      <c r="D46" s="39"/>
      <c r="E46" s="39"/>
      <c r="F46" s="1"/>
      <c r="G46" s="25"/>
    </row>
    <row r="47" spans="1:7" x14ac:dyDescent="0.45">
      <c r="A47" s="44"/>
      <c r="B47" s="1" t="s">
        <v>39</v>
      </c>
      <c r="C47" s="47"/>
      <c r="D47" s="39"/>
      <c r="E47" s="39"/>
      <c r="F47" s="1"/>
      <c r="G47" s="25"/>
    </row>
    <row r="48" spans="1:7" x14ac:dyDescent="0.45">
      <c r="A48" s="44"/>
      <c r="B48" s="1" t="s">
        <v>40</v>
      </c>
      <c r="C48" s="47"/>
      <c r="D48" s="39"/>
      <c r="E48" s="39"/>
      <c r="F48" s="1"/>
      <c r="G48" s="25"/>
    </row>
    <row r="49" spans="1:7" x14ac:dyDescent="0.45">
      <c r="A49" s="44"/>
      <c r="B49" s="1" t="s">
        <v>47</v>
      </c>
      <c r="C49" s="47"/>
      <c r="D49" s="39"/>
      <c r="E49" s="39"/>
      <c r="F49" s="1" t="s">
        <v>41</v>
      </c>
      <c r="G49" s="25" t="s">
        <v>56</v>
      </c>
    </row>
    <row r="50" spans="1:7" ht="18.600000000000001" thickBot="1" x14ac:dyDescent="0.5">
      <c r="A50" s="45"/>
      <c r="B50" s="26" t="s">
        <v>42</v>
      </c>
      <c r="C50" s="48"/>
      <c r="D50" s="40"/>
      <c r="E50" s="40"/>
      <c r="F50" s="26"/>
      <c r="G50" s="27"/>
    </row>
    <row r="51" spans="1:7" ht="18.600000000000001" thickBot="1" x14ac:dyDescent="0.5">
      <c r="A51" s="33">
        <v>8</v>
      </c>
      <c r="B51" s="8"/>
      <c r="C51" s="9"/>
      <c r="D51" s="10" t="s">
        <v>9</v>
      </c>
      <c r="E51" s="11">
        <f>SUM(E45:E50)</f>
        <v>700000</v>
      </c>
      <c r="F51" s="8"/>
      <c r="G51" s="12"/>
    </row>
    <row r="52" spans="1:7" ht="30" customHeight="1" thickBot="1" x14ac:dyDescent="0.5">
      <c r="B52" s="16"/>
      <c r="C52" s="16"/>
      <c r="D52" s="19" t="s">
        <v>44</v>
      </c>
      <c r="E52" s="20">
        <f>SUMIF($D$6:$D$51,D6,$E$6:$E$51)+E43</f>
        <v>700000</v>
      </c>
      <c r="F52" s="34" t="s">
        <v>59</v>
      </c>
      <c r="G52" s="35"/>
    </row>
    <row r="53" spans="1:7" ht="21.75" customHeight="1" x14ac:dyDescent="0.45">
      <c r="B53" s="16"/>
      <c r="C53" s="16"/>
      <c r="D53" s="16"/>
      <c r="E53" s="16"/>
      <c r="F53" s="16"/>
    </row>
  </sheetData>
  <mergeCells count="8">
    <mergeCell ref="F52:G52"/>
    <mergeCell ref="A1:F1"/>
    <mergeCell ref="D45:D50"/>
    <mergeCell ref="E45:E50"/>
    <mergeCell ref="A2:B2"/>
    <mergeCell ref="A45:A50"/>
    <mergeCell ref="C45:C50"/>
    <mergeCell ref="A44:B44"/>
  </mergeCells>
  <phoneticPr fontId="2"/>
  <printOptions horizontalCentered="1" verticalCentered="1"/>
  <pageMargins left="0.51181102362204722" right="0.31496062992125984" top="0.35433070866141736" bottom="0.35433070866141736" header="0.31496062992125984" footer="0.31496062992125984"/>
  <pageSetup paperSize="9" scale="77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嘉数 将志</dc:creator>
  <cp:lastModifiedBy>梅澤 海斗</cp:lastModifiedBy>
  <dcterms:created xsi:type="dcterms:W3CDTF">2025-10-02T02:09:59Z</dcterms:created>
  <dcterms:modified xsi:type="dcterms:W3CDTF">2026-04-16T04:14:58Z</dcterms:modified>
</cp:coreProperties>
</file>