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６年版統計うらそえ\Excel\"/>
    </mc:Choice>
  </mc:AlternateContent>
  <xr:revisionPtr revIDLastSave="0" documentId="13_ncr:1_{E05563E4-0888-4009-BF0C-A504D8ADF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－184－" sheetId="1" r:id="rId1"/>
    <sheet name="－185－" sheetId="2" r:id="rId2"/>
    <sheet name="－186－" sheetId="9" r:id="rId3"/>
    <sheet name="－187－" sheetId="11" r:id="rId4"/>
    <sheet name="－188－" sheetId="4" r:id="rId5"/>
    <sheet name="－189－" sheetId="12" r:id="rId6"/>
    <sheet name="－190－ " sheetId="15" r:id="rId7"/>
    <sheet name="－191－ " sheetId="16" r:id="rId8"/>
    <sheet name="グラフ" sheetId="7" r:id="rId9"/>
  </sheets>
  <definedNames>
    <definedName name="_xlnm._FilterDatabase" localSheetId="8" hidden="1">グラフ!$H$13:$K$13</definedName>
    <definedName name="_xlnm.Print_Area" localSheetId="0">'－184－'!$A$1:$H$67</definedName>
    <definedName name="_xlnm.Print_Area" localSheetId="2">'－186－'!$A$1:$K$57</definedName>
    <definedName name="_xlnm.Print_Area" localSheetId="3">'－187－'!$L$1:$W$57</definedName>
    <definedName name="_xlnm.Print_Area" localSheetId="5">'－189－'!$A$1:$F$42</definedName>
    <definedName name="_xlnm.Print_Area" localSheetId="6">'－190－ '!$A$1:$I$62</definedName>
    <definedName name="_xlnm.Print_Area" localSheetId="7">'－191－ '!$A$4:$I$123</definedName>
    <definedName name="_xlnm.Print_Area" localSheetId="8">グラフ!$A$1:$F$79</definedName>
  </definedNames>
  <calcPr calcId="191029"/>
</workbook>
</file>

<file path=xl/calcChain.xml><?xml version="1.0" encoding="utf-8"?>
<calcChain xmlns="http://schemas.openxmlformats.org/spreadsheetml/2006/main">
  <c r="K17" i="7" l="1"/>
  <c r="J17" i="7"/>
  <c r="D57" i="16" l="1"/>
  <c r="G57" i="16" s="1"/>
  <c r="D56" i="16"/>
  <c r="I56" i="16" s="1"/>
  <c r="D55" i="16"/>
  <c r="I55" i="16" s="1"/>
  <c r="D54" i="16"/>
  <c r="I54" i="16" s="1"/>
  <c r="D53" i="16"/>
  <c r="G53" i="16" s="1"/>
  <c r="D52" i="16"/>
  <c r="I52" i="16" s="1"/>
  <c r="D51" i="16"/>
  <c r="I51" i="16" s="1"/>
  <c r="D50" i="16"/>
  <c r="I50" i="16" s="1"/>
  <c r="D49" i="16"/>
  <c r="G49" i="16" s="1"/>
  <c r="H48" i="16"/>
  <c r="F48" i="16"/>
  <c r="D46" i="16"/>
  <c r="G46" i="16" s="1"/>
  <c r="D45" i="16"/>
  <c r="I45" i="16" s="1"/>
  <c r="D44" i="16"/>
  <c r="I44" i="16" s="1"/>
  <c r="D43" i="16"/>
  <c r="I43" i="16" s="1"/>
  <c r="D42" i="16"/>
  <c r="G42" i="16" s="1"/>
  <c r="H41" i="16"/>
  <c r="F41" i="16"/>
  <c r="D39" i="16"/>
  <c r="G39" i="16" s="1"/>
  <c r="D38" i="16"/>
  <c r="I38" i="16" s="1"/>
  <c r="D37" i="16"/>
  <c r="I37" i="16" s="1"/>
  <c r="D36" i="16"/>
  <c r="I36" i="16" s="1"/>
  <c r="D35" i="16"/>
  <c r="G35" i="16" s="1"/>
  <c r="D34" i="16"/>
  <c r="I34" i="16" s="1"/>
  <c r="H33" i="16"/>
  <c r="F33" i="16"/>
  <c r="D31" i="16"/>
  <c r="G31" i="16" s="1"/>
  <c r="D30" i="16"/>
  <c r="I30" i="16" s="1"/>
  <c r="D29" i="16"/>
  <c r="I29" i="16" s="1"/>
  <c r="D28" i="16"/>
  <c r="G28" i="16" s="1"/>
  <c r="D27" i="16"/>
  <c r="G27" i="16" s="1"/>
  <c r="D26" i="16"/>
  <c r="H25" i="16"/>
  <c r="F25" i="16"/>
  <c r="D23" i="16"/>
  <c r="I23" i="16" s="1"/>
  <c r="D22" i="16"/>
  <c r="I22" i="16" s="1"/>
  <c r="D21" i="16"/>
  <c r="G21" i="16" s="1"/>
  <c r="D20" i="16"/>
  <c r="I20" i="16" s="1"/>
  <c r="D19" i="16"/>
  <c r="I19" i="16" s="1"/>
  <c r="D18" i="16"/>
  <c r="I18" i="16" s="1"/>
  <c r="H17" i="16"/>
  <c r="F17" i="16"/>
  <c r="D15" i="16"/>
  <c r="I15" i="16" s="1"/>
  <c r="D14" i="16"/>
  <c r="G14" i="16" s="1"/>
  <c r="D13" i="16"/>
  <c r="G13" i="16" s="1"/>
  <c r="D12" i="16"/>
  <c r="I12" i="16" s="1"/>
  <c r="D11" i="16"/>
  <c r="I11" i="16" s="1"/>
  <c r="D10" i="16"/>
  <c r="G10" i="16" s="1"/>
  <c r="D9" i="16"/>
  <c r="G9" i="16" s="1"/>
  <c r="D8" i="16"/>
  <c r="I8" i="16" s="1"/>
  <c r="D7" i="16"/>
  <c r="I7" i="16" s="1"/>
  <c r="H6" i="16"/>
  <c r="F6" i="16"/>
  <c r="I10" i="16" l="1"/>
  <c r="I9" i="16"/>
  <c r="G11" i="16"/>
  <c r="D6" i="16"/>
  <c r="G6" i="16" s="1"/>
  <c r="G7" i="16"/>
  <c r="I14" i="16"/>
  <c r="G20" i="16"/>
  <c r="I27" i="16"/>
  <c r="G29" i="16"/>
  <c r="G38" i="16"/>
  <c r="G45" i="16"/>
  <c r="G52" i="16"/>
  <c r="G56" i="16"/>
  <c r="I13" i="16"/>
  <c r="G15" i="16"/>
  <c r="I28" i="16"/>
  <c r="I56" i="7"/>
  <c r="I31" i="16"/>
  <c r="G34" i="16"/>
  <c r="I57" i="16"/>
  <c r="I57" i="7"/>
  <c r="D17" i="16"/>
  <c r="G17" i="16" s="1"/>
  <c r="G18" i="16"/>
  <c r="G22" i="16"/>
  <c r="D25" i="16"/>
  <c r="I25" i="16" s="1"/>
  <c r="G36" i="16"/>
  <c r="G43" i="16"/>
  <c r="G50" i="16"/>
  <c r="G54" i="16"/>
  <c r="I21" i="16"/>
  <c r="I35" i="16"/>
  <c r="I39" i="16"/>
  <c r="I42" i="16"/>
  <c r="I46" i="16"/>
  <c r="I49" i="16"/>
  <c r="I53" i="16"/>
  <c r="G25" i="16"/>
  <c r="G8" i="16"/>
  <c r="G12" i="16"/>
  <c r="G19" i="16"/>
  <c r="G23" i="16"/>
  <c r="G26" i="16"/>
  <c r="G30" i="16"/>
  <c r="G37" i="16"/>
  <c r="D41" i="16"/>
  <c r="I41" i="16" s="1"/>
  <c r="G44" i="16"/>
  <c r="D48" i="16"/>
  <c r="I48" i="16" s="1"/>
  <c r="G51" i="16"/>
  <c r="G55" i="16"/>
  <c r="I26" i="16"/>
  <c r="I53" i="7"/>
  <c r="D33" i="16"/>
  <c r="I17" i="16" l="1"/>
  <c r="I6" i="16"/>
  <c r="I52" i="7"/>
  <c r="I55" i="7"/>
  <c r="I51" i="7"/>
  <c r="I54" i="7"/>
  <c r="G48" i="16"/>
  <c r="I33" i="16"/>
  <c r="G33" i="16"/>
  <c r="G41" i="16"/>
  <c r="I59" i="7" l="1"/>
  <c r="J44" i="7"/>
  <c r="J45" i="7"/>
  <c r="J46" i="7"/>
  <c r="J47" i="7"/>
  <c r="J43" i="7"/>
  <c r="I44" i="7"/>
  <c r="I45" i="7"/>
  <c r="I46" i="7"/>
  <c r="I47" i="7"/>
  <c r="I43" i="7"/>
  <c r="J6" i="7"/>
  <c r="J7" i="7"/>
  <c r="J8" i="7"/>
  <c r="J9" i="7"/>
  <c r="J5" i="7"/>
  <c r="I6" i="7"/>
  <c r="I7" i="7"/>
  <c r="I8" i="7"/>
  <c r="I9" i="7"/>
  <c r="I5" i="7"/>
  <c r="K5" i="7" s="1"/>
  <c r="K7" i="7" l="1"/>
  <c r="K6" i="7"/>
  <c r="K9" i="7"/>
  <c r="K8" i="7"/>
  <c r="K14" i="7" l="1"/>
  <c r="J14" i="7"/>
  <c r="K21" i="7" l="1"/>
  <c r="J21" i="7"/>
  <c r="K20" i="7"/>
  <c r="J20" i="7"/>
  <c r="K47" i="7" l="1"/>
  <c r="K46" i="7"/>
  <c r="K19" i="7" l="1"/>
  <c r="K18" i="7"/>
  <c r="J19" i="7"/>
  <c r="J18" i="7"/>
  <c r="K16" i="7" l="1"/>
  <c r="J16" i="7"/>
  <c r="H16" i="7"/>
  <c r="K15" i="7"/>
  <c r="J15" i="7"/>
  <c r="H15" i="7"/>
  <c r="K44" i="7" l="1"/>
  <c r="K43" i="7" l="1"/>
  <c r="K45" i="7"/>
</calcChain>
</file>

<file path=xl/sharedStrings.xml><?xml version="1.0" encoding="utf-8"?>
<sst xmlns="http://schemas.openxmlformats.org/spreadsheetml/2006/main" count="785" uniqueCount="379">
  <si>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</si>
  <si>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</si>
  <si>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</si>
  <si>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</si>
  <si>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</si>
  <si>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</si>
  <si>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</si>
  <si>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</si>
  <si>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</si>
  <si>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</si>
  <si>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</si>
  <si>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</si>
  <si>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</si>
  <si>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</si>
  <si>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</si>
  <si>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</si>
  <si>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</si>
  <si>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</si>
  <si>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</si>
  <si>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</si>
  <si>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</si>
  <si>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</si>
  <si>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</si>
  <si>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</si>
  <si>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</si>
  <si>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</si>
  <si>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</si>
  <si>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</si>
  <si>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</si>
  <si>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</si>
  <si>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</si>
  <si>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</si>
  <si>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</si>
  <si>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</si>
  <si>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</si>
  <si>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</si>
  <si>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</si>
  <si>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</si>
  <si>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</si>
  <si>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</si>
  <si>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</si>
  <si>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</si>
  <si>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</si>
  <si>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</si>
  <si>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</si>
  <si>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</si>
  <si>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</si>
  <si>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</si>
  <si>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</si>
  <si>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</si>
  <si>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</si>
  <si>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</si>
  <si>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</si>
  <si>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社会民主党</t>
  </si>
  <si>
    <t>日本共産党</t>
  </si>
  <si>
    <t>公 明 党</t>
  </si>
  <si>
    <t>民 主 党</t>
  </si>
  <si>
    <t>無 所 属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</si>
  <si>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</si>
  <si>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</si>
  <si>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</si>
  <si>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</si>
  <si>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</si>
  <si>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</si>
  <si>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</si>
  <si>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</si>
  <si>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</si>
  <si>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</si>
  <si>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</si>
  <si>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</si>
  <si>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</si>
  <si>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</si>
  <si>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</si>
  <si>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</si>
  <si>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</si>
  <si>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</si>
  <si>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</si>
  <si>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</si>
  <si>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</si>
  <si>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</si>
  <si>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</si>
  <si>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</si>
  <si>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</si>
  <si>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</si>
  <si>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</si>
  <si>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</si>
  <si>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</si>
  <si>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</si>
  <si>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</si>
  <si>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</si>
  <si>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</si>
  <si>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t>-</t>
  </si>
  <si>
    <t>　参議院議員（選挙区）</t>
  </si>
  <si>
    <t>　参議院議員（比例代表）</t>
  </si>
  <si>
    <t xml:space="preserve">  -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</si>
  <si>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</si>
  <si>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</si>
  <si>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</si>
  <si>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</si>
  <si>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</si>
  <si>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</si>
  <si>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</si>
  <si>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</si>
  <si>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</si>
  <si>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</si>
  <si>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</si>
  <si>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</si>
  <si>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</si>
  <si>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</si>
  <si>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</si>
  <si>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</si>
  <si>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</si>
  <si>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</si>
  <si>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</si>
  <si>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</si>
  <si>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</si>
  <si>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</si>
  <si>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>平成元年</t>
  </si>
  <si>
    <t>資料：職員課</t>
  </si>
  <si>
    <t>（単位：人、歳、％）</t>
  </si>
  <si>
    <t>課 又 は 施 設 名</t>
  </si>
  <si>
    <t>職　員　数</t>
  </si>
  <si>
    <t>課員平均年齢</t>
  </si>
  <si>
    <t>人　数</t>
  </si>
  <si>
    <t>構 成 比</t>
  </si>
  <si>
    <t>（部 長 等）</t>
  </si>
  <si>
    <t>総務課</t>
  </si>
  <si>
    <t>職員課</t>
  </si>
  <si>
    <t>財政課</t>
  </si>
  <si>
    <t>市民税課</t>
  </si>
  <si>
    <t>資産税課</t>
  </si>
  <si>
    <t>納税課</t>
  </si>
  <si>
    <t>企画課</t>
  </si>
  <si>
    <t>情報政策課</t>
  </si>
  <si>
    <t>秘書課</t>
  </si>
  <si>
    <t>国際交流課</t>
  </si>
  <si>
    <t>西海岸開発課</t>
  </si>
  <si>
    <t>市民生活課</t>
  </si>
  <si>
    <t>市民課</t>
  </si>
  <si>
    <t>環境保全課</t>
  </si>
  <si>
    <t>環境施設課</t>
  </si>
  <si>
    <t>保護課</t>
  </si>
  <si>
    <t>都市建設部</t>
  </si>
  <si>
    <t>都市計画課</t>
  </si>
  <si>
    <t>会計</t>
  </si>
  <si>
    <t>会計課</t>
  </si>
  <si>
    <t>議　会</t>
  </si>
  <si>
    <t>議会事務局</t>
  </si>
  <si>
    <t>選挙管理事務局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</si>
  <si>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</si>
  <si>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</si>
  <si>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</si>
  <si>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</si>
  <si>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</si>
  <si>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</si>
  <si>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</si>
  <si>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指導部</t>
  </si>
  <si>
    <t>営業課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</si>
  <si>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</si>
  <si>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</si>
  <si>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</si>
  <si>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</si>
  <si>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</si>
  <si>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</si>
  <si>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</si>
  <si>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</si>
  <si>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</si>
  <si>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</si>
  <si>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県知事選挙</t>
  </si>
  <si>
    <t>市長部局</t>
  </si>
  <si>
    <t>選挙管理委員会事務局</t>
  </si>
  <si>
    <t>監査委員会事務局</t>
  </si>
  <si>
    <t>消防本部</t>
  </si>
  <si>
    <t>緑ヶ丘</t>
  </si>
  <si>
    <t>県営沢岻高層住宅</t>
  </si>
  <si>
    <t>文教委員会</t>
    <rPh sb="3" eb="4">
      <t>イン</t>
    </rPh>
    <phoneticPr fontId="21"/>
  </si>
  <si>
    <t>（96）</t>
    <phoneticPr fontId="21"/>
  </si>
  <si>
    <t>（95）</t>
    <phoneticPr fontId="21"/>
  </si>
  <si>
    <t>（97）</t>
    <phoneticPr fontId="21"/>
  </si>
  <si>
    <t>（98）</t>
    <phoneticPr fontId="21"/>
  </si>
  <si>
    <t>衆議院議員選挙（選挙区）</t>
    <rPh sb="0" eb="2">
      <t>シュウギ</t>
    </rPh>
    <rPh sb="2" eb="3">
      <t>イン</t>
    </rPh>
    <phoneticPr fontId="21"/>
  </si>
  <si>
    <t>参議院議員選挙（選挙区）</t>
    <phoneticPr fontId="21"/>
  </si>
  <si>
    <t>参議院議員選挙（比例）</t>
    <phoneticPr fontId="21"/>
  </si>
  <si>
    <t>衆議院議員選挙（比例）</t>
    <phoneticPr fontId="21"/>
  </si>
  <si>
    <t>執 行 年 月 日</t>
  </si>
  <si>
    <t>日本維新の会</t>
  </si>
  <si>
    <t>(注)昭和58年6月26日に実施された参議院選挙から全国区は比例代表選挙区に、地方区は選挙区にそれぞれ変更された。</t>
  </si>
  <si>
    <t>福祉総務課</t>
  </si>
  <si>
    <t>福祉委員会</t>
    <rPh sb="0" eb="2">
      <t>フクシ</t>
    </rPh>
    <phoneticPr fontId="21"/>
  </si>
  <si>
    <t>議　　案　　提　　出　　件　　数</t>
    <phoneticPr fontId="21"/>
  </si>
  <si>
    <t>常   任   委   員   会</t>
    <phoneticPr fontId="21"/>
  </si>
  <si>
    <t>　　</t>
    <phoneticPr fontId="21"/>
  </si>
  <si>
    <t>総務委員会</t>
    <phoneticPr fontId="21"/>
  </si>
  <si>
    <t xml:space="preserve">    </t>
    <phoneticPr fontId="21"/>
  </si>
  <si>
    <t>建設委員会</t>
    <phoneticPr fontId="21"/>
  </si>
  <si>
    <t>特   別   委   員   会</t>
    <phoneticPr fontId="21"/>
  </si>
  <si>
    <t>全   員   協   議   会</t>
    <phoneticPr fontId="21"/>
  </si>
  <si>
    <t>議 会  運 営  委 員 会</t>
    <phoneticPr fontId="21"/>
  </si>
  <si>
    <t>そ        の        他</t>
    <phoneticPr fontId="21"/>
  </si>
  <si>
    <t>契約検査課</t>
    <rPh sb="0" eb="2">
      <t>ケイヤク</t>
    </rPh>
    <rPh sb="2" eb="5">
      <t>ケンサカ</t>
    </rPh>
    <phoneticPr fontId="21"/>
  </si>
  <si>
    <t>建築営繕課</t>
    <rPh sb="0" eb="2">
      <t>ケンチク</t>
    </rPh>
    <rPh sb="2" eb="4">
      <t>エイゼン</t>
    </rPh>
    <rPh sb="4" eb="5">
      <t>カ</t>
    </rPh>
    <phoneticPr fontId="21"/>
  </si>
  <si>
    <t>維新の党</t>
    <rPh sb="0" eb="2">
      <t>イシン</t>
    </rPh>
    <rPh sb="3" eb="4">
      <t>トウ</t>
    </rPh>
    <phoneticPr fontId="21"/>
  </si>
  <si>
    <t>情報指令課</t>
    <rPh sb="0" eb="2">
      <t>ジョウホウ</t>
    </rPh>
    <rPh sb="2" eb="4">
      <t>シレイ</t>
    </rPh>
    <rPh sb="4" eb="5">
      <t>カ</t>
    </rPh>
    <phoneticPr fontId="21"/>
  </si>
  <si>
    <t>招集</t>
    <rPh sb="0" eb="2">
      <t>ショウシュウ</t>
    </rPh>
    <phoneticPr fontId="21"/>
  </si>
  <si>
    <t>県営港川団地</t>
    <rPh sb="0" eb="2">
      <t>ケンエイ</t>
    </rPh>
    <rPh sb="2" eb="4">
      <t>ミナトガワ</t>
    </rPh>
    <rPh sb="4" eb="6">
      <t>ダンチ</t>
    </rPh>
    <phoneticPr fontId="21"/>
  </si>
  <si>
    <t>産業振興課</t>
    <rPh sb="0" eb="2">
      <t>サンギョウ</t>
    </rPh>
    <rPh sb="2" eb="5">
      <t>シンコウカ</t>
    </rPh>
    <phoneticPr fontId="21"/>
  </si>
  <si>
    <t>観光振興課</t>
    <rPh sb="0" eb="2">
      <t>カンコウ</t>
    </rPh>
    <rPh sb="2" eb="5">
      <t>シンコウカ</t>
    </rPh>
    <phoneticPr fontId="21"/>
  </si>
  <si>
    <t>(部長等）</t>
    <rPh sb="1" eb="3">
      <t>ブチョウ</t>
    </rPh>
    <rPh sb="3" eb="4">
      <t>トウ</t>
    </rPh>
    <phoneticPr fontId="21"/>
  </si>
  <si>
    <t>社会
民主党</t>
    <phoneticPr fontId="21"/>
  </si>
  <si>
    <t>日本
共産党</t>
    <phoneticPr fontId="21"/>
  </si>
  <si>
    <t>日本
維新の会</t>
    <rPh sb="0" eb="2">
      <t>ニホン</t>
    </rPh>
    <rPh sb="3" eb="5">
      <t>イシン</t>
    </rPh>
    <rPh sb="6" eb="7">
      <t>カイ</t>
    </rPh>
    <phoneticPr fontId="21"/>
  </si>
  <si>
    <t>自由
民主党</t>
    <phoneticPr fontId="21"/>
  </si>
  <si>
    <t>現 在 数</t>
    <phoneticPr fontId="21"/>
  </si>
  <si>
    <t>ⅩⅤ 選挙及び市職員</t>
    <phoneticPr fontId="21"/>
  </si>
  <si>
    <t>希望の党</t>
    <rPh sb="0" eb="2">
      <t>キボウ</t>
    </rPh>
    <rPh sb="3" eb="4">
      <t>トウ</t>
    </rPh>
    <phoneticPr fontId="21"/>
  </si>
  <si>
    <t>立憲民主党</t>
    <rPh sb="0" eb="2">
      <t>リッケン</t>
    </rPh>
    <rPh sb="2" eb="5">
      <t>ミンシュトウ</t>
    </rPh>
    <phoneticPr fontId="21"/>
  </si>
  <si>
    <t>男</t>
    <phoneticPr fontId="21"/>
  </si>
  <si>
    <t>消防総務課</t>
    <rPh sb="0" eb="2">
      <t>ショウボウ</t>
    </rPh>
    <phoneticPr fontId="21"/>
  </si>
  <si>
    <t>教育総務課</t>
    <rPh sb="0" eb="2">
      <t>キョウイク</t>
    </rPh>
    <phoneticPr fontId="21"/>
  </si>
  <si>
    <t>女</t>
    <phoneticPr fontId="21"/>
  </si>
  <si>
    <t>水道総務課</t>
    <rPh sb="0" eb="2">
      <t>スイドウ</t>
    </rPh>
    <phoneticPr fontId="21"/>
  </si>
  <si>
    <t>（注）下記プロジェクトの職員数は設置課に含む。</t>
    <rPh sb="1" eb="2">
      <t>チュウ</t>
    </rPh>
    <rPh sb="3" eb="5">
      <t>カキ</t>
    </rPh>
    <rPh sb="12" eb="15">
      <t>ショクインスウ</t>
    </rPh>
    <rPh sb="16" eb="18">
      <t>セッチ</t>
    </rPh>
    <rPh sb="18" eb="19">
      <t>カ</t>
    </rPh>
    <rPh sb="20" eb="21">
      <t>フク</t>
    </rPh>
    <phoneticPr fontId="21"/>
  </si>
  <si>
    <t>国民民主党</t>
    <rPh sb="0" eb="2">
      <t>コクミン</t>
    </rPh>
    <rPh sb="2" eb="4">
      <t>ミンシュ</t>
    </rPh>
    <rPh sb="4" eb="5">
      <t>トウ</t>
    </rPh>
    <phoneticPr fontId="21"/>
  </si>
  <si>
    <t>財務部</t>
    <rPh sb="0" eb="2">
      <t>ザイム</t>
    </rPh>
    <rPh sb="2" eb="3">
      <t>ブ</t>
    </rPh>
    <phoneticPr fontId="21"/>
  </si>
  <si>
    <t>市民協働・男女共同参画課</t>
    <rPh sb="0" eb="2">
      <t>シミン</t>
    </rPh>
    <rPh sb="2" eb="4">
      <t>キョウドウ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21"/>
  </si>
  <si>
    <t>障がい福祉課</t>
    <rPh sb="0" eb="1">
      <t>ショウ</t>
    </rPh>
    <rPh sb="3" eb="5">
      <t>フクシ</t>
    </rPh>
    <rPh sb="5" eb="6">
      <t>カ</t>
    </rPh>
    <phoneticPr fontId="21"/>
  </si>
  <si>
    <t>いきいき高齢支援課</t>
    <rPh sb="4" eb="6">
      <t>コウレイ</t>
    </rPh>
    <rPh sb="6" eb="8">
      <t>シエン</t>
    </rPh>
    <rPh sb="8" eb="9">
      <t>カ</t>
    </rPh>
    <phoneticPr fontId="21"/>
  </si>
  <si>
    <t>健康づくり課</t>
    <rPh sb="0" eb="2">
      <t>ケンコウ</t>
    </rPh>
    <rPh sb="5" eb="6">
      <t>カ</t>
    </rPh>
    <phoneticPr fontId="21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</si>
  <si>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1"/>
  </si>
  <si>
    <t>こども未来部</t>
    <rPh sb="3" eb="5">
      <t>ミライ</t>
    </rPh>
    <phoneticPr fontId="21"/>
  </si>
  <si>
    <t>こども政策課</t>
    <rPh sb="3" eb="6">
      <t>セイサクカ</t>
    </rPh>
    <phoneticPr fontId="21"/>
  </si>
  <si>
    <t>こども家庭課</t>
    <rPh sb="3" eb="5">
      <t>カテイ</t>
    </rPh>
    <rPh sb="5" eb="6">
      <t>カ</t>
    </rPh>
    <phoneticPr fontId="21"/>
  </si>
  <si>
    <t>建築指導課</t>
    <rPh sb="0" eb="2">
      <t>ケンチク</t>
    </rPh>
    <rPh sb="2" eb="5">
      <t>シドウカ</t>
    </rPh>
    <phoneticPr fontId="21"/>
  </si>
  <si>
    <t>用地課</t>
    <phoneticPr fontId="21"/>
  </si>
  <si>
    <t>道路課</t>
    <phoneticPr fontId="21"/>
  </si>
  <si>
    <t>区画整理課</t>
    <rPh sb="0" eb="2">
      <t>クカク</t>
    </rPh>
    <rPh sb="2" eb="4">
      <t>セイリ</t>
    </rPh>
    <rPh sb="4" eb="5">
      <t>カ</t>
    </rPh>
    <phoneticPr fontId="21"/>
  </si>
  <si>
    <t>文化スポーツ振興課</t>
    <rPh sb="0" eb="2">
      <t>ブンカ</t>
    </rPh>
    <rPh sb="6" eb="8">
      <t>シンコウ</t>
    </rPh>
    <rPh sb="8" eb="9">
      <t>カ</t>
    </rPh>
    <phoneticPr fontId="21"/>
  </si>
  <si>
    <t>文化財課</t>
    <rPh sb="0" eb="3">
      <t>ブンカザイ</t>
    </rPh>
    <rPh sb="3" eb="4">
      <t>カ</t>
    </rPh>
    <phoneticPr fontId="21"/>
  </si>
  <si>
    <t>学校教育課</t>
    <rPh sb="0" eb="2">
      <t>ガッコウ</t>
    </rPh>
    <rPh sb="2" eb="4">
      <t>キョウイク</t>
    </rPh>
    <rPh sb="4" eb="5">
      <t>カ</t>
    </rPh>
    <phoneticPr fontId="21"/>
  </si>
  <si>
    <t>こども青少年課</t>
    <rPh sb="3" eb="6">
      <t>セイショウネン</t>
    </rPh>
    <rPh sb="6" eb="7">
      <t>カ</t>
    </rPh>
    <phoneticPr fontId="21"/>
  </si>
  <si>
    <t>浦添市立学校給食調理場</t>
    <rPh sb="0" eb="4">
      <t>ウラソエシリツ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phoneticPr fontId="21"/>
  </si>
  <si>
    <t>福祉健康部</t>
    <rPh sb="0" eb="2">
      <t>フクシ</t>
    </rPh>
    <rPh sb="2" eb="4">
      <t>ケンコウ</t>
    </rPh>
    <rPh sb="4" eb="5">
      <t>ブ</t>
    </rPh>
    <phoneticPr fontId="21"/>
  </si>
  <si>
    <t>執行年月日</t>
    <rPh sb="0" eb="2">
      <t>シッコウ</t>
    </rPh>
    <rPh sb="2" eb="5">
      <t>ネンガッピ</t>
    </rPh>
    <phoneticPr fontId="21"/>
  </si>
  <si>
    <t>グラフは執行日順に並んでいる</t>
    <rPh sb="4" eb="6">
      <t>シッコウ</t>
    </rPh>
    <rPh sb="6" eb="7">
      <t>ヒ</t>
    </rPh>
    <rPh sb="7" eb="8">
      <t>ジュン</t>
    </rPh>
    <rPh sb="9" eb="10">
      <t>ナラ</t>
    </rPh>
    <phoneticPr fontId="21"/>
  </si>
  <si>
    <t>令和元年度</t>
    <rPh sb="0" eb="2">
      <t>レイワ</t>
    </rPh>
    <rPh sb="2" eb="5">
      <t>モトネンド</t>
    </rPh>
    <phoneticPr fontId="21"/>
  </si>
  <si>
    <t xml:space="preserve">  市　　　長</t>
  </si>
  <si>
    <t xml:space="preserve">  市議会議員</t>
  </si>
  <si>
    <t xml:space="preserve">  県　知　事</t>
  </si>
  <si>
    <t xml:space="preserve">  県議会議員</t>
  </si>
  <si>
    <t>　衆議院議員（選挙区）</t>
  </si>
  <si>
    <t>　衆議院議員（比例代表）</t>
  </si>
  <si>
    <t>県議会議員選挙</t>
    <rPh sb="1" eb="3">
      <t>ギカイ</t>
    </rPh>
    <rPh sb="3" eb="5">
      <t>ギイン</t>
    </rPh>
    <rPh sb="5" eb="7">
      <t>センキョ</t>
    </rPh>
    <phoneticPr fontId="21"/>
  </si>
  <si>
    <t>市長選挙</t>
    <rPh sb="0" eb="4">
      <t>シチョウセンキョ</t>
    </rPh>
    <phoneticPr fontId="21"/>
  </si>
  <si>
    <t>市議会議員選挙</t>
    <rPh sb="0" eb="5">
      <t>シギカイギイン</t>
    </rPh>
    <rPh sb="5" eb="7">
      <t>センキョ</t>
    </rPh>
    <phoneticPr fontId="21"/>
  </si>
  <si>
    <t>令和２年</t>
    <rPh sb="0" eb="2">
      <t>レイワ</t>
    </rPh>
    <phoneticPr fontId="21"/>
  </si>
  <si>
    <t>上下水道部</t>
    <rPh sb="0" eb="5">
      <t>ジョウゲスイドウブ</t>
    </rPh>
    <phoneticPr fontId="21"/>
  </si>
  <si>
    <t>工務課</t>
    <rPh sb="0" eb="3">
      <t>コウムカ</t>
    </rPh>
    <phoneticPr fontId="21"/>
  </si>
  <si>
    <t>社会教育推進課</t>
    <rPh sb="0" eb="2">
      <t>シャカイ</t>
    </rPh>
    <rPh sb="2" eb="7">
      <t>キョウイクスイシンカ</t>
    </rPh>
    <phoneticPr fontId="21"/>
  </si>
  <si>
    <t>企画部</t>
    <rPh sb="0" eb="3">
      <t>キカクブ</t>
    </rPh>
    <phoneticPr fontId="21"/>
  </si>
  <si>
    <t>市民部</t>
    <rPh sb="0" eb="3">
      <t>シミンブ</t>
    </rPh>
    <phoneticPr fontId="21"/>
  </si>
  <si>
    <t>美らまち推進課</t>
    <rPh sb="0" eb="1">
      <t>チュ</t>
    </rPh>
    <rPh sb="4" eb="6">
      <t>スイシン</t>
    </rPh>
    <rPh sb="6" eb="7">
      <t>カ</t>
    </rPh>
    <phoneticPr fontId="21"/>
  </si>
  <si>
    <t>監査委員事務局</t>
    <rPh sb="2" eb="4">
      <t>イイン</t>
    </rPh>
    <phoneticPr fontId="21"/>
  </si>
  <si>
    <t>上下水道部</t>
    <rPh sb="0" eb="5">
      <t>ジョウゲスイドウブ</t>
    </rPh>
    <phoneticPr fontId="21"/>
  </si>
  <si>
    <t>立憲
民主党</t>
    <rPh sb="0" eb="2">
      <t>リッケン</t>
    </rPh>
    <rPh sb="3" eb="6">
      <t>ミンシュトウ</t>
    </rPh>
    <phoneticPr fontId="21"/>
  </si>
  <si>
    <t>行財政改革推進課</t>
    <rPh sb="0" eb="3">
      <t>ギョウザイセイ</t>
    </rPh>
    <rPh sb="3" eb="5">
      <t>カイカク</t>
    </rPh>
    <rPh sb="5" eb="7">
      <t>スイシン</t>
    </rPh>
    <rPh sb="7" eb="8">
      <t>カ</t>
    </rPh>
    <phoneticPr fontId="21"/>
  </si>
  <si>
    <t>企画部西部開発局</t>
    <rPh sb="3" eb="5">
      <t>セイブ</t>
    </rPh>
    <rPh sb="5" eb="7">
      <t>カイハツ</t>
    </rPh>
    <rPh sb="7" eb="8">
      <t>キョク</t>
    </rPh>
    <phoneticPr fontId="21"/>
  </si>
  <si>
    <t>市民部経済文化局</t>
    <rPh sb="0" eb="3">
      <t>シミンブ</t>
    </rPh>
    <rPh sb="3" eb="5">
      <t>ケイザイ</t>
    </rPh>
    <rPh sb="5" eb="7">
      <t>ブンカ</t>
    </rPh>
    <rPh sb="7" eb="8">
      <t>キョク</t>
    </rPh>
    <phoneticPr fontId="21"/>
  </si>
  <si>
    <t>こども未来課</t>
    <rPh sb="3" eb="5">
      <t>ミライ</t>
    </rPh>
    <rPh sb="5" eb="6">
      <t>カ</t>
    </rPh>
    <phoneticPr fontId="21"/>
  </si>
  <si>
    <t>（257）議会の運営状況</t>
    <phoneticPr fontId="21"/>
  </si>
  <si>
    <t>（258）各種委員会開催日数</t>
    <phoneticPr fontId="21"/>
  </si>
  <si>
    <t>（95）選挙人名簿登録者数の推移（Ｐ184参照）</t>
    <phoneticPr fontId="21"/>
  </si>
  <si>
    <t>（96）最近の選挙の執行状況（Ｐ186参照）</t>
    <phoneticPr fontId="21"/>
  </si>
  <si>
    <t>（97）市職員数の推移（Ｐ189参照）</t>
    <phoneticPr fontId="21"/>
  </si>
  <si>
    <t>（98）区分別職員の構成（Ｐ190･191参照）</t>
    <phoneticPr fontId="21"/>
  </si>
  <si>
    <t>（251）選挙人名簿登録者数</t>
  </si>
  <si>
    <t>令和元年9月1日</t>
    <rPh sb="0" eb="2">
      <t>レイワ</t>
    </rPh>
    <rPh sb="2" eb="4">
      <t>ガンネン</t>
    </rPh>
    <phoneticPr fontId="21"/>
  </si>
  <si>
    <t>沖縄社会
大 衆 党</t>
    <phoneticPr fontId="21"/>
  </si>
  <si>
    <t>現在数</t>
    <phoneticPr fontId="21"/>
  </si>
  <si>
    <t>2</t>
  </si>
  <si>
    <t>定員</t>
    <rPh sb="0" eb="2">
      <t>テイイン</t>
    </rPh>
    <phoneticPr fontId="21"/>
  </si>
  <si>
    <t>立候補者数</t>
    <rPh sb="0" eb="3">
      <t>リッコウホ</t>
    </rPh>
    <rPh sb="3" eb="5">
      <t>シャスウ</t>
    </rPh>
    <phoneticPr fontId="21"/>
  </si>
  <si>
    <t>有効投票数</t>
    <phoneticPr fontId="21"/>
  </si>
  <si>
    <t>（256）各種選挙の投票及び得票状況</t>
  </si>
  <si>
    <t>令和2年</t>
    <rPh sb="0" eb="2">
      <t>レイワ</t>
    </rPh>
    <rPh sb="3" eb="4">
      <t>ネン</t>
    </rPh>
    <phoneticPr fontId="21"/>
  </si>
  <si>
    <t>令和４年 9月11日</t>
    <rPh sb="0" eb="2">
      <t>レイワ</t>
    </rPh>
    <phoneticPr fontId="21"/>
  </si>
  <si>
    <t>３年</t>
  </si>
  <si>
    <t>４年</t>
    <phoneticPr fontId="21"/>
  </si>
  <si>
    <t>総数</t>
    <rPh sb="0" eb="2">
      <t>ソウスウ</t>
    </rPh>
    <phoneticPr fontId="21"/>
  </si>
  <si>
    <t>委員会提出議案</t>
    <rPh sb="0" eb="3">
      <t>イインカイ</t>
    </rPh>
    <phoneticPr fontId="21"/>
  </si>
  <si>
    <t>条　　　　例</t>
    <rPh sb="0" eb="1">
      <t>ジョウ</t>
    </rPh>
    <rPh sb="5" eb="6">
      <t>レイ</t>
    </rPh>
    <phoneticPr fontId="21"/>
  </si>
  <si>
    <t>会議規則</t>
    <rPh sb="0" eb="2">
      <t>カイギ</t>
    </rPh>
    <rPh sb="2" eb="4">
      <t>キソク</t>
    </rPh>
    <phoneticPr fontId="21"/>
  </si>
  <si>
    <t>意見書</t>
    <rPh sb="0" eb="3">
      <t>イケンショ</t>
    </rPh>
    <phoneticPr fontId="21"/>
  </si>
  <si>
    <t>決議</t>
    <rPh sb="0" eb="2">
      <t>ケツギ</t>
    </rPh>
    <phoneticPr fontId="21"/>
  </si>
  <si>
    <t>５年</t>
    <rPh sb="1" eb="2">
      <t>ネン</t>
    </rPh>
    <phoneticPr fontId="21"/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</si>
  <si>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</si>
  <si>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令　和　5   年</t>
    <rPh sb="0" eb="1">
      <t>レイ</t>
    </rPh>
    <rPh sb="2" eb="3">
      <t>ワ</t>
    </rPh>
    <phoneticPr fontId="21"/>
  </si>
  <si>
    <t>平成24年9月1日</t>
    <phoneticPr fontId="21"/>
  </si>
  <si>
    <t xml:space="preserve">    25年9月1日</t>
  </si>
  <si>
    <t xml:space="preserve">    26年9月1日</t>
  </si>
  <si>
    <t xml:space="preserve">    27年9月1日</t>
  </si>
  <si>
    <t xml:space="preserve">    28年9月1日</t>
  </si>
  <si>
    <t xml:space="preserve">    29年9月1日</t>
  </si>
  <si>
    <t xml:space="preserve">    30年9月1日</t>
  </si>
  <si>
    <t xml:space="preserve">     2年9月1日</t>
  </si>
  <si>
    <t xml:space="preserve">     3年9月1日</t>
  </si>
  <si>
    <t xml:space="preserve">     4年9月1日</t>
  </si>
  <si>
    <t xml:space="preserve">     5年9月1日</t>
  </si>
  <si>
    <t xml:space="preserve">     6年9月1日</t>
    <phoneticPr fontId="21"/>
  </si>
  <si>
    <t>令　和　6   年</t>
    <rPh sb="0" eb="1">
      <t>レイ</t>
    </rPh>
    <rPh sb="2" eb="3">
      <t>ワ</t>
    </rPh>
    <phoneticPr fontId="21"/>
  </si>
  <si>
    <t>30</t>
  </si>
  <si>
    <t>3</t>
  </si>
  <si>
    <t>4</t>
  </si>
  <si>
    <t>5</t>
    <phoneticPr fontId="21"/>
  </si>
  <si>
    <t>平成29年度</t>
    <rPh sb="0" eb="2">
      <t>ヘイセイ</t>
    </rPh>
    <rPh sb="4" eb="6">
      <t>ネンド</t>
    </rPh>
    <phoneticPr fontId="21"/>
  </si>
  <si>
    <t>令和2年</t>
  </si>
  <si>
    <t>令和3年</t>
  </si>
  <si>
    <t>令和4年</t>
  </si>
  <si>
    <t>令和5年</t>
  </si>
  <si>
    <t>令和6年</t>
    <phoneticPr fontId="21"/>
  </si>
  <si>
    <t>（252）行政区別選挙人名簿登録者数（各年共９月１日現在）</t>
    <phoneticPr fontId="21"/>
  </si>
  <si>
    <t>（253）市議会党派別議員数（各年度共３月末現在）</t>
    <rPh sb="16" eb="18">
      <t>ネンド</t>
    </rPh>
    <phoneticPr fontId="21"/>
  </si>
  <si>
    <t>（254）年齢別市議会議員数（各年度共３月末現在）</t>
    <rPh sb="17" eb="18">
      <t>ド</t>
    </rPh>
    <phoneticPr fontId="21"/>
  </si>
  <si>
    <t>（255）職業別市議会議員数（各年度共３月末現在）</t>
    <rPh sb="17" eb="18">
      <t>ド</t>
    </rPh>
    <phoneticPr fontId="21"/>
  </si>
  <si>
    <t>（259）市職員数の推移（各年共４月１日現在）</t>
    <phoneticPr fontId="21"/>
  </si>
  <si>
    <t xml:space="preserve">  （注）人口は、各年共３月末日現在。</t>
    <phoneticPr fontId="21"/>
  </si>
  <si>
    <t>（260）区分別職員数及び平均年齢（令和６年４月１日現在）</t>
    <rPh sb="18" eb="20">
      <t>レイワ</t>
    </rPh>
    <phoneticPr fontId="21"/>
  </si>
  <si>
    <t xml:space="preserve">△135 </t>
    <phoneticPr fontId="21"/>
  </si>
  <si>
    <t>立候補者数が定数を超えなかったため、無投票</t>
  </si>
  <si>
    <t>-</t>
    <phoneticPr fontId="21"/>
  </si>
  <si>
    <t>昭和62年</t>
    <rPh sb="0" eb="2">
      <t>ショウワ</t>
    </rPh>
    <rPh sb="4" eb="5">
      <t>ネン</t>
    </rPh>
    <phoneticPr fontId="21"/>
  </si>
  <si>
    <t>政策調整監</t>
    <rPh sb="0" eb="2">
      <t>セイサク</t>
    </rPh>
    <rPh sb="2" eb="4">
      <t>チョウセイ</t>
    </rPh>
    <rPh sb="4" eb="5">
      <t>カン</t>
    </rPh>
    <phoneticPr fontId="21"/>
  </si>
  <si>
    <t>総務部</t>
  </si>
  <si>
    <t>防災危機管理課</t>
    <rPh sb="0" eb="7">
      <t>ボウサイキキカンリカ</t>
    </rPh>
    <phoneticPr fontId="21"/>
  </si>
  <si>
    <t>港湾課</t>
    <rPh sb="0" eb="3">
      <t>コウワンカ</t>
    </rPh>
    <phoneticPr fontId="21"/>
  </si>
  <si>
    <t>新クリーンセンター建設課</t>
    <rPh sb="0" eb="1">
      <t>シン</t>
    </rPh>
    <rPh sb="9" eb="12">
      <t>ケンセツカ</t>
    </rPh>
    <phoneticPr fontId="21"/>
  </si>
  <si>
    <t>（256） 区分別職員数及び平均年齢（平成26年４月１日現在）</t>
    <phoneticPr fontId="21"/>
  </si>
  <si>
    <t>男　 　子</t>
  </si>
  <si>
    <t>女 　　子</t>
  </si>
  <si>
    <t>文書課</t>
  </si>
  <si>
    <t>行政改革推進室</t>
  </si>
  <si>
    <t>企　画　部</t>
  </si>
  <si>
    <t>市　民　部</t>
  </si>
  <si>
    <t>商工産業課</t>
  </si>
  <si>
    <t>福祉部</t>
  </si>
  <si>
    <t>福祉給付課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</si>
  <si>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</si>
  <si>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</si>
  <si>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</si>
  <si>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</si>
  <si>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</si>
  <si>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</si>
  <si>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</si>
  <si>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</si>
  <si>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</si>
  <si>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</si>
  <si>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</si>
  <si>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</si>
  <si>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</si>
  <si>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</si>
  <si>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</si>
  <si>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警防課</t>
    <rPh sb="0" eb="3">
      <t>ケイボウカ</t>
    </rPh>
    <phoneticPr fontId="21"/>
  </si>
  <si>
    <t>施設課</t>
    <rPh sb="0" eb="2">
      <t>シセツ</t>
    </rPh>
    <rPh sb="2" eb="3">
      <t>カ</t>
    </rPh>
    <phoneticPr fontId="21"/>
  </si>
  <si>
    <t>幼稚園</t>
    <rPh sb="0" eb="3">
      <t>ヨウチエン</t>
    </rPh>
    <phoneticPr fontId="21"/>
  </si>
  <si>
    <r>
      <t>デジタルシティ推進室（</t>
    </r>
    <r>
      <rPr>
        <sz val="9"/>
        <color rgb="FFFF0000"/>
        <rFont val="ＭＳ 明朝"/>
        <family val="1"/>
        <charset val="128"/>
      </rPr>
      <t>情報政策課）、包括支援体制準備室・新型コロナ非課税世帯等臨時給付金室（福祉総務課）、</t>
    </r>
    <rPh sb="7" eb="10">
      <t>スイシンシツ</t>
    </rPh>
    <rPh sb="11" eb="13">
      <t>ジョウホウ</t>
    </rPh>
    <rPh sb="13" eb="16">
      <t>セイサクカ</t>
    </rPh>
    <rPh sb="18" eb="20">
      <t>ホウカツ</t>
    </rPh>
    <rPh sb="20" eb="22">
      <t>シエン</t>
    </rPh>
    <rPh sb="22" eb="24">
      <t>タイセイ</t>
    </rPh>
    <rPh sb="24" eb="27">
      <t>ジュンビシツ</t>
    </rPh>
    <rPh sb="28" eb="30">
      <t>シンガタ</t>
    </rPh>
    <rPh sb="33" eb="36">
      <t>ヒカゼイ</t>
    </rPh>
    <rPh sb="36" eb="38">
      <t>セタイ</t>
    </rPh>
    <rPh sb="38" eb="39">
      <t>トウ</t>
    </rPh>
    <rPh sb="39" eb="41">
      <t>リンジ</t>
    </rPh>
    <rPh sb="41" eb="43">
      <t>キュウフ</t>
    </rPh>
    <rPh sb="43" eb="44">
      <t>キン</t>
    </rPh>
    <rPh sb="44" eb="45">
      <t>シツ</t>
    </rPh>
    <rPh sb="46" eb="48">
      <t>フクシ</t>
    </rPh>
    <rPh sb="48" eb="51">
      <t>ソウムカ</t>
    </rPh>
    <phoneticPr fontId="21"/>
  </si>
  <si>
    <t>（256）各種選挙の投票及び得票状況(各年共12月末現在)</t>
    <rPh sb="19" eb="21">
      <t>カクネン</t>
    </rPh>
    <rPh sb="21" eb="22">
      <t>トモ</t>
    </rPh>
    <rPh sb="24" eb="26">
      <t>ガツマツ</t>
    </rPh>
    <rPh sb="26" eb="28">
      <t>ゲンザイ</t>
    </rPh>
    <phoneticPr fontId="21"/>
  </si>
  <si>
    <t>x</t>
    <phoneticPr fontId="21"/>
  </si>
  <si>
    <t>６年</t>
    <rPh sb="1" eb="2">
      <t>ネン</t>
    </rPh>
    <phoneticPr fontId="21"/>
  </si>
  <si>
    <t>令和２年</t>
    <rPh sb="0" eb="2">
      <t>レイワ</t>
    </rPh>
    <rPh sb="3" eb="4">
      <t>ネン</t>
    </rPh>
    <phoneticPr fontId="21"/>
  </si>
  <si>
    <t>４年</t>
  </si>
  <si>
    <t>５年</t>
  </si>
  <si>
    <t>令和６年６月16日</t>
    <rPh sb="0" eb="2">
      <t>レイワ</t>
    </rPh>
    <rPh sb="3" eb="4">
      <t>ネン</t>
    </rPh>
    <rPh sb="5" eb="6">
      <t>ガツ</t>
    </rPh>
    <rPh sb="8" eb="9">
      <t>ニチ</t>
    </rPh>
    <phoneticPr fontId="21"/>
  </si>
  <si>
    <t>令和６年２月</t>
    <rPh sb="0" eb="2">
      <t>レイワ</t>
    </rPh>
    <rPh sb="3" eb="4">
      <t>ネン</t>
    </rPh>
    <rPh sb="5" eb="6">
      <t>ガツ</t>
    </rPh>
    <phoneticPr fontId="21"/>
  </si>
  <si>
    <t>令和６年</t>
    <rPh sb="0" eb="2">
      <t>レイワ</t>
    </rPh>
    <rPh sb="3" eb="4">
      <t>ネン</t>
    </rPh>
    <phoneticPr fontId="21"/>
  </si>
  <si>
    <t>令和３年２月</t>
    <rPh sb="3" eb="4">
      <t>ネン</t>
    </rPh>
    <rPh sb="5" eb="6">
      <t>ガツ</t>
    </rPh>
    <phoneticPr fontId="21"/>
  </si>
  <si>
    <r>
      <rPr>
        <sz val="9"/>
        <color rgb="FFFF0000"/>
        <rFont val="ＭＳ 明朝"/>
        <family val="1"/>
        <charset val="128"/>
      </rPr>
      <t>新施設建設室（建築営繕課）、</t>
    </r>
    <r>
      <rPr>
        <sz val="9"/>
        <color theme="1"/>
        <rFont val="ＭＳ 明朝"/>
        <family val="1"/>
        <charset val="128"/>
      </rPr>
      <t>土地区画整理組合指導室（区画整理課）、</t>
    </r>
    <r>
      <rPr>
        <sz val="9"/>
        <color rgb="FFFF0000"/>
        <rFont val="ＭＳ 明朝"/>
        <family val="1"/>
        <charset val="128"/>
      </rPr>
      <t>運動公園整備室（美らまち推進課）、</t>
    </r>
    <rPh sb="0" eb="3">
      <t>シンシセツ</t>
    </rPh>
    <rPh sb="3" eb="6">
      <t>ケンセツシツ</t>
    </rPh>
    <rPh sb="7" eb="9">
      <t>ケンチク</t>
    </rPh>
    <rPh sb="9" eb="11">
      <t>エイゼン</t>
    </rPh>
    <rPh sb="11" eb="12">
      <t>カ</t>
    </rPh>
    <rPh sb="14" eb="16">
      <t>トチ</t>
    </rPh>
    <rPh sb="16" eb="18">
      <t>クカク</t>
    </rPh>
    <rPh sb="18" eb="20">
      <t>セイリ</t>
    </rPh>
    <rPh sb="20" eb="22">
      <t>クミアイ</t>
    </rPh>
    <rPh sb="22" eb="24">
      <t>シドウ</t>
    </rPh>
    <rPh sb="24" eb="25">
      <t>シツ</t>
    </rPh>
    <rPh sb="26" eb="28">
      <t>クカク</t>
    </rPh>
    <rPh sb="28" eb="30">
      <t>セイリ</t>
    </rPh>
    <rPh sb="30" eb="31">
      <t>カ</t>
    </rPh>
    <rPh sb="33" eb="37">
      <t>ウンドウコウエン</t>
    </rPh>
    <rPh sb="37" eb="39">
      <t>セイビ</t>
    </rPh>
    <rPh sb="39" eb="40">
      <t>シツ</t>
    </rPh>
    <rPh sb="41" eb="42">
      <t>チュ</t>
    </rPh>
    <rPh sb="45" eb="48">
      <t>スイシンカ</t>
    </rPh>
    <phoneticPr fontId="21"/>
  </si>
  <si>
    <t>（単位：人、歳、％）</t>
    <phoneticPr fontId="21"/>
  </si>
  <si>
    <t>（260）区分別職員数及び平均年齢（つづき）</t>
    <phoneticPr fontId="21"/>
  </si>
  <si>
    <t>経営企画室（水道総務課）。</t>
    <phoneticPr fontId="21"/>
  </si>
  <si>
    <t>(平成24年＝100)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</si>
</sst>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yyyy&quot;年&quot;"/>
    <numFmt numFmtId="187" formatCode="&quot;　&quot;0"/>
    <numFmt numFmtId="188" formatCode="0_);[Red]\(0\)"/>
  </numFmts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0" fillId="0" borderId="0" applyFill="0" applyBorder="0" applyAlignment="0" applyProtection="0"/>
    <xf numFmtId="0" fontId="20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88">
    <xf numFmtId="0" fontId="0" fillId="0" borderId="0" xfId="0"/>
    <xf numFmtId="0" fontId="18" fillId="0" borderId="0" xfId="0" applyFont="1" applyAlignment="1">
      <alignment vertical="center"/>
    </xf>
    <xf numFmtId="184" fontId="22" fillId="0" borderId="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5" fillId="0" borderId="0" xfId="0" applyFont="1"/>
    <xf numFmtId="180" fontId="22" fillId="0" borderId="0" xfId="0" applyNumberFormat="1" applyFont="1" applyFill="1" applyBorder="1" applyAlignment="1">
      <alignment horizontal="right" vertical="center"/>
    </xf>
    <xf numFmtId="180" fontId="22" fillId="0" borderId="47" xfId="0" applyNumberFormat="1" applyFont="1" applyFill="1" applyBorder="1" applyAlignment="1">
      <alignment horizontal="right" vertical="center"/>
    </xf>
    <xf numFmtId="0" fontId="0" fillId="0" borderId="0" xfId="0" applyFont="1"/>
    <xf numFmtId="179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/>
    <xf numFmtId="180" fontId="22" fillId="0" borderId="0" xfId="0" applyNumberFormat="1" applyFont="1" applyFill="1" applyAlignment="1">
      <alignment horizontal="right" vertical="center"/>
    </xf>
    <xf numFmtId="180" fontId="22" fillId="0" borderId="85" xfId="0" applyNumberFormat="1" applyFont="1" applyFill="1" applyBorder="1" applyAlignment="1">
      <alignment horizontal="right" vertical="center"/>
    </xf>
    <xf numFmtId="0" fontId="23" fillId="0" borderId="0" xfId="0" applyFont="1" applyFill="1" applyBorder="1"/>
    <xf numFmtId="177" fontId="22" fillId="0" borderId="10" xfId="0" applyNumberFormat="1" applyFont="1" applyFill="1" applyBorder="1" applyAlignment="1">
      <alignment horizontal="right" vertical="center"/>
    </xf>
    <xf numFmtId="179" fontId="22" fillId="0" borderId="10" xfId="0" applyNumberFormat="1" applyFont="1" applyFill="1" applyBorder="1" applyAlignment="1">
      <alignment horizontal="right" vertical="center"/>
    </xf>
    <xf numFmtId="180" fontId="22" fillId="0" borderId="10" xfId="0" applyNumberFormat="1" applyFont="1" applyFill="1" applyBorder="1" applyAlignment="1">
      <alignment horizontal="right" vertical="center"/>
    </xf>
    <xf numFmtId="0" fontId="22" fillId="0" borderId="68" xfId="0" applyFont="1" applyFill="1" applyBorder="1" applyAlignment="1">
      <alignment vertical="center"/>
    </xf>
    <xf numFmtId="0" fontId="22" fillId="0" borderId="68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70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vertical="center"/>
    </xf>
    <xf numFmtId="0" fontId="22" fillId="0" borderId="74" xfId="0" applyFont="1" applyFill="1" applyBorder="1" applyAlignment="1">
      <alignment vertical="center"/>
    </xf>
    <xf numFmtId="177" fontId="22" fillId="0" borderId="78" xfId="0" applyNumberFormat="1" applyFont="1" applyFill="1" applyBorder="1" applyAlignment="1">
      <alignment horizontal="right" vertical="center"/>
    </xf>
    <xf numFmtId="179" fontId="22" fillId="0" borderId="78" xfId="0" applyNumberFormat="1" applyFont="1" applyFill="1" applyBorder="1" applyAlignment="1">
      <alignment horizontal="right" vertical="center"/>
    </xf>
    <xf numFmtId="180" fontId="22" fillId="0" borderId="78" xfId="0" applyNumberFormat="1" applyFont="1" applyFill="1" applyBorder="1" applyAlignment="1">
      <alignment horizontal="right" vertical="center"/>
    </xf>
    <xf numFmtId="180" fontId="22" fillId="0" borderId="82" xfId="0" applyNumberFormat="1" applyFont="1" applyFill="1" applyBorder="1" applyAlignment="1">
      <alignment horizontal="right" vertical="center"/>
    </xf>
    <xf numFmtId="49" fontId="22" fillId="0" borderId="72" xfId="0" applyNumberFormat="1" applyFont="1" applyFill="1" applyBorder="1" applyAlignment="1">
      <alignment vertical="center"/>
    </xf>
    <xf numFmtId="180" fontId="22" fillId="0" borderId="69" xfId="0" applyNumberFormat="1" applyFont="1" applyFill="1" applyBorder="1" applyAlignment="1">
      <alignment horizontal="right" vertical="center"/>
    </xf>
    <xf numFmtId="49" fontId="22" fillId="0" borderId="81" xfId="0" applyNumberFormat="1" applyFont="1" applyFill="1" applyBorder="1" applyAlignment="1">
      <alignment vertical="center"/>
    </xf>
    <xf numFmtId="177" fontId="22" fillId="0" borderId="75" xfId="0" applyNumberFormat="1" applyFont="1" applyFill="1" applyBorder="1" applyAlignment="1">
      <alignment horizontal="right" vertical="center"/>
    </xf>
    <xf numFmtId="179" fontId="22" fillId="0" borderId="75" xfId="0" applyNumberFormat="1" applyFont="1" applyFill="1" applyBorder="1" applyAlignment="1">
      <alignment horizontal="right" vertical="center"/>
    </xf>
    <xf numFmtId="180" fontId="22" fillId="0" borderId="75" xfId="0" applyNumberFormat="1" applyFont="1" applyFill="1" applyBorder="1" applyAlignment="1">
      <alignment horizontal="right" vertical="center"/>
    </xf>
    <xf numFmtId="177" fontId="22" fillId="0" borderId="78" xfId="0" applyNumberFormat="1" applyFont="1" applyFill="1" applyBorder="1" applyAlignment="1">
      <alignment horizontal="left" vertical="center"/>
    </xf>
    <xf numFmtId="49" fontId="22" fillId="0" borderId="76" xfId="0" applyNumberFormat="1" applyFont="1" applyFill="1" applyBorder="1" applyAlignment="1">
      <alignment vertical="center"/>
    </xf>
    <xf numFmtId="180" fontId="22" fillId="0" borderId="77" xfId="0" applyNumberFormat="1" applyFont="1" applyFill="1" applyBorder="1" applyAlignment="1">
      <alignment horizontal="right" vertical="center"/>
    </xf>
    <xf numFmtId="49" fontId="22" fillId="0" borderId="73" xfId="0" applyNumberFormat="1" applyFont="1" applyFill="1" applyBorder="1" applyAlignment="1">
      <alignment vertical="center"/>
    </xf>
    <xf numFmtId="177" fontId="22" fillId="0" borderId="32" xfId="0" applyNumberFormat="1" applyFont="1" applyFill="1" applyBorder="1" applyAlignment="1">
      <alignment horizontal="right" vertical="center"/>
    </xf>
    <xf numFmtId="179" fontId="22" fillId="0" borderId="32" xfId="0" applyNumberFormat="1" applyFont="1" applyFill="1" applyBorder="1" applyAlignment="1">
      <alignment horizontal="right" vertical="center"/>
    </xf>
    <xf numFmtId="180" fontId="22" fillId="0" borderId="32" xfId="0" applyNumberFormat="1" applyFont="1" applyFill="1" applyBorder="1" applyAlignment="1">
      <alignment horizontal="right" vertical="center"/>
    </xf>
    <xf numFmtId="180" fontId="22" fillId="0" borderId="74" xfId="0" applyNumberFormat="1" applyFont="1" applyFill="1" applyBorder="1" applyAlignment="1">
      <alignment horizontal="right" vertical="center"/>
    </xf>
    <xf numFmtId="179" fontId="22" fillId="0" borderId="85" xfId="0" applyNumberFormat="1" applyFont="1" applyFill="1" applyBorder="1" applyAlignment="1">
      <alignment horizontal="right" vertical="center"/>
    </xf>
    <xf numFmtId="180" fontId="22" fillId="0" borderId="96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180" fontId="22" fillId="0" borderId="39" xfId="0" applyNumberFormat="1" applyFont="1" applyFill="1" applyBorder="1" applyAlignment="1">
      <alignment horizontal="right" vertical="center"/>
    </xf>
    <xf numFmtId="180" fontId="22" fillId="0" borderId="100" xfId="0" applyNumberFormat="1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/>
    </xf>
    <xf numFmtId="0" fontId="22" fillId="0" borderId="104" xfId="0" applyFont="1" applyFill="1" applyBorder="1" applyAlignment="1">
      <alignment vertical="center"/>
    </xf>
    <xf numFmtId="58" fontId="22" fillId="0" borderId="87" xfId="0" applyNumberFormat="1" applyFont="1" applyFill="1" applyBorder="1" applyAlignment="1">
      <alignment vertical="center"/>
    </xf>
    <xf numFmtId="58" fontId="22" fillId="0" borderId="86" xfId="0" applyNumberFormat="1" applyFont="1" applyFill="1" applyBorder="1" applyAlignment="1">
      <alignment vertical="center"/>
    </xf>
    <xf numFmtId="58" fontId="22" fillId="0" borderId="90" xfId="0" applyNumberFormat="1" applyFont="1" applyFill="1" applyBorder="1" applyAlignment="1">
      <alignment vertical="center"/>
    </xf>
    <xf numFmtId="58" fontId="22" fillId="0" borderId="63" xfId="0" applyNumberFormat="1" applyFont="1" applyFill="1" applyBorder="1" applyAlignment="1">
      <alignment vertical="center"/>
    </xf>
    <xf numFmtId="58" fontId="22" fillId="0" borderId="107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85" xfId="0" applyNumberFormat="1" applyFont="1" applyFill="1" applyBorder="1" applyAlignment="1">
      <alignment horizontal="right" vertical="center"/>
    </xf>
    <xf numFmtId="58" fontId="22" fillId="0" borderId="89" xfId="0" applyNumberFormat="1" applyFont="1" applyFill="1" applyBorder="1" applyAlignment="1">
      <alignment vertical="center"/>
    </xf>
    <xf numFmtId="58" fontId="22" fillId="0" borderId="88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85" xfId="0" applyNumberFormat="1" applyFont="1" applyFill="1" applyBorder="1" applyAlignment="1">
      <alignment horizontal="right" vertical="center"/>
    </xf>
    <xf numFmtId="177" fontId="18" fillId="0" borderId="85" xfId="0" applyNumberFormat="1" applyFont="1" applyFill="1" applyBorder="1" applyAlignment="1">
      <alignment vertical="center"/>
    </xf>
    <xf numFmtId="176" fontId="18" fillId="24" borderId="22" xfId="0" applyNumberFormat="1" applyFont="1" applyFill="1" applyBorder="1" applyAlignment="1">
      <alignment vertical="center"/>
    </xf>
    <xf numFmtId="177" fontId="18" fillId="0" borderId="85" xfId="0" applyNumberFormat="1" applyFont="1" applyFill="1" applyBorder="1" applyAlignment="1">
      <alignment horizontal="right" vertical="center"/>
    </xf>
    <xf numFmtId="180" fontId="27" fillId="0" borderId="21" xfId="0" applyNumberFormat="1" applyFont="1" applyBorder="1" applyAlignment="1">
      <alignment horizontal="distributed" vertical="center"/>
    </xf>
    <xf numFmtId="180" fontId="18" fillId="0" borderId="0" xfId="0" applyNumberFormat="1" applyFont="1" applyFill="1" applyBorder="1" applyAlignment="1">
      <alignment horizontal="right" vertical="center"/>
    </xf>
    <xf numFmtId="180" fontId="18" fillId="0" borderId="31" xfId="0" applyNumberFormat="1" applyFont="1" applyBorder="1" applyAlignment="1">
      <alignment horizontal="distributed" vertical="center"/>
    </xf>
    <xf numFmtId="0" fontId="27" fillId="0" borderId="0" xfId="0" applyFont="1" applyFill="1" applyBorder="1"/>
    <xf numFmtId="180" fontId="18" fillId="0" borderId="85" xfId="0" applyNumberFormat="1" applyFont="1" applyFill="1" applyBorder="1" applyAlignment="1">
      <alignment horizontal="right" vertical="center" indent="1"/>
    </xf>
    <xf numFmtId="49" fontId="27" fillId="0" borderId="21" xfId="0" applyNumberFormat="1" applyFont="1" applyBorder="1" applyAlignment="1">
      <alignment horizontal="distributed" vertical="center"/>
    </xf>
    <xf numFmtId="0" fontId="18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177" fontId="18" fillId="0" borderId="13" xfId="0" applyNumberFormat="1" applyFont="1" applyFill="1" applyBorder="1" applyAlignment="1">
      <alignment vertical="center"/>
    </xf>
    <xf numFmtId="177" fontId="18" fillId="0" borderId="0" xfId="0" applyNumberFormat="1" applyFont="1" applyFill="1" applyAlignment="1">
      <alignment vertical="center"/>
    </xf>
    <xf numFmtId="184" fontId="18" fillId="0" borderId="22" xfId="0" applyNumberFormat="1" applyFont="1" applyFill="1" applyBorder="1" applyAlignment="1">
      <alignment vertical="center"/>
    </xf>
    <xf numFmtId="187" fontId="18" fillId="0" borderId="21" xfId="0" applyNumberFormat="1" applyFont="1" applyFill="1" applyBorder="1" applyAlignment="1">
      <alignment horizontal="center" vertical="center"/>
    </xf>
    <xf numFmtId="183" fontId="18" fillId="0" borderId="22" xfId="0" applyNumberFormat="1" applyFont="1" applyFill="1" applyBorder="1" applyAlignment="1">
      <alignment vertical="center"/>
    </xf>
    <xf numFmtId="177" fontId="18" fillId="0" borderId="0" xfId="0" applyNumberFormat="1" applyFont="1" applyFill="1" applyAlignment="1">
      <alignment horizontal="right" vertical="center"/>
    </xf>
    <xf numFmtId="49" fontId="18" fillId="0" borderId="91" xfId="0" applyNumberFormat="1" applyFont="1" applyFill="1" applyBorder="1" applyAlignment="1">
      <alignment horizontal="left" vertical="center" indent="4"/>
    </xf>
    <xf numFmtId="177" fontId="18" fillId="0" borderId="92" xfId="0" applyNumberFormat="1" applyFont="1" applyFill="1" applyBorder="1" applyAlignment="1">
      <alignment horizontal="right" vertical="center" indent="1"/>
    </xf>
    <xf numFmtId="177" fontId="18" fillId="0" borderId="85" xfId="0" applyNumberFormat="1" applyFont="1" applyFill="1" applyBorder="1" applyAlignment="1">
      <alignment horizontal="right" vertical="center" indent="2"/>
    </xf>
    <xf numFmtId="177" fontId="18" fillId="0" borderId="93" xfId="0" applyNumberFormat="1" applyFont="1" applyFill="1" applyBorder="1" applyAlignment="1">
      <alignment horizontal="right" vertical="center" indent="2"/>
    </xf>
    <xf numFmtId="0" fontId="18" fillId="0" borderId="0" xfId="0" applyFont="1" applyFill="1"/>
    <xf numFmtId="0" fontId="18" fillId="0" borderId="24" xfId="0" applyFont="1" applyFill="1" applyBorder="1" applyAlignment="1">
      <alignment horizontal="center" vertical="center"/>
    </xf>
    <xf numFmtId="0" fontId="18" fillId="0" borderId="95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24" borderId="18" xfId="0" applyFont="1" applyFill="1" applyBorder="1" applyAlignment="1">
      <alignment horizontal="distributed" vertical="center"/>
    </xf>
    <xf numFmtId="176" fontId="18" fillId="24" borderId="11" xfId="0" applyNumberFormat="1" applyFont="1" applyFill="1" applyBorder="1" applyAlignment="1">
      <alignment vertical="center"/>
    </xf>
    <xf numFmtId="176" fontId="18" fillId="24" borderId="37" xfId="0" applyNumberFormat="1" applyFont="1" applyFill="1" applyBorder="1" applyAlignment="1">
      <alignment vertical="center"/>
    </xf>
    <xf numFmtId="176" fontId="18" fillId="24" borderId="0" xfId="0" applyNumberFormat="1" applyFont="1" applyFill="1" applyBorder="1" applyAlignment="1">
      <alignment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24" borderId="19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176" fontId="18" fillId="0" borderId="0" xfId="0" applyNumberFormat="1" applyFont="1" applyFill="1" applyBorder="1" applyAlignment="1">
      <alignment vertical="center"/>
    </xf>
    <xf numFmtId="176" fontId="18" fillId="0" borderId="22" xfId="0" applyNumberFormat="1" applyFont="1" applyFill="1" applyBorder="1" applyAlignment="1">
      <alignment vertical="center"/>
    </xf>
    <xf numFmtId="0" fontId="18" fillId="0" borderId="21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24" borderId="17" xfId="0" applyFont="1" applyFill="1" applyBorder="1" applyAlignment="1">
      <alignment horizontal="distributed"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22" xfId="0" applyNumberFormat="1" applyFont="1" applyFill="1" applyBorder="1" applyAlignment="1">
      <alignment vertical="center"/>
    </xf>
    <xf numFmtId="41" fontId="18" fillId="24" borderId="0" xfId="0" applyNumberFormat="1" applyFont="1" applyFill="1" applyBorder="1" applyAlignment="1">
      <alignment vertical="center"/>
    </xf>
    <xf numFmtId="41" fontId="18" fillId="24" borderId="22" xfId="0" applyNumberFormat="1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180" fontId="18" fillId="0" borderId="85" xfId="0" applyNumberFormat="1" applyFont="1" applyFill="1" applyBorder="1" applyAlignment="1">
      <alignment vertical="center"/>
    </xf>
    <xf numFmtId="180" fontId="18" fillId="0" borderId="93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26" xfId="0" applyFont="1" applyFill="1" applyBorder="1" applyAlignment="1">
      <alignment vertical="center"/>
    </xf>
    <xf numFmtId="0" fontId="18" fillId="0" borderId="42" xfId="0" applyFont="1" applyFill="1" applyBorder="1"/>
    <xf numFmtId="0" fontId="18" fillId="0" borderId="34" xfId="0" applyFont="1" applyFill="1" applyBorder="1"/>
    <xf numFmtId="176" fontId="18" fillId="0" borderId="11" xfId="0" applyNumberFormat="1" applyFont="1" applyFill="1" applyBorder="1" applyAlignment="1">
      <alignment vertical="center"/>
    </xf>
    <xf numFmtId="176" fontId="18" fillId="0" borderId="37" xfId="0" applyNumberFormat="1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113" xfId="0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180" fontId="18" fillId="0" borderId="93" xfId="0" applyNumberFormat="1" applyFont="1" applyFill="1" applyBorder="1" applyAlignment="1">
      <alignment horizontal="right" vertical="center" indent="1"/>
    </xf>
    <xf numFmtId="0" fontId="27" fillId="0" borderId="0" xfId="0" applyFont="1" applyFill="1"/>
    <xf numFmtId="0" fontId="18" fillId="24" borderId="27" xfId="0" applyFont="1" applyFill="1" applyBorder="1" applyAlignment="1">
      <alignment vertical="center" wrapText="1"/>
    </xf>
    <xf numFmtId="0" fontId="18" fillId="24" borderId="27" xfId="0" applyFont="1" applyFill="1" applyBorder="1" applyAlignment="1">
      <alignment horizontal="center" vertical="center"/>
    </xf>
    <xf numFmtId="0" fontId="18" fillId="24" borderId="27" xfId="0" applyFont="1" applyFill="1" applyBorder="1" applyAlignment="1">
      <alignment vertical="center"/>
    </xf>
    <xf numFmtId="0" fontId="18" fillId="24" borderId="30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176" fontId="18" fillId="0" borderId="13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Alignment="1">
      <alignment horizontal="right" vertical="center"/>
    </xf>
    <xf numFmtId="180" fontId="18" fillId="0" borderId="0" xfId="0" applyNumberFormat="1" applyFont="1" applyFill="1" applyAlignment="1">
      <alignment horizontal="right" vertical="center"/>
    </xf>
    <xf numFmtId="176" fontId="18" fillId="0" borderId="0" xfId="0" applyNumberFormat="1" applyFont="1" applyFill="1" applyAlignment="1">
      <alignment horizontal="right" vertical="center"/>
    </xf>
    <xf numFmtId="184" fontId="18" fillId="0" borderId="0" xfId="0" applyNumberFormat="1" applyFont="1" applyFill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top"/>
    </xf>
    <xf numFmtId="49" fontId="18" fillId="0" borderId="91" xfId="0" applyNumberFormat="1" applyFont="1" applyFill="1" applyBorder="1" applyAlignment="1">
      <alignment horizontal="center" vertical="center"/>
    </xf>
    <xf numFmtId="176" fontId="18" fillId="0" borderId="92" xfId="0" applyNumberFormat="1" applyFont="1" applyFill="1" applyBorder="1" applyAlignment="1">
      <alignment horizontal="right" vertical="center"/>
    </xf>
    <xf numFmtId="184" fontId="18" fillId="0" borderId="85" xfId="0" applyNumberFormat="1" applyFont="1" applyFill="1" applyBorder="1" applyAlignment="1">
      <alignment horizontal="right" vertical="center"/>
    </xf>
    <xf numFmtId="176" fontId="18" fillId="0" borderId="85" xfId="0" applyNumberFormat="1" applyFont="1" applyFill="1" applyBorder="1" applyAlignment="1">
      <alignment horizontal="right" vertical="center"/>
    </xf>
    <xf numFmtId="176" fontId="18" fillId="0" borderId="93" xfId="0" applyNumberFormat="1" applyFont="1" applyFill="1" applyBorder="1" applyAlignment="1">
      <alignment horizontal="right" vertical="center"/>
    </xf>
    <xf numFmtId="0" fontId="18" fillId="24" borderId="28" xfId="0" applyFont="1" applyFill="1" applyBorder="1" applyAlignment="1">
      <alignment vertical="center"/>
    </xf>
    <xf numFmtId="0" fontId="18" fillId="0" borderId="38" xfId="0" applyFont="1" applyFill="1" applyBorder="1" applyAlignment="1">
      <alignment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80" fontId="18" fillId="0" borderId="85" xfId="0" applyNumberFormat="1" applyFont="1" applyFill="1" applyBorder="1" applyAlignment="1">
      <alignment horizontal="right" vertical="center"/>
    </xf>
    <xf numFmtId="177" fontId="18" fillId="0" borderId="93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177" fontId="18" fillId="0" borderId="33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58" fontId="18" fillId="0" borderId="0" xfId="0" applyNumberFormat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37" xfId="0" applyNumberFormat="1" applyFont="1" applyFill="1" applyBorder="1" applyAlignment="1">
      <alignment horizontal="right" vertical="center"/>
    </xf>
    <xf numFmtId="0" fontId="28" fillId="0" borderId="101" xfId="0" applyFont="1" applyFill="1" applyBorder="1" applyAlignment="1">
      <alignment horizontal="distributed" vertical="center"/>
    </xf>
    <xf numFmtId="0" fontId="18" fillId="0" borderId="102" xfId="0" applyFont="1" applyFill="1" applyBorder="1" applyAlignment="1">
      <alignment horizontal="distributed" vertical="center"/>
    </xf>
    <xf numFmtId="0" fontId="28" fillId="0" borderId="102" xfId="0" applyFont="1" applyFill="1" applyBorder="1" applyAlignment="1">
      <alignment horizontal="distributed" vertical="center"/>
    </xf>
    <xf numFmtId="0" fontId="28" fillId="0" borderId="103" xfId="0" applyFont="1" applyFill="1" applyBorder="1" applyAlignment="1">
      <alignment horizontal="distributed" vertical="center"/>
    </xf>
    <xf numFmtId="177" fontId="18" fillId="0" borderId="16" xfId="0" applyNumberFormat="1" applyFont="1" applyFill="1" applyBorder="1" applyAlignment="1">
      <alignment horizontal="right" vertical="center"/>
    </xf>
    <xf numFmtId="0" fontId="31" fillId="0" borderId="0" xfId="0" applyFont="1" applyFill="1"/>
    <xf numFmtId="177" fontId="32" fillId="0" borderId="0" xfId="0" applyNumberFormat="1" applyFont="1" applyFill="1" applyBorder="1" applyAlignment="1">
      <alignment vertical="center"/>
    </xf>
    <xf numFmtId="49" fontId="31" fillId="0" borderId="0" xfId="0" applyNumberFormat="1" applyFont="1" applyFill="1" applyBorder="1"/>
    <xf numFmtId="0" fontId="31" fillId="0" borderId="0" xfId="0" applyFont="1" applyFill="1" applyBorder="1"/>
    <xf numFmtId="49" fontId="32" fillId="0" borderId="0" xfId="0" applyNumberFormat="1" applyFont="1" applyFill="1" applyBorder="1" applyAlignment="1">
      <alignment horizontal="center" vertical="center"/>
    </xf>
    <xf numFmtId="177" fontId="32" fillId="0" borderId="0" xfId="0" applyNumberFormat="1" applyFont="1" applyFill="1" applyBorder="1" applyAlignment="1">
      <alignment horizontal="right" vertical="center"/>
    </xf>
    <xf numFmtId="177" fontId="31" fillId="0" borderId="0" xfId="0" applyNumberFormat="1" applyFont="1" applyFill="1" applyBorder="1"/>
    <xf numFmtId="186" fontId="32" fillId="0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/>
    <xf numFmtId="49" fontId="34" fillId="0" borderId="0" xfId="0" applyNumberFormat="1" applyFont="1" applyFill="1" applyBorder="1" applyAlignment="1">
      <alignment horizontal="left" vertical="top"/>
    </xf>
    <xf numFmtId="179" fontId="32" fillId="0" borderId="0" xfId="0" applyNumberFormat="1" applyFont="1" applyFill="1" applyBorder="1" applyAlignment="1">
      <alignment horizontal="right" vertical="center"/>
    </xf>
    <xf numFmtId="49" fontId="35" fillId="0" borderId="0" xfId="0" applyNumberFormat="1" applyFont="1" applyFill="1" applyBorder="1"/>
    <xf numFmtId="0" fontId="35" fillId="0" borderId="0" xfId="0" applyFont="1" applyFill="1" applyBorder="1"/>
    <xf numFmtId="49" fontId="36" fillId="0" borderId="0" xfId="0" applyNumberFormat="1" applyFont="1" applyFill="1" applyBorder="1" applyAlignment="1">
      <alignment horizontal="center" vertical="center"/>
    </xf>
    <xf numFmtId="177" fontId="36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wrapText="1"/>
    </xf>
    <xf numFmtId="0" fontId="31" fillId="0" borderId="0" xfId="0" applyNumberFormat="1" applyFont="1" applyFill="1" applyBorder="1"/>
    <xf numFmtId="0" fontId="27" fillId="0" borderId="0" xfId="0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/>
    </xf>
    <xf numFmtId="188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58" fontId="22" fillId="0" borderId="68" xfId="0" applyNumberFormat="1" applyFont="1" applyFill="1" applyBorder="1" applyAlignment="1">
      <alignment vertical="center"/>
    </xf>
    <xf numFmtId="0" fontId="23" fillId="0" borderId="0" xfId="0" applyFont="1"/>
    <xf numFmtId="180" fontId="22" fillId="0" borderId="13" xfId="0" applyNumberFormat="1" applyFont="1" applyBorder="1" applyAlignment="1">
      <alignment horizontal="right" vertical="center" indent="1"/>
    </xf>
    <xf numFmtId="181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center" indent="1"/>
    </xf>
    <xf numFmtId="181" fontId="22" fillId="0" borderId="0" xfId="28" applyNumberFormat="1" applyFont="1" applyFill="1" applyBorder="1" applyAlignment="1" applyProtection="1">
      <alignment horizontal="right" vertical="center" indent="1"/>
    </xf>
    <xf numFmtId="181" fontId="22" fillId="0" borderId="22" xfId="28" applyNumberFormat="1" applyFont="1" applyFill="1" applyBorder="1" applyAlignment="1" applyProtection="1">
      <alignment horizontal="right" vertical="center" indent="1"/>
    </xf>
    <xf numFmtId="181" fontId="22" fillId="0" borderId="0" xfId="28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Alignment="1">
      <alignment horizontal="left" vertical="center"/>
    </xf>
    <xf numFmtId="180" fontId="22" fillId="0" borderId="0" xfId="0" applyNumberFormat="1" applyFont="1" applyAlignment="1">
      <alignment vertical="center"/>
    </xf>
    <xf numFmtId="180" fontId="23" fillId="0" borderId="0" xfId="0" applyNumberFormat="1" applyFont="1"/>
    <xf numFmtId="180" fontId="23" fillId="0" borderId="0" xfId="0" applyNumberFormat="1" applyFont="1" applyAlignment="1">
      <alignment vertical="center"/>
    </xf>
    <xf numFmtId="181" fontId="23" fillId="0" borderId="0" xfId="28" applyNumberFormat="1" applyFont="1" applyFill="1" applyBorder="1" applyAlignment="1" applyProtection="1">
      <alignment vertical="center"/>
    </xf>
    <xf numFmtId="180" fontId="22" fillId="0" borderId="12" xfId="0" applyNumberFormat="1" applyFont="1" applyBorder="1" applyAlignment="1">
      <alignment horizontal="center" vertical="center"/>
    </xf>
    <xf numFmtId="181" fontId="22" fillId="0" borderId="12" xfId="28" applyNumberFormat="1" applyFont="1" applyFill="1" applyBorder="1" applyAlignment="1" applyProtection="1">
      <alignment horizontal="center" vertical="center"/>
    </xf>
    <xf numFmtId="181" fontId="22" fillId="0" borderId="25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distributed" vertical="center"/>
    </xf>
    <xf numFmtId="49" fontId="22" fillId="0" borderId="0" xfId="0" applyNumberFormat="1" applyFont="1" applyAlignment="1">
      <alignment horizontal="distributed" vertical="center"/>
    </xf>
    <xf numFmtId="180" fontId="23" fillId="0" borderId="21" xfId="0" applyNumberFormat="1" applyFont="1" applyBorder="1" applyAlignment="1">
      <alignment horizontal="distributed" vertical="center"/>
    </xf>
    <xf numFmtId="49" fontId="23" fillId="0" borderId="0" xfId="0" applyNumberFormat="1" applyFont="1" applyAlignment="1">
      <alignment horizontal="distributed" vertical="center"/>
    </xf>
    <xf numFmtId="180" fontId="23" fillId="0" borderId="0" xfId="0" applyNumberFormat="1" applyFont="1" applyAlignment="1">
      <alignment horizontal="distributed" vertical="center"/>
    </xf>
    <xf numFmtId="180" fontId="22" fillId="0" borderId="0" xfId="0" applyNumberFormat="1" applyFont="1" applyAlignment="1">
      <alignment horizontal="distributed" vertical="center"/>
    </xf>
    <xf numFmtId="49" fontId="22" fillId="0" borderId="0" xfId="0" applyNumberFormat="1" applyFont="1" applyAlignment="1">
      <alignment horizontal="distributed" vertical="center" indent="1"/>
    </xf>
    <xf numFmtId="180" fontId="22" fillId="0" borderId="31" xfId="0" applyNumberFormat="1" applyFont="1" applyBorder="1" applyAlignment="1">
      <alignment horizontal="distributed" vertical="center"/>
    </xf>
    <xf numFmtId="49" fontId="22" fillId="0" borderId="31" xfId="0" applyNumberFormat="1" applyFont="1" applyBorder="1" applyAlignment="1">
      <alignment horizontal="distributed" vertical="center"/>
    </xf>
    <xf numFmtId="49" fontId="23" fillId="0" borderId="21" xfId="0" applyNumberFormat="1" applyFont="1" applyBorder="1" applyAlignment="1">
      <alignment horizontal="distributed" vertical="center"/>
    </xf>
    <xf numFmtId="180" fontId="23" fillId="0" borderId="91" xfId="0" applyNumberFormat="1" applyFont="1" applyBorder="1"/>
    <xf numFmtId="180" fontId="23" fillId="0" borderId="85" xfId="0" applyNumberFormat="1" applyFont="1" applyBorder="1"/>
    <xf numFmtId="180" fontId="22" fillId="0" borderId="85" xfId="0" applyNumberFormat="1" applyFont="1" applyBorder="1" applyAlignment="1">
      <alignment horizontal="justify" vertical="center" indent="1"/>
    </xf>
    <xf numFmtId="180" fontId="22" fillId="0" borderId="92" xfId="0" applyNumberFormat="1" applyFont="1" applyBorder="1" applyAlignment="1">
      <alignment horizontal="right" vertical="center" indent="1"/>
    </xf>
    <xf numFmtId="181" fontId="22" fillId="0" borderId="85" xfId="0" applyNumberFormat="1" applyFont="1" applyBorder="1" applyAlignment="1">
      <alignment horizontal="right" vertical="center" indent="1"/>
    </xf>
    <xf numFmtId="180" fontId="22" fillId="0" borderId="85" xfId="0" applyNumberFormat="1" applyFont="1" applyBorder="1" applyAlignment="1">
      <alignment horizontal="right" vertical="center" indent="1"/>
    </xf>
    <xf numFmtId="181" fontId="22" fillId="0" borderId="85" xfId="28" applyNumberFormat="1" applyFont="1" applyFill="1" applyBorder="1" applyAlignment="1" applyProtection="1">
      <alignment horizontal="right" vertical="center" indent="1"/>
    </xf>
    <xf numFmtId="181" fontId="22" fillId="0" borderId="93" xfId="28" applyNumberFormat="1" applyFont="1" applyFill="1" applyBorder="1" applyAlignment="1" applyProtection="1">
      <alignment horizontal="right" vertical="center" indent="1"/>
    </xf>
    <xf numFmtId="180" fontId="22" fillId="0" borderId="0" xfId="0" applyNumberFormat="1" applyFont="1" applyAlignment="1">
      <alignment horizontal="left"/>
    </xf>
    <xf numFmtId="181" fontId="23" fillId="0" borderId="0" xfId="28" applyNumberFormat="1" applyFont="1" applyFill="1" applyBorder="1" applyAlignment="1" applyProtection="1"/>
    <xf numFmtId="181" fontId="23" fillId="0" borderId="0" xfId="0" applyNumberFormat="1" applyFont="1"/>
    <xf numFmtId="180" fontId="22" fillId="0" borderId="15" xfId="0" applyNumberFormat="1" applyFont="1" applyBorder="1" applyAlignment="1">
      <alignment horizontal="justify" vertical="center" indent="2"/>
    </xf>
    <xf numFmtId="180" fontId="22" fillId="0" borderId="11" xfId="0" applyNumberFormat="1" applyFont="1" applyBorder="1" applyAlignment="1">
      <alignment horizontal="justify" vertical="center" indent="2"/>
    </xf>
    <xf numFmtId="180" fontId="22" fillId="0" borderId="33" xfId="0" applyNumberFormat="1" applyFont="1" applyBorder="1" applyAlignment="1">
      <alignment horizontal="center" vertical="center"/>
    </xf>
    <xf numFmtId="181" fontId="22" fillId="0" borderId="11" xfId="0" applyNumberFormat="1" applyFont="1" applyBorder="1" applyAlignment="1">
      <alignment horizontal="center" vertical="center"/>
    </xf>
    <xf numFmtId="180" fontId="22" fillId="0" borderId="11" xfId="0" applyNumberFormat="1" applyFont="1" applyBorder="1" applyAlignment="1">
      <alignment horizontal="center" vertical="center"/>
    </xf>
    <xf numFmtId="181" fontId="22" fillId="0" borderId="11" xfId="28" applyNumberFormat="1" applyFont="1" applyFill="1" applyBorder="1" applyAlignment="1" applyProtection="1">
      <alignment horizontal="center" vertical="center"/>
    </xf>
    <xf numFmtId="181" fontId="22" fillId="0" borderId="37" xfId="0" applyNumberFormat="1" applyFont="1" applyBorder="1" applyAlignment="1">
      <alignment horizontal="center" vertical="center"/>
    </xf>
    <xf numFmtId="182" fontId="22" fillId="0" borderId="0" xfId="0" applyNumberFormat="1" applyFont="1" applyAlignment="1">
      <alignment vertical="center"/>
    </xf>
    <xf numFmtId="180" fontId="22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horizontal="right" vertical="center" indent="1"/>
    </xf>
    <xf numFmtId="180" fontId="22" fillId="0" borderId="0" xfId="28" applyNumberFormat="1" applyFont="1" applyFill="1" applyBorder="1" applyAlignment="1" applyProtection="1">
      <alignment horizontal="right" vertical="center" indent="1"/>
    </xf>
    <xf numFmtId="180" fontId="23" fillId="0" borderId="21" xfId="0" applyNumberFormat="1" applyFont="1" applyBorder="1"/>
    <xf numFmtId="49" fontId="23" fillId="0" borderId="0" xfId="0" applyNumberFormat="1" applyFont="1" applyAlignment="1">
      <alignment horizontal="justify"/>
    </xf>
    <xf numFmtId="49" fontId="22" fillId="0" borderId="0" xfId="0" applyNumberFormat="1" applyFont="1" applyAlignment="1">
      <alignment horizontal="justify" vertical="center"/>
    </xf>
    <xf numFmtId="0" fontId="22" fillId="0" borderId="0" xfId="0" applyFont="1" applyAlignment="1">
      <alignment horizontal="distributed" vertical="center"/>
    </xf>
    <xf numFmtId="180" fontId="22" fillId="0" borderId="94" xfId="0" applyNumberFormat="1" applyFont="1" applyBorder="1" applyAlignment="1">
      <alignment vertical="center"/>
    </xf>
    <xf numFmtId="181" fontId="23" fillId="0" borderId="85" xfId="28" applyNumberFormat="1" applyFont="1" applyFill="1" applyBorder="1" applyAlignment="1" applyProtection="1">
      <alignment horizontal="right" vertical="center" indent="1"/>
    </xf>
    <xf numFmtId="180" fontId="22" fillId="0" borderId="26" xfId="0" applyNumberFormat="1" applyFont="1" applyBorder="1"/>
    <xf numFmtId="180" fontId="22" fillId="0" borderId="27" xfId="0" applyNumberFormat="1" applyFont="1" applyBorder="1"/>
    <xf numFmtId="180" fontId="22" fillId="0" borderId="34" xfId="0" applyNumberFormat="1" applyFont="1" applyBorder="1" applyAlignment="1">
      <alignment vertical="center"/>
    </xf>
    <xf numFmtId="181" fontId="22" fillId="0" borderId="24" xfId="28" applyNumberFormat="1" applyFont="1" applyFill="1" applyBorder="1" applyAlignment="1" applyProtection="1">
      <alignment horizontal="center" vertical="center"/>
    </xf>
    <xf numFmtId="180" fontId="22" fillId="0" borderId="0" xfId="0" applyNumberFormat="1" applyFont="1"/>
    <xf numFmtId="185" fontId="22" fillId="0" borderId="92" xfId="28" applyNumberFormat="1" applyFont="1" applyFill="1" applyBorder="1" applyAlignment="1" applyProtection="1">
      <alignment horizontal="right" vertical="center"/>
    </xf>
    <xf numFmtId="185" fontId="22" fillId="0" borderId="85" xfId="28" applyNumberFormat="1" applyFont="1" applyFill="1" applyBorder="1" applyAlignment="1" applyProtection="1">
      <alignment horizontal="right" vertical="center"/>
    </xf>
    <xf numFmtId="181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27" fillId="0" borderId="0" xfId="0" applyNumberFormat="1" applyFont="1" applyAlignment="1">
      <alignment horizontal="distributed" vertical="center"/>
    </xf>
    <xf numFmtId="180" fontId="27" fillId="0" borderId="0" xfId="0" applyNumberFormat="1" applyFont="1" applyAlignment="1">
      <alignment horizontal="distributed" vertical="center"/>
    </xf>
    <xf numFmtId="49" fontId="28" fillId="0" borderId="31" xfId="0" applyNumberFormat="1" applyFont="1" applyBorder="1" applyAlignment="1">
      <alignment horizontal="distributed" vertical="center"/>
    </xf>
    <xf numFmtId="180" fontId="22" fillId="0" borderId="13" xfId="0" applyNumberFormat="1" applyFont="1" applyFill="1" applyBorder="1" applyAlignment="1">
      <alignment horizontal="right" vertical="center" indent="1"/>
    </xf>
    <xf numFmtId="180" fontId="22" fillId="0" borderId="0" xfId="0" applyNumberFormat="1" applyFont="1" applyFill="1" applyAlignment="1">
      <alignment horizontal="right" vertical="center" indent="1"/>
    </xf>
    <xf numFmtId="180" fontId="23" fillId="0" borderId="85" xfId="0" applyNumberFormat="1" applyFont="1" applyFill="1" applyBorder="1" applyAlignment="1">
      <alignment horizontal="right" vertical="center" indent="1"/>
    </xf>
    <xf numFmtId="181" fontId="23" fillId="0" borderId="93" xfId="0" applyNumberFormat="1" applyFont="1" applyFill="1" applyBorder="1" applyAlignment="1">
      <alignment horizontal="right" vertical="center" indent="1"/>
    </xf>
    <xf numFmtId="180" fontId="22" fillId="0" borderId="28" xfId="0" applyNumberFormat="1" applyFont="1" applyFill="1" applyBorder="1" applyAlignment="1">
      <alignment horizontal="center" vertical="center"/>
    </xf>
    <xf numFmtId="180" fontId="24" fillId="0" borderId="27" xfId="0" applyNumberFormat="1" applyFont="1" applyFill="1" applyBorder="1" applyAlignment="1">
      <alignment horizontal="center" vertical="center" shrinkToFit="1"/>
    </xf>
    <xf numFmtId="180" fontId="22" fillId="0" borderId="29" xfId="0" applyNumberFormat="1" applyFont="1" applyFill="1" applyBorder="1" applyAlignment="1">
      <alignment horizontal="center" vertical="center"/>
    </xf>
    <xf numFmtId="180" fontId="22" fillId="0" borderId="24" xfId="0" applyNumberFormat="1" applyFont="1" applyFill="1" applyBorder="1" applyAlignment="1">
      <alignment horizontal="center" vertical="center"/>
    </xf>
    <xf numFmtId="181" fontId="22" fillId="0" borderId="30" xfId="0" applyNumberFormat="1" applyFont="1" applyFill="1" applyBorder="1" applyAlignment="1">
      <alignment horizontal="center" vertical="center"/>
    </xf>
    <xf numFmtId="180" fontId="22" fillId="0" borderId="33" xfId="0" applyNumberFormat="1" applyFont="1" applyFill="1" applyBorder="1" applyAlignment="1">
      <alignment horizontal="right" vertical="center" indent="2"/>
    </xf>
    <xf numFmtId="181" fontId="22" fillId="0" borderId="11" xfId="0" applyNumberFormat="1" applyFont="1" applyFill="1" applyBorder="1" applyAlignment="1">
      <alignment horizontal="right" vertical="center" indent="2" shrinkToFit="1"/>
    </xf>
    <xf numFmtId="180" fontId="22" fillId="0" borderId="11" xfId="0" applyNumberFormat="1" applyFont="1" applyFill="1" applyBorder="1" applyAlignment="1">
      <alignment horizontal="right" vertical="center" indent="2"/>
    </xf>
    <xf numFmtId="181" fontId="22" fillId="0" borderId="11" xfId="28" applyNumberFormat="1" applyFont="1" applyFill="1" applyBorder="1" applyAlignment="1" applyProtection="1">
      <alignment horizontal="right" vertical="center" indent="2" shrinkToFit="1"/>
    </xf>
    <xf numFmtId="181" fontId="22" fillId="0" borderId="37" xfId="0" applyNumberFormat="1" applyFont="1" applyFill="1" applyBorder="1" applyAlignment="1">
      <alignment horizontal="right" vertical="center" indent="2" shrinkToFit="1"/>
    </xf>
    <xf numFmtId="181" fontId="22" fillId="0" borderId="85" xfId="0" applyNumberFormat="1" applyFont="1" applyFill="1" applyBorder="1" applyAlignment="1">
      <alignment horizontal="right" vertical="center" indent="2"/>
    </xf>
    <xf numFmtId="181" fontId="22" fillId="0" borderId="85" xfId="28" applyNumberFormat="1" applyFont="1" applyFill="1" applyBorder="1" applyAlignment="1" applyProtection="1">
      <alignment horizontal="right" vertical="center" indent="2"/>
    </xf>
    <xf numFmtId="181" fontId="22" fillId="0" borderId="93" xfId="28" applyNumberFormat="1" applyFont="1" applyFill="1" applyBorder="1" applyAlignment="1" applyProtection="1">
      <alignment horizontal="right" vertical="center" indent="2"/>
    </xf>
    <xf numFmtId="0" fontId="27" fillId="0" borderId="0" xfId="0" applyNumberFormat="1" applyFont="1" applyFill="1" applyAlignment="1">
      <alignment vertical="center"/>
    </xf>
    <xf numFmtId="184" fontId="18" fillId="0" borderId="85" xfId="0" applyNumberFormat="1" applyFont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right" vertical="center"/>
    </xf>
    <xf numFmtId="49" fontId="18" fillId="0" borderId="21" xfId="0" applyNumberFormat="1" applyFont="1" applyBorder="1" applyAlignment="1">
      <alignment horizontal="distributed" vertical="center"/>
    </xf>
    <xf numFmtId="49" fontId="18" fillId="0" borderId="31" xfId="0" applyNumberFormat="1" applyFont="1" applyBorder="1" applyAlignment="1">
      <alignment horizontal="distributed" vertical="center"/>
    </xf>
    <xf numFmtId="180" fontId="22" fillId="0" borderId="0" xfId="0" applyNumberFormat="1" applyFont="1" applyAlignment="1">
      <alignment horizontal="left"/>
    </xf>
    <xf numFmtId="0" fontId="39" fillId="0" borderId="0" xfId="0" applyFont="1"/>
    <xf numFmtId="0" fontId="39" fillId="0" borderId="0" xfId="0" applyFont="1" applyFill="1" applyBorder="1"/>
    <xf numFmtId="0" fontId="39" fillId="0" borderId="0" xfId="0" applyFont="1" applyFill="1"/>
    <xf numFmtId="0" fontId="31" fillId="0" borderId="0" xfId="0" applyFont="1"/>
    <xf numFmtId="0" fontId="31" fillId="0" borderId="0" xfId="0" applyFont="1" applyBorder="1"/>
    <xf numFmtId="181" fontId="22" fillId="0" borderId="0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>
      <alignment horizontal="right" vertical="center" indent="1"/>
    </xf>
    <xf numFmtId="181" fontId="23" fillId="0" borderId="0" xfId="0" applyNumberFormat="1" applyFont="1" applyFill="1" applyBorder="1" applyAlignment="1">
      <alignment horizontal="right" vertical="center"/>
    </xf>
    <xf numFmtId="180" fontId="22" fillId="0" borderId="0" xfId="28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Fill="1" applyBorder="1" applyAlignment="1">
      <alignment horizontal="right"/>
    </xf>
    <xf numFmtId="180" fontId="22" fillId="0" borderId="0" xfId="0" applyNumberFormat="1" applyFont="1" applyFill="1" applyBorder="1" applyAlignment="1">
      <alignment horizontal="left" vertical="center" indent="3" shrinkToFit="1"/>
    </xf>
    <xf numFmtId="180" fontId="22" fillId="0" borderId="0" xfId="0" quotePrefix="1" applyNumberFormat="1" applyFont="1" applyFill="1" applyBorder="1" applyAlignment="1">
      <alignment horizontal="right" vertical="center"/>
    </xf>
    <xf numFmtId="182" fontId="22" fillId="0" borderId="0" xfId="0" applyNumberFormat="1" applyFont="1" applyFill="1" applyBorder="1" applyAlignment="1">
      <alignment horizontal="right" vertical="center"/>
    </xf>
    <xf numFmtId="181" fontId="22" fillId="0" borderId="0" xfId="0" applyNumberFormat="1" applyFont="1" applyFill="1" applyBorder="1" applyAlignment="1">
      <alignment horizontal="right" vertical="center" indent="1"/>
    </xf>
    <xf numFmtId="0" fontId="23" fillId="0" borderId="0" xfId="0" applyFont="1" applyFill="1" applyBorder="1" applyAlignment="1">
      <alignment horizontal="right"/>
    </xf>
    <xf numFmtId="49" fontId="18" fillId="0" borderId="0" xfId="0" applyNumberFormat="1" applyFont="1" applyBorder="1" applyAlignment="1">
      <alignment horizontal="distributed" vertical="center"/>
    </xf>
    <xf numFmtId="180" fontId="27" fillId="0" borderId="0" xfId="0" applyNumberFormat="1" applyFont="1" applyBorder="1" applyAlignment="1">
      <alignment horizontal="distributed" vertical="center"/>
    </xf>
    <xf numFmtId="49" fontId="27" fillId="0" borderId="0" xfId="0" applyNumberFormat="1" applyFont="1" applyBorder="1" applyAlignment="1">
      <alignment horizontal="distributed" vertical="center"/>
    </xf>
    <xf numFmtId="58" fontId="22" fillId="25" borderId="86" xfId="0" applyNumberFormat="1" applyFont="1" applyFill="1" applyBorder="1" applyAlignment="1">
      <alignment vertical="center"/>
    </xf>
    <xf numFmtId="177" fontId="22" fillId="25" borderId="0" xfId="0" applyNumberFormat="1" applyFont="1" applyFill="1" applyBorder="1" applyAlignment="1">
      <alignment horizontal="right" vertical="center"/>
    </xf>
    <xf numFmtId="179" fontId="22" fillId="25" borderId="0" xfId="0" applyNumberFormat="1" applyFont="1" applyFill="1" applyBorder="1" applyAlignment="1">
      <alignment horizontal="right" vertical="center"/>
    </xf>
    <xf numFmtId="180" fontId="22" fillId="25" borderId="0" xfId="0" applyNumberFormat="1" applyFont="1" applyFill="1" applyBorder="1" applyAlignment="1">
      <alignment horizontal="right" vertical="center"/>
    </xf>
    <xf numFmtId="180" fontId="22" fillId="25" borderId="47" xfId="0" applyNumberFormat="1" applyFont="1" applyFill="1" applyBorder="1" applyAlignment="1">
      <alignment horizontal="right" vertical="center"/>
    </xf>
    <xf numFmtId="0" fontId="23" fillId="25" borderId="0" xfId="0" applyFont="1" applyFill="1"/>
    <xf numFmtId="180" fontId="24" fillId="0" borderId="0" xfId="0" applyNumberFormat="1" applyFont="1"/>
    <xf numFmtId="180" fontId="18" fillId="0" borderId="0" xfId="0" applyNumberFormat="1" applyFont="1" applyBorder="1" applyAlignment="1">
      <alignment horizontal="distributed" vertical="center"/>
    </xf>
    <xf numFmtId="49" fontId="28" fillId="0" borderId="0" xfId="0" applyNumberFormat="1" applyFont="1" applyBorder="1" applyAlignment="1">
      <alignment horizontal="distributed" vertical="center"/>
    </xf>
    <xf numFmtId="49" fontId="18" fillId="0" borderId="0" xfId="0" applyNumberFormat="1" applyFont="1" applyBorder="1" applyAlignment="1">
      <alignment horizontal="distributed" vertical="center" indent="1"/>
    </xf>
    <xf numFmtId="180" fontId="27" fillId="0" borderId="91" xfId="0" applyNumberFormat="1" applyFont="1" applyBorder="1" applyAlignment="1">
      <alignment horizontal="distributed" vertical="center"/>
    </xf>
    <xf numFmtId="180" fontId="27" fillId="0" borderId="117" xfId="0" applyNumberFormat="1" applyFont="1" applyBorder="1" applyAlignment="1">
      <alignment horizontal="distributed" vertical="center"/>
    </xf>
    <xf numFmtId="180" fontId="18" fillId="0" borderId="114" xfId="0" applyNumberFormat="1" applyFont="1" applyBorder="1" applyAlignment="1">
      <alignment horizontal="distributed" vertical="center"/>
    </xf>
    <xf numFmtId="180" fontId="22" fillId="0" borderId="117" xfId="0" applyNumberFormat="1" applyFont="1" applyFill="1" applyBorder="1" applyAlignment="1">
      <alignment horizontal="right" vertical="center" indent="1"/>
    </xf>
    <xf numFmtId="181" fontId="22" fillId="0" borderId="117" xfId="0" applyNumberFormat="1" applyFont="1" applyFill="1" applyBorder="1" applyAlignment="1">
      <alignment horizontal="right" vertical="center" indent="1"/>
    </xf>
    <xf numFmtId="181" fontId="22" fillId="0" borderId="117" xfId="28" applyNumberFormat="1" applyFont="1" applyFill="1" applyBorder="1" applyAlignment="1" applyProtection="1">
      <alignment horizontal="right" vertical="center" indent="1"/>
    </xf>
    <xf numFmtId="180" fontId="23" fillId="0" borderId="0" xfId="0" applyNumberFormat="1" applyFont="1" applyBorder="1"/>
    <xf numFmtId="180" fontId="22" fillId="0" borderId="0" xfId="0" applyNumberFormat="1" applyFont="1" applyBorder="1" applyAlignment="1">
      <alignment horizontal="justify" vertical="center" indent="1"/>
    </xf>
    <xf numFmtId="180" fontId="22" fillId="0" borderId="0" xfId="0" applyNumberFormat="1" applyFont="1" applyBorder="1" applyAlignment="1">
      <alignment horizontal="right" vertical="center" indent="1"/>
    </xf>
    <xf numFmtId="181" fontId="22" fillId="0" borderId="0" xfId="0" applyNumberFormat="1" applyFont="1" applyBorder="1" applyAlignment="1">
      <alignment horizontal="right" vertical="center" indent="1"/>
    </xf>
    <xf numFmtId="180" fontId="22" fillId="0" borderId="0" xfId="0" applyNumberFormat="1" applyFont="1" applyBorder="1" applyAlignment="1">
      <alignment horizontal="left"/>
    </xf>
    <xf numFmtId="181" fontId="23" fillId="0" borderId="0" xfId="0" applyNumberFormat="1" applyFont="1" applyBorder="1"/>
    <xf numFmtId="180" fontId="22" fillId="0" borderId="119" xfId="0" applyNumberFormat="1" applyFont="1" applyBorder="1" applyAlignment="1">
      <alignment horizontal="center" vertical="center"/>
    </xf>
    <xf numFmtId="181" fontId="22" fillId="0" borderId="120" xfId="28" applyNumberFormat="1" applyFont="1" applyFill="1" applyBorder="1" applyAlignment="1" applyProtection="1">
      <alignment horizontal="center" vertical="center"/>
    </xf>
    <xf numFmtId="0" fontId="18" fillId="24" borderId="21" xfId="0" applyFont="1" applyFill="1" applyBorder="1" applyAlignment="1">
      <alignment horizontal="distributed" vertical="center"/>
    </xf>
    <xf numFmtId="0" fontId="18" fillId="24" borderId="23" xfId="0" applyFont="1" applyFill="1" applyBorder="1" applyAlignment="1">
      <alignment vertical="center"/>
    </xf>
    <xf numFmtId="49" fontId="18" fillId="0" borderId="0" xfId="0" applyNumberFormat="1" applyFont="1" applyBorder="1" applyAlignment="1">
      <alignment horizontal="distributed" vertical="center"/>
    </xf>
    <xf numFmtId="49" fontId="18" fillId="0" borderId="0" xfId="0" applyNumberFormat="1" applyFont="1" applyAlignment="1">
      <alignment horizontal="distributed" vertical="center"/>
    </xf>
    <xf numFmtId="0" fontId="18" fillId="24" borderId="21" xfId="0" applyFont="1" applyFill="1" applyBorder="1" applyAlignment="1">
      <alignment vertical="center"/>
    </xf>
    <xf numFmtId="180" fontId="18" fillId="0" borderId="13" xfId="0" applyNumberFormat="1" applyFont="1" applyFill="1" applyBorder="1" applyAlignment="1">
      <alignment horizontal="right" vertical="center" indent="1"/>
    </xf>
    <xf numFmtId="181" fontId="18" fillId="0" borderId="0" xfId="0" applyNumberFormat="1" applyFont="1" applyFill="1" applyBorder="1" applyAlignment="1">
      <alignment horizontal="right" vertical="center"/>
    </xf>
    <xf numFmtId="180" fontId="18" fillId="0" borderId="0" xfId="0" applyNumberFormat="1" applyFont="1" applyFill="1" applyBorder="1" applyAlignment="1">
      <alignment horizontal="right" vertical="center" indent="1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181" fontId="18" fillId="0" borderId="22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Alignment="1">
      <alignment vertical="center"/>
    </xf>
    <xf numFmtId="180" fontId="27" fillId="0" borderId="0" xfId="0" applyNumberFormat="1" applyFont="1"/>
    <xf numFmtId="180" fontId="22" fillId="0" borderId="13" xfId="0" applyNumberFormat="1" applyFont="1" applyFill="1" applyBorder="1" applyAlignment="1">
      <alignment horizontal="left" vertical="center" indent="1"/>
    </xf>
    <xf numFmtId="0" fontId="18" fillId="24" borderId="15" xfId="0" applyFont="1" applyFill="1" applyBorder="1" applyAlignment="1">
      <alignment horizontal="distributed" vertical="center"/>
    </xf>
    <xf numFmtId="0" fontId="18" fillId="24" borderId="48" xfId="0" applyFont="1" applyFill="1" applyBorder="1" applyAlignment="1">
      <alignment horizontal="distributed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3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49" fontId="18" fillId="0" borderId="91" xfId="0" applyNumberFormat="1" applyFont="1" applyFill="1" applyBorder="1" applyAlignment="1">
      <alignment horizontal="center" vertical="center"/>
    </xf>
    <xf numFmtId="49" fontId="18" fillId="0" borderId="114" xfId="0" applyNumberFormat="1" applyFont="1" applyFill="1" applyBorder="1" applyAlignment="1">
      <alignment horizontal="center" vertical="center"/>
    </xf>
    <xf numFmtId="178" fontId="18" fillId="0" borderId="85" xfId="0" applyNumberFormat="1" applyFont="1" applyFill="1" applyBorder="1" applyAlignment="1">
      <alignment horizontal="right" vertical="center"/>
    </xf>
    <xf numFmtId="178" fontId="18" fillId="0" borderId="93" xfId="0" applyNumberFormat="1" applyFont="1" applyFill="1" applyBorder="1" applyAlignment="1">
      <alignment horizontal="right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37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5" xfId="0" applyNumberFormat="1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177" fontId="18" fillId="0" borderId="13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8" fillId="0" borderId="9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77" fontId="18" fillId="0" borderId="85" xfId="0" applyNumberFormat="1" applyFont="1" applyFill="1" applyBorder="1" applyAlignment="1">
      <alignment horizontal="right" vertical="center"/>
    </xf>
    <xf numFmtId="177" fontId="18" fillId="0" borderId="98" xfId="0" applyNumberFormat="1" applyFont="1" applyFill="1" applyBorder="1" applyAlignment="1">
      <alignment horizontal="right" vertical="center"/>
    </xf>
    <xf numFmtId="177" fontId="18" fillId="0" borderId="99" xfId="0" applyNumberFormat="1" applyFont="1" applyFill="1" applyBorder="1" applyAlignment="1">
      <alignment horizontal="right" vertical="center"/>
    </xf>
    <xf numFmtId="177" fontId="18" fillId="0" borderId="33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92" xfId="0" applyNumberFormat="1" applyFont="1" applyFill="1" applyBorder="1" applyAlignment="1">
      <alignment horizontal="right" vertical="center"/>
    </xf>
    <xf numFmtId="0" fontId="18" fillId="24" borderId="38" xfId="0" applyFont="1" applyFill="1" applyBorder="1" applyAlignment="1">
      <alignment horizontal="center" vertical="center"/>
    </xf>
    <xf numFmtId="0" fontId="18" fillId="24" borderId="42" xfId="0" applyFont="1" applyFill="1" applyBorder="1" applyAlignment="1">
      <alignment horizontal="center" vertical="center"/>
    </xf>
    <xf numFmtId="0" fontId="18" fillId="24" borderId="39" xfId="0" applyFont="1" applyFill="1" applyBorder="1" applyAlignment="1">
      <alignment horizontal="center" vertical="center"/>
    </xf>
    <xf numFmtId="0" fontId="18" fillId="24" borderId="10" xfId="0" applyFont="1" applyFill="1" applyBorder="1" applyAlignment="1">
      <alignment horizontal="center" vertical="center"/>
    </xf>
    <xf numFmtId="0" fontId="18" fillId="24" borderId="29" xfId="0" applyFont="1" applyFill="1" applyBorder="1" applyAlignment="1">
      <alignment horizontal="center" vertical="center"/>
    </xf>
    <xf numFmtId="0" fontId="18" fillId="24" borderId="5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97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0" fontId="22" fillId="0" borderId="83" xfId="0" applyFont="1" applyFill="1" applyBorder="1" applyAlignment="1">
      <alignment horizontal="center" vertical="center" textRotation="255" wrapText="1"/>
    </xf>
    <xf numFmtId="0" fontId="22" fillId="0" borderId="84" xfId="0" applyFont="1" applyFill="1" applyBorder="1" applyAlignment="1">
      <alignment horizontal="center" vertical="center" textRotation="255" wrapText="1"/>
    </xf>
    <xf numFmtId="0" fontId="22" fillId="0" borderId="105" xfId="0" applyFont="1" applyFill="1" applyBorder="1" applyAlignment="1">
      <alignment horizontal="center" vertical="center"/>
    </xf>
    <xf numFmtId="0" fontId="22" fillId="0" borderId="106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textRotation="255"/>
    </xf>
    <xf numFmtId="0" fontId="22" fillId="0" borderId="18" xfId="0" applyFont="1" applyFill="1" applyBorder="1" applyAlignment="1">
      <alignment horizontal="center" vertical="center" textRotation="255"/>
    </xf>
    <xf numFmtId="0" fontId="22" fillId="0" borderId="65" xfId="0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textRotation="255" wrapText="1"/>
    </xf>
    <xf numFmtId="0" fontId="22" fillId="0" borderId="18" xfId="0" applyFont="1" applyFill="1" applyBorder="1" applyAlignment="1">
      <alignment horizontal="center" vertical="center" textRotation="255" wrapText="1"/>
    </xf>
    <xf numFmtId="0" fontId="22" fillId="0" borderId="6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distributed" vertical="center"/>
    </xf>
    <xf numFmtId="0" fontId="18" fillId="0" borderId="58" xfId="0" applyFont="1" applyFill="1" applyBorder="1" applyAlignment="1">
      <alignment horizontal="distributed" vertical="center"/>
    </xf>
    <xf numFmtId="0" fontId="18" fillId="0" borderId="60" xfId="0" applyFont="1" applyFill="1" applyBorder="1" applyAlignment="1">
      <alignment horizontal="distributed" vertical="center"/>
    </xf>
    <xf numFmtId="0" fontId="18" fillId="0" borderId="61" xfId="0" applyFont="1" applyFill="1" applyBorder="1" applyAlignment="1">
      <alignment horizontal="distributed" vertical="center"/>
    </xf>
    <xf numFmtId="0" fontId="18" fillId="0" borderId="40" xfId="0" applyFont="1" applyFill="1" applyBorder="1" applyAlignment="1">
      <alignment horizontal="distributed" vertical="center"/>
    </xf>
    <xf numFmtId="0" fontId="18" fillId="0" borderId="59" xfId="0" applyFont="1" applyFill="1" applyBorder="1" applyAlignment="1">
      <alignment horizontal="distributed" vertical="center"/>
    </xf>
    <xf numFmtId="0" fontId="18" fillId="0" borderId="111" xfId="0" applyFont="1" applyFill="1" applyBorder="1" applyAlignment="1">
      <alignment horizontal="distributed" vertical="center"/>
    </xf>
    <xf numFmtId="0" fontId="18" fillId="0" borderId="112" xfId="0" applyFont="1" applyFill="1" applyBorder="1" applyAlignment="1">
      <alignment horizontal="distributed" vertical="center"/>
    </xf>
    <xf numFmtId="0" fontId="18" fillId="0" borderId="110" xfId="0" applyFont="1" applyFill="1" applyBorder="1" applyAlignment="1">
      <alignment horizontal="distributed" vertical="center"/>
    </xf>
    <xf numFmtId="0" fontId="18" fillId="0" borderId="31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91" xfId="0" applyFont="1" applyFill="1" applyBorder="1" applyAlignment="1">
      <alignment horizontal="justify" vertical="center"/>
    </xf>
    <xf numFmtId="0" fontId="18" fillId="0" borderId="85" xfId="0" applyFont="1" applyFill="1" applyBorder="1" applyAlignment="1">
      <alignment horizontal="justify" vertical="center"/>
    </xf>
    <xf numFmtId="0" fontId="18" fillId="0" borderId="44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2" xfId="0" applyFont="1" applyFill="1" applyBorder="1" applyAlignment="1">
      <alignment horizontal="distributed" vertical="center"/>
    </xf>
    <xf numFmtId="0" fontId="18" fillId="0" borderId="63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distributed" vertical="center"/>
    </xf>
    <xf numFmtId="0" fontId="18" fillId="0" borderId="109" xfId="0" applyFont="1" applyFill="1" applyBorder="1" applyAlignment="1">
      <alignment horizontal="distributed" vertical="center"/>
    </xf>
    <xf numFmtId="0" fontId="18" fillId="0" borderId="15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/>
    </xf>
    <xf numFmtId="0" fontId="18" fillId="0" borderId="45" xfId="0" applyFont="1" applyFill="1" applyBorder="1" applyAlignment="1">
      <alignment horizontal="justify" vertical="center"/>
    </xf>
    <xf numFmtId="0" fontId="18" fillId="0" borderId="60" xfId="0" applyFont="1" applyFill="1" applyBorder="1" applyAlignment="1">
      <alignment horizontal="center" vertical="center" textRotation="255" wrapText="1"/>
    </xf>
    <xf numFmtId="0" fontId="18" fillId="0" borderId="40" xfId="0" applyFont="1" applyFill="1" applyBorder="1" applyAlignment="1">
      <alignment horizontal="center" vertical="center" textRotation="255" wrapText="1"/>
    </xf>
    <xf numFmtId="0" fontId="18" fillId="0" borderId="62" xfId="0" applyFont="1" applyFill="1" applyBorder="1" applyAlignment="1">
      <alignment horizontal="center" vertical="center" textRotation="255" wrapText="1"/>
    </xf>
    <xf numFmtId="180" fontId="22" fillId="0" borderId="49" xfId="0" applyNumberFormat="1" applyFont="1" applyBorder="1" applyAlignment="1">
      <alignment horizontal="center" vertical="center"/>
    </xf>
    <xf numFmtId="180" fontId="22" fillId="0" borderId="35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distributed" vertical="center"/>
    </xf>
    <xf numFmtId="49" fontId="18" fillId="0" borderId="0" xfId="0" applyNumberFormat="1" applyFont="1" applyBorder="1" applyAlignment="1">
      <alignment horizontal="distributed" vertical="center"/>
    </xf>
    <xf numFmtId="49" fontId="18" fillId="0" borderId="43" xfId="0" applyNumberFormat="1" applyFont="1" applyBorder="1" applyAlignment="1">
      <alignment horizontal="distributed" vertical="center"/>
    </xf>
    <xf numFmtId="49" fontId="18" fillId="0" borderId="31" xfId="0" applyNumberFormat="1" applyFont="1" applyBorder="1" applyAlignment="1">
      <alignment horizontal="distributed" vertical="center"/>
    </xf>
    <xf numFmtId="180" fontId="22" fillId="0" borderId="0" xfId="0" applyNumberFormat="1" applyFont="1" applyBorder="1" applyAlignment="1">
      <alignment horizontal="left"/>
    </xf>
    <xf numFmtId="49" fontId="18" fillId="0" borderId="15" xfId="0" applyNumberFormat="1" applyFont="1" applyBorder="1" applyAlignment="1">
      <alignment horizontal="distributed" vertical="center"/>
    </xf>
    <xf numFmtId="49" fontId="18" fillId="0" borderId="11" xfId="0" applyNumberFormat="1" applyFont="1" applyBorder="1" applyAlignment="1">
      <alignment horizontal="distributed" vertical="center"/>
    </xf>
    <xf numFmtId="49" fontId="18" fillId="0" borderId="45" xfId="0" applyNumberFormat="1" applyFont="1" applyBorder="1" applyAlignment="1">
      <alignment horizontal="distributed" vertical="center"/>
    </xf>
    <xf numFmtId="180" fontId="22" fillId="0" borderId="50" xfId="0" applyNumberFormat="1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center" vertical="center"/>
    </xf>
    <xf numFmtId="180" fontId="22" fillId="0" borderId="52" xfId="0" applyNumberFormat="1" applyFont="1" applyBorder="1" applyAlignment="1">
      <alignment horizontal="center" vertical="center"/>
    </xf>
    <xf numFmtId="180" fontId="22" fillId="0" borderId="53" xfId="0" applyNumberFormat="1" applyFont="1" applyBorder="1" applyAlignment="1">
      <alignment horizontal="center" vertical="center"/>
    </xf>
    <xf numFmtId="180" fontId="22" fillId="0" borderId="24" xfId="0" applyNumberFormat="1" applyFont="1" applyBorder="1" applyAlignment="1">
      <alignment horizontal="center" vertical="center"/>
    </xf>
    <xf numFmtId="180" fontId="22" fillId="0" borderId="54" xfId="0" applyNumberFormat="1" applyFont="1" applyBorder="1" applyAlignment="1">
      <alignment horizontal="center" vertical="center"/>
    </xf>
    <xf numFmtId="180" fontId="22" fillId="0" borderId="24" xfId="0" applyNumberFormat="1" applyFont="1" applyBorder="1" applyAlignment="1">
      <alignment horizontal="center" vertical="center" shrinkToFit="1"/>
    </xf>
    <xf numFmtId="180" fontId="22" fillId="0" borderId="118" xfId="0" applyNumberFormat="1" applyFont="1" applyBorder="1" applyAlignment="1">
      <alignment horizontal="center" vertical="center" shrinkToFit="1"/>
    </xf>
    <xf numFmtId="180" fontId="22" fillId="0" borderId="29" xfId="0" applyNumberFormat="1" applyFont="1" applyBorder="1" applyAlignment="1">
      <alignment horizontal="center" vertical="center"/>
    </xf>
    <xf numFmtId="180" fontId="22" fillId="0" borderId="30" xfId="0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distributed" vertical="center"/>
    </xf>
    <xf numFmtId="49" fontId="22" fillId="0" borderId="0" xfId="0" applyNumberFormat="1" applyFont="1" applyAlignment="1">
      <alignment horizontal="distributed" vertical="center"/>
    </xf>
    <xf numFmtId="49" fontId="22" fillId="0" borderId="43" xfId="0" applyNumberFormat="1" applyFont="1" applyBorder="1" applyAlignment="1">
      <alignment horizontal="distributed" vertical="center"/>
    </xf>
    <xf numFmtId="49" fontId="22" fillId="0" borderId="31" xfId="0" applyNumberFormat="1" applyFont="1" applyBorder="1" applyAlignment="1">
      <alignment horizontal="distributed" vertical="center"/>
    </xf>
    <xf numFmtId="180" fontId="22" fillId="0" borderId="0" xfId="0" applyNumberFormat="1" applyFont="1" applyAlignment="1">
      <alignment horizontal="left"/>
    </xf>
    <xf numFmtId="180" fontId="22" fillId="0" borderId="54" xfId="0" applyNumberFormat="1" applyFont="1" applyBorder="1" applyAlignment="1">
      <alignment horizontal="center" vertical="center" shrinkToFit="1"/>
    </xf>
    <xf numFmtId="180" fontId="22" fillId="0" borderId="115" xfId="0" applyNumberFormat="1" applyFont="1" applyBorder="1" applyAlignment="1">
      <alignment horizontal="center" vertical="center"/>
    </xf>
    <xf numFmtId="180" fontId="22" fillId="0" borderId="42" xfId="0" applyNumberFormat="1" applyFont="1" applyBorder="1" applyAlignment="1">
      <alignment horizontal="center" vertical="center"/>
    </xf>
    <xf numFmtId="180" fontId="22" fillId="0" borderId="97" xfId="0" applyNumberFormat="1" applyFont="1" applyBorder="1" applyAlignment="1">
      <alignment horizontal="center" vertical="center"/>
    </xf>
    <xf numFmtId="180" fontId="22" fillId="0" borderId="20" xfId="0" applyNumberFormat="1" applyFont="1" applyBorder="1" applyAlignment="1">
      <alignment horizontal="center" vertical="center"/>
    </xf>
    <xf numFmtId="180" fontId="22" fillId="0" borderId="10" xfId="0" applyNumberFormat="1" applyFont="1" applyBorder="1" applyAlignment="1">
      <alignment horizontal="center" vertical="center"/>
    </xf>
    <xf numFmtId="180" fontId="22" fillId="0" borderId="46" xfId="0" applyNumberFormat="1" applyFont="1" applyBorder="1" applyAlignment="1">
      <alignment horizontal="center" vertical="center"/>
    </xf>
    <xf numFmtId="180" fontId="22" fillId="0" borderId="116" xfId="0" applyNumberFormat="1" applyFont="1" applyBorder="1" applyAlignment="1">
      <alignment horizontal="center" vertical="center"/>
    </xf>
    <xf numFmtId="180" fontId="22" fillId="0" borderId="19" xfId="0" applyNumberFormat="1" applyFont="1" applyBorder="1" applyAlignment="1">
      <alignment horizontal="center" vertical="center"/>
    </xf>
    <xf numFmtId="181" fontId="22" fillId="0" borderId="116" xfId="0" applyNumberFormat="1" applyFont="1" applyBorder="1" applyAlignment="1">
      <alignment horizontal="center" vertical="center" shrinkToFit="1"/>
    </xf>
    <xf numFmtId="181" fontId="22" fillId="0" borderId="19" xfId="0" applyNumberFormat="1" applyFont="1" applyBorder="1" applyAlignment="1">
      <alignment horizontal="center" vertical="center" shrinkToFit="1"/>
    </xf>
    <xf numFmtId="180" fontId="22" fillId="0" borderId="2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distributed" vertical="center"/>
    </xf>
    <xf numFmtId="180" fontId="24" fillId="0" borderId="0" xfId="0" applyNumberFormat="1" applyFont="1" applyAlignment="1">
      <alignment horizontal="left"/>
    </xf>
    <xf numFmtId="180" fontId="22" fillId="0" borderId="15" xfId="0" applyNumberFormat="1" applyFont="1" applyBorder="1" applyAlignment="1">
      <alignment horizontal="center" vertical="center"/>
    </xf>
    <xf numFmtId="180" fontId="22" fillId="0" borderId="11" xfId="0" applyNumberFormat="1" applyFont="1" applyBorder="1" applyAlignment="1">
      <alignment horizontal="center" vertical="center"/>
    </xf>
    <xf numFmtId="180" fontId="22" fillId="0" borderId="45" xfId="0" applyNumberFormat="1" applyFont="1" applyBorder="1" applyAlignment="1">
      <alignment horizontal="center" vertical="center"/>
    </xf>
    <xf numFmtId="180" fontId="22" fillId="0" borderId="91" xfId="0" applyNumberFormat="1" applyFont="1" applyBorder="1" applyAlignment="1">
      <alignment horizontal="center" vertical="center"/>
    </xf>
    <xf numFmtId="180" fontId="22" fillId="0" borderId="85" xfId="0" applyNumberFormat="1" applyFont="1" applyBorder="1" applyAlignment="1">
      <alignment horizontal="center" vertical="center"/>
    </xf>
    <xf numFmtId="180" fontId="22" fillId="0" borderId="44" xfId="0" applyNumberFormat="1" applyFont="1" applyBorder="1" applyAlignment="1">
      <alignment horizontal="center" vertical="center"/>
    </xf>
    <xf numFmtId="180" fontId="24" fillId="0" borderId="42" xfId="0" applyNumberFormat="1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7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EAEAE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令和２年</c:v>
                </c:pt>
                <c:pt idx="1">
                  <c:v>３年</c:v>
                </c:pt>
                <c:pt idx="2">
                  <c:v>４年</c:v>
                </c:pt>
                <c:pt idx="3">
                  <c:v>５年</c:v>
                </c:pt>
                <c:pt idx="4">
                  <c:v>６年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43356</c:v>
                </c:pt>
                <c:pt idx="1">
                  <c:v>43792</c:v>
                </c:pt>
                <c:pt idx="2">
                  <c:v>43713</c:v>
                </c:pt>
                <c:pt idx="3">
                  <c:v>43646</c:v>
                </c:pt>
                <c:pt idx="4">
                  <c:v>43640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6-4315-82B2-5CB1CEE226B2}"/>
            </c:ext>
          </c:extLst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令和２年</c:v>
                </c:pt>
                <c:pt idx="1">
                  <c:v>３年</c:v>
                </c:pt>
                <c:pt idx="2">
                  <c:v>４年</c:v>
                </c:pt>
                <c:pt idx="3">
                  <c:v>５年</c:v>
                </c:pt>
                <c:pt idx="4">
                  <c:v>６年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47194</c:v>
                </c:pt>
                <c:pt idx="1">
                  <c:v>47646</c:v>
                </c:pt>
                <c:pt idx="2">
                  <c:v>47750</c:v>
                </c:pt>
                <c:pt idx="3">
                  <c:v>47682</c:v>
                </c:pt>
                <c:pt idx="4">
                  <c:v>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6-4315-82B2-5CB1CEE2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35727184"/>
        <c:axId val="235727576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グラフ!$K$4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36354823314884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9-43C4-92B9-908821B3813B}"/>
                </c:ext>
              </c:extLst>
            </c:dLbl>
            <c:dLbl>
              <c:idx val="1"/>
              <c:layout>
                <c:manualLayout>
                  <c:x val="0"/>
                  <c:y val="-0.371796625139788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09-43C4-92B9-908821B3813B}"/>
                </c:ext>
              </c:extLst>
            </c:dLbl>
            <c:dLbl>
              <c:idx val="2"/>
              <c:layout>
                <c:manualLayout>
                  <c:x val="0"/>
                  <c:y val="-0.368994926075508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09-43C4-92B9-908821B3813B}"/>
                </c:ext>
              </c:extLst>
            </c:dLbl>
            <c:dLbl>
              <c:idx val="3"/>
              <c:layout>
                <c:manualLayout>
                  <c:x val="0"/>
                  <c:y val="-0.378426917205044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09-43C4-92B9-908821B3813B}"/>
                </c:ext>
              </c:extLst>
            </c:dLbl>
            <c:dLbl>
              <c:idx val="4"/>
              <c:layout>
                <c:manualLayout>
                  <c:x val="0"/>
                  <c:y val="-0.375507214375090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09-43C4-92B9-908821B38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グラフ!$H$5:$H$9</c:f>
              <c:strCache>
                <c:ptCount val="5"/>
                <c:pt idx="0">
                  <c:v>令和２年</c:v>
                </c:pt>
                <c:pt idx="1">
                  <c:v>３年</c:v>
                </c:pt>
                <c:pt idx="2">
                  <c:v>４年</c:v>
                </c:pt>
                <c:pt idx="3">
                  <c:v>５年</c:v>
                </c:pt>
                <c:pt idx="4">
                  <c:v>６年</c:v>
                </c:pt>
              </c:strCache>
            </c:strRef>
          </c:cat>
          <c:val>
            <c:numRef>
              <c:f>グラフ!$K$5:$K$9</c:f>
              <c:numCache>
                <c:formatCode>#,##0_);[Red]\(#,##0\)</c:formatCode>
                <c:ptCount val="5"/>
                <c:pt idx="0">
                  <c:v>90550</c:v>
                </c:pt>
                <c:pt idx="1">
                  <c:v>91438</c:v>
                </c:pt>
                <c:pt idx="2">
                  <c:v>91463</c:v>
                </c:pt>
                <c:pt idx="3">
                  <c:v>91328</c:v>
                </c:pt>
                <c:pt idx="4">
                  <c:v>91468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9-43C4-92B9-908821B3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0905264"/>
        <c:axId val="461104872"/>
      </c:barChart>
      <c:catAx>
        <c:axId val="23572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275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98716296826533"/>
              <c:y val="2.46944394556687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184"/>
        <c:crosses val="autoZero"/>
        <c:crossBetween val="between"/>
        <c:majorUnit val="20000"/>
      </c:valAx>
      <c:valAx>
        <c:axId val="46110487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460905264"/>
        <c:crosses val="max"/>
        <c:crossBetween val="between"/>
      </c:valAx>
      <c:catAx>
        <c:axId val="46090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10487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5141242937853"/>
          <c:y val="0.90835181079083505"/>
          <c:w val="0.67021455790215356"/>
          <c:h val="5.392985780190088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令和２年</c:v>
                </c:pt>
                <c:pt idx="1">
                  <c:v>３年</c:v>
                </c:pt>
                <c:pt idx="2">
                  <c:v>４年</c:v>
                </c:pt>
                <c:pt idx="3">
                  <c:v>５年</c:v>
                </c:pt>
                <c:pt idx="4">
                  <c:v>６年</c:v>
                </c:pt>
              </c:strCache>
            </c:strRef>
          </c:cat>
          <c:val>
            <c:numRef>
              <c:f>グラフ!$I$43:$I$47</c:f>
              <c:numCache>
                <c:formatCode>#,##0_);[Red]\(#,##0\)</c:formatCode>
                <c:ptCount val="5"/>
                <c:pt idx="0">
                  <c:v>462</c:v>
                </c:pt>
                <c:pt idx="1">
                  <c:v>466</c:v>
                </c:pt>
                <c:pt idx="2">
                  <c:v>471</c:v>
                </c:pt>
                <c:pt idx="3">
                  <c:v>469</c:v>
                </c:pt>
                <c:pt idx="4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A-42F3-99AC-6E978E525A90}"/>
            </c:ext>
          </c:extLst>
        </c:ser>
        <c:ser>
          <c:idx val="1"/>
          <c:order val="1"/>
          <c:tx>
            <c:strRef>
              <c:f>グラフ!$J$42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令和２年</c:v>
                </c:pt>
                <c:pt idx="1">
                  <c:v>３年</c:v>
                </c:pt>
                <c:pt idx="2">
                  <c:v>４年</c:v>
                </c:pt>
                <c:pt idx="3">
                  <c:v>５年</c:v>
                </c:pt>
                <c:pt idx="4">
                  <c:v>６年</c:v>
                </c:pt>
              </c:strCache>
            </c:strRef>
          </c:cat>
          <c:val>
            <c:numRef>
              <c:f>グラフ!$J$43:$J$47</c:f>
              <c:numCache>
                <c:formatCode>#,##0_);[Red]\(#,##0\)</c:formatCode>
                <c:ptCount val="5"/>
                <c:pt idx="0">
                  <c:v>343</c:v>
                </c:pt>
                <c:pt idx="1">
                  <c:v>341</c:v>
                </c:pt>
                <c:pt idx="2">
                  <c:v>342</c:v>
                </c:pt>
                <c:pt idx="3">
                  <c:v>342</c:v>
                </c:pt>
                <c:pt idx="4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A-42F3-99AC-6E978E525A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35733848"/>
        <c:axId val="235733064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グラフ!$K$42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494900939883413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B-47AB-BD57-854F8D7B8441}"/>
                </c:ext>
              </c:extLst>
            </c:dLbl>
            <c:dLbl>
              <c:idx val="1"/>
              <c:layout>
                <c:manualLayout>
                  <c:x val="-7.3301648104797711E-6"/>
                  <c:y val="-0.47618827908121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B-47AB-BD57-854F8D7B8441}"/>
                </c:ext>
              </c:extLst>
            </c:dLbl>
            <c:dLbl>
              <c:idx val="2"/>
              <c:layout>
                <c:manualLayout>
                  <c:x val="3.003003003003003E-3"/>
                  <c:y val="-0.425686723977263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B-47AB-BD57-854F8D7B8441}"/>
                </c:ext>
              </c:extLst>
            </c:dLbl>
            <c:dLbl>
              <c:idx val="3"/>
              <c:layout>
                <c:manualLayout>
                  <c:x val="6.006006006006006E-3"/>
                  <c:y val="-0.44948568668203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B-47AB-BD57-854F8D7B8441}"/>
                </c:ext>
              </c:extLst>
            </c:dLbl>
            <c:dLbl>
              <c:idx val="4"/>
              <c:layout>
                <c:manualLayout>
                  <c:x val="9.0090090090090089E-3"/>
                  <c:y val="-0.29449698032298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B-47AB-BD57-854F8D7B8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令和２年</c:v>
                </c:pt>
                <c:pt idx="1">
                  <c:v>３年</c:v>
                </c:pt>
                <c:pt idx="2">
                  <c:v>４年</c:v>
                </c:pt>
                <c:pt idx="3">
                  <c:v>５年</c:v>
                </c:pt>
                <c:pt idx="4">
                  <c:v>６年</c:v>
                </c:pt>
              </c:strCache>
            </c:strRef>
          </c:cat>
          <c:val>
            <c:numRef>
              <c:f>グラフ!$K$43:$K$47</c:f>
              <c:numCache>
                <c:formatCode>#,##0_);[Red]\(#,##0\)</c:formatCode>
                <c:ptCount val="5"/>
                <c:pt idx="0">
                  <c:v>805</c:v>
                </c:pt>
                <c:pt idx="1">
                  <c:v>807</c:v>
                </c:pt>
                <c:pt idx="2">
                  <c:v>813</c:v>
                </c:pt>
                <c:pt idx="3">
                  <c:v>811</c:v>
                </c:pt>
                <c:pt idx="4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B-47AB-BD57-854F8D7B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39663336"/>
        <c:axId val="639667928"/>
      </c:barChart>
      <c:catAx>
        <c:axId val="235733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33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326939773563257"/>
              <c:y val="3.77161323415171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848"/>
        <c:crosses val="autoZero"/>
        <c:crossBetween val="between"/>
        <c:majorUnit val="200"/>
      </c:valAx>
      <c:valAx>
        <c:axId val="639667928"/>
        <c:scaling>
          <c:orientation val="minMax"/>
        </c:scaling>
        <c:delete val="0"/>
        <c:axPos val="r"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639663336"/>
        <c:crosses val="max"/>
        <c:crossBetween val="between"/>
      </c:valAx>
      <c:catAx>
        <c:axId val="63966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966792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787096267324471"/>
          <c:y val="0.91402709374731339"/>
          <c:w val="0.3076270089060904"/>
          <c:h val="4.02025757557253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令和６年４月１日現在職員数</a:t>
            </a:r>
          </a:p>
        </c:rich>
      </c:tx>
      <c:layout>
        <c:manualLayout>
          <c:xMode val="edge"/>
          <c:yMode val="edge"/>
          <c:x val="0.36222571548957955"/>
          <c:y val="5.094162091443477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577204183614224E-2"/>
          <c:y val="0.12785514137032408"/>
          <c:w val="0.84122562674094703"/>
          <c:h val="0.5129694711990131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552061466634398E-17"/>
                  <c:y val="5.1070636691050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21-40A6-A91A-31AF0C2C087B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グラフ!$H$51:$H$57</c:f>
              <c:strCache>
                <c:ptCount val="7"/>
                <c:pt idx="0">
                  <c:v>市長部局</c:v>
                </c:pt>
                <c:pt idx="1">
                  <c:v>消防本部</c:v>
                </c:pt>
                <c:pt idx="2">
                  <c:v>上下水道部</c:v>
                </c:pt>
                <c:pt idx="3">
                  <c:v>教育委員会</c:v>
                </c:pt>
                <c:pt idx="4">
                  <c:v>議会事務局</c:v>
                </c:pt>
                <c:pt idx="5">
                  <c:v>選挙管理委員会事務局</c:v>
                </c:pt>
                <c:pt idx="6">
                  <c:v>監査委員会事務局</c:v>
                </c:pt>
              </c:strCache>
            </c:strRef>
          </c:cat>
          <c:val>
            <c:numRef>
              <c:f>グラフ!$I$51:$I$57</c:f>
              <c:numCache>
                <c:formatCode>General</c:formatCode>
                <c:ptCount val="7"/>
                <c:pt idx="0">
                  <c:v>579</c:v>
                </c:pt>
                <c:pt idx="1">
                  <c:v>103</c:v>
                </c:pt>
                <c:pt idx="2">
                  <c:v>50</c:v>
                </c:pt>
                <c:pt idx="3">
                  <c:v>80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9-4C6A-9DD1-2590D181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35726400"/>
        <c:axId val="456147936"/>
      </c:barChart>
      <c:catAx>
        <c:axId val="2357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0244824534725766E-2"/>
              <c:y val="9.706769927047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7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7936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640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017027020357541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9.2335599917843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D-4C28-B1FC-CFBC4C1BCF08}"/>
                </c:ext>
              </c:extLst>
            </c:dLbl>
            <c:dLbl>
              <c:idx val="2"/>
              <c:layout>
                <c:manualLayout>
                  <c:x val="0"/>
                  <c:y val="4.5606324412149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3-4C55-AF80-889266AE260B}"/>
                </c:ext>
              </c:extLst>
            </c:dLbl>
            <c:dLbl>
              <c:idx val="4"/>
              <c:layout>
                <c:manualLayout>
                  <c:x val="2.2631747958598513E-3"/>
                  <c:y val="9.1212648824299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4C-49D5-B4B3-2A10A42CEF6F}"/>
                </c:ext>
              </c:extLst>
            </c:dLbl>
            <c:dLbl>
              <c:idx val="5"/>
              <c:layout>
                <c:manualLayout>
                  <c:x val="-8.2982117231695151E-17"/>
                  <c:y val="6.8409486618224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B0-4D0F-9892-809B45879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#,##0_);[Red]\(#,##0\)</c:formatCode>
                <c:ptCount val="8"/>
                <c:pt idx="0">
                  <c:v>50634</c:v>
                </c:pt>
                <c:pt idx="1">
                  <c:v>48177</c:v>
                </c:pt>
                <c:pt idx="2">
                  <c:v>48167</c:v>
                </c:pt>
                <c:pt idx="3">
                  <c:v>41237</c:v>
                </c:pt>
                <c:pt idx="4">
                  <c:v>56561</c:v>
                </c:pt>
                <c:pt idx="5">
                  <c:v>56541</c:v>
                </c:pt>
                <c:pt idx="6">
                  <c:v>46513</c:v>
                </c:pt>
                <c:pt idx="7">
                  <c:v>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56146368"/>
        <c:axId val="456149504"/>
      </c:barChart>
      <c:barChart>
        <c:barDir val="col"/>
        <c:grouping val="clustered"/>
        <c:varyColors val="0"/>
        <c:ser>
          <c:idx val="0"/>
          <c:order val="1"/>
          <c:tx>
            <c:strRef>
              <c:f>グラフ!$K$13</c:f>
              <c:strCache>
                <c:ptCount val="1"/>
                <c:pt idx="0">
                  <c:v>投票率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3.7857154396793184E-3"/>
                  <c:y val="-3.06452404451696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5-456F-95B6-29BCB566EA58}"/>
                </c:ext>
              </c:extLst>
            </c:dLbl>
            <c:dLbl>
              <c:idx val="2"/>
              <c:layout>
                <c:manualLayout>
                  <c:x val="1.8083519728275379E-3"/>
                  <c:y val="4.10966124831187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9-4EFD-94F3-02EF6D48144F}"/>
                </c:ext>
              </c:extLst>
            </c:dLbl>
            <c:dLbl>
              <c:idx val="5"/>
              <c:layout>
                <c:manualLayout>
                  <c:x val="-7.2983849993067337E-4"/>
                  <c:y val="-1.1656460674668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5-456F-95B6-29BCB566EA58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グラフ!$K$14:$K$21</c:f>
              <c:numCache>
                <c:formatCode>#,##0.0_);[Red]\(#,##0.0\)</c:formatCode>
                <c:ptCount val="8"/>
                <c:pt idx="0">
                  <c:v>55.7</c:v>
                </c:pt>
                <c:pt idx="1">
                  <c:v>52.7</c:v>
                </c:pt>
                <c:pt idx="2">
                  <c:v>52.7</c:v>
                </c:pt>
                <c:pt idx="3">
                  <c:v>45.61</c:v>
                </c:pt>
                <c:pt idx="4">
                  <c:v>62.98</c:v>
                </c:pt>
                <c:pt idx="5">
                  <c:v>62.95</c:v>
                </c:pt>
                <c:pt idx="6">
                  <c:v>50.93</c:v>
                </c:pt>
                <c:pt idx="7">
                  <c:v>50.92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9112"/>
        <c:axId val="456150288"/>
      </c:barChart>
      <c:catAx>
        <c:axId val="45614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9504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029358645763448"/>
              <c:y val="3.9374044608273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6368"/>
        <c:crosses val="autoZero"/>
        <c:crossBetween val="between"/>
        <c:majorUnit val="10000"/>
      </c:valAx>
      <c:catAx>
        <c:axId val="456149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6150288"/>
        <c:crossesAt val="0"/>
        <c:auto val="1"/>
        <c:lblAlgn val="ctr"/>
        <c:lblOffset val="100"/>
        <c:noMultiLvlLbl val="0"/>
      </c:catAx>
      <c:valAx>
        <c:axId val="456150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0451708072411487"/>
              <c:y val="4.03831927396590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1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67713531908817"/>
          <c:y val="0.86144607001146922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8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42</xdr:row>
      <xdr:rowOff>51955</xdr:rowOff>
    </xdr:from>
    <xdr:to>
      <xdr:col>6</xdr:col>
      <xdr:colOff>54429</xdr:colOff>
      <xdr:row>78</xdr:row>
      <xdr:rowOff>121228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8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4100" name="Chart 4">
          <a:extLst>
            <a:ext uri="{FF2B5EF4-FFF2-40B4-BE49-F238E27FC236}">
              <a16:creationId xmlns:a16="http://schemas.microsoft.com/office/drawing/2014/main" id="{00000000-0008-0000-08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0.75971</cdr:x>
      <cdr:y>0.14447</cdr:y>
    </cdr:from>
    <cdr:to>
      <cdr:x>0.97548</cdr:x>
      <cdr:y>0.30265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AEC208-3C16-469A-95F2-17BE1A4E3760}"/>
            </a:ext>
          </a:extLst>
        </cdr:cNvPr>
        <cdr:cNvSpPr txBox="1"/>
      </cdr:nvSpPr>
      <cdr:spPr>
        <a:xfrm xmlns:a="http://schemas.openxmlformats.org/drawingml/2006/main">
          <a:off x="3219450" y="8351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0.78423</cdr:x>
      <cdr:y>0.19689</cdr:y>
    </cdr:from>
    <cdr:to>
      <cdr:x>1</cdr:x>
      <cdr:y>0.35507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B59B655-D3D5-429B-8085-B1B059BE5EAA}"/>
            </a:ext>
          </a:extLst>
        </cdr:cNvPr>
        <cdr:cNvSpPr txBox="1"/>
      </cdr:nvSpPr>
      <cdr:spPr>
        <a:xfrm xmlns:a="http://schemas.openxmlformats.org/drawingml/2006/main">
          <a:off x="3323359" y="11381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J68"/>
  <sheetViews>
    <sheetView tabSelected="1" view="pageBreakPreview" zoomScaleNormal="100" zoomScaleSheetLayoutView="100" workbookViewId="0">
      <selection sqref="A1:H1"/>
    </sheetView>
  </sheetViews>
  <sheetFormatPr defaultColWidth="8.75" defaultRowHeight="15.6" customHeight="1" x14ac:dyDescent="0.15"/>
  <cols>
    <col min="1" max="1" width="3" style="79" customWidth="1"/>
    <col min="2" max="2" width="16.375" style="79" customWidth="1"/>
    <col min="3" max="8" width="12.125" style="79" customWidth="1"/>
    <col min="9" max="9" width="8.75" style="79"/>
    <col min="10" max="10" width="14.125" style="79" bestFit="1" customWidth="1"/>
    <col min="11" max="16384" width="8.75" style="79"/>
  </cols>
  <sheetData>
    <row r="1" spans="1:10" ht="19.5" customHeight="1" x14ac:dyDescent="0.15">
      <c r="A1" s="373" t="s">
        <v>213</v>
      </c>
      <c r="B1" s="373"/>
      <c r="C1" s="373"/>
      <c r="D1" s="373"/>
      <c r="E1" s="373"/>
      <c r="F1" s="373"/>
      <c r="G1" s="373"/>
      <c r="H1" s="373"/>
    </row>
    <row r="2" spans="1:10" ht="4.5" customHeight="1" x14ac:dyDescent="0.15"/>
    <row r="3" spans="1:10" ht="15" customHeight="1" thickBot="1" x14ac:dyDescent="0.2">
      <c r="A3" s="79" t="s">
        <v>274</v>
      </c>
      <c r="H3" s="81" t="s">
        <v>0</v>
      </c>
    </row>
    <row r="4" spans="1:10" ht="15" customHeight="1" thickBot="1" x14ac:dyDescent="0.2">
      <c r="A4" s="358" t="s">
        <v>1</v>
      </c>
      <c r="B4" s="359"/>
      <c r="C4" s="378" t="s">
        <v>2</v>
      </c>
      <c r="D4" s="378" t="s">
        <v>3</v>
      </c>
      <c r="E4" s="378" t="s">
        <v>4</v>
      </c>
      <c r="F4" s="378" t="s">
        <v>5</v>
      </c>
      <c r="G4" s="369" t="s">
        <v>6</v>
      </c>
      <c r="H4" s="370"/>
    </row>
    <row r="5" spans="1:10" ht="15" customHeight="1" x14ac:dyDescent="0.15">
      <c r="A5" s="360"/>
      <c r="B5" s="361"/>
      <c r="C5" s="379"/>
      <c r="D5" s="379"/>
      <c r="E5" s="379"/>
      <c r="F5" s="379"/>
      <c r="G5" s="371" t="s">
        <v>378</v>
      </c>
      <c r="H5" s="372"/>
    </row>
    <row r="6" spans="1:10" ht="14.1" customHeight="1" x14ac:dyDescent="0.15">
      <c r="A6" s="376" t="s">
        <v>296</v>
      </c>
      <c r="B6" s="377"/>
      <c r="C6" s="169">
        <v>84395</v>
      </c>
      <c r="D6" s="170">
        <v>40580</v>
      </c>
      <c r="E6" s="170">
        <v>43815</v>
      </c>
      <c r="F6" s="130">
        <v>884</v>
      </c>
      <c r="G6" s="374">
        <v>100</v>
      </c>
      <c r="H6" s="375"/>
      <c r="J6" s="171"/>
    </row>
    <row r="7" spans="1:10" ht="14.1" customHeight="1" x14ac:dyDescent="0.15">
      <c r="A7" s="352" t="s">
        <v>297</v>
      </c>
      <c r="B7" s="353"/>
      <c r="C7" s="86">
        <v>85023</v>
      </c>
      <c r="D7" s="170">
        <v>40874</v>
      </c>
      <c r="E7" s="170">
        <v>44149</v>
      </c>
      <c r="F7" s="111">
        <v>628</v>
      </c>
      <c r="G7" s="363">
        <v>100.74411991231709</v>
      </c>
      <c r="H7" s="364"/>
    </row>
    <row r="8" spans="1:10" ht="14.1" customHeight="1" x14ac:dyDescent="0.15">
      <c r="A8" s="352" t="s">
        <v>298</v>
      </c>
      <c r="B8" s="353"/>
      <c r="C8" s="86">
        <v>85179</v>
      </c>
      <c r="D8" s="170">
        <v>40923</v>
      </c>
      <c r="E8" s="170">
        <v>44256</v>
      </c>
      <c r="F8" s="111">
        <v>156</v>
      </c>
      <c r="G8" s="363">
        <v>100.92896498607701</v>
      </c>
      <c r="H8" s="364"/>
    </row>
    <row r="9" spans="1:10" ht="14.1" customHeight="1" x14ac:dyDescent="0.15">
      <c r="A9" s="352" t="s">
        <v>299</v>
      </c>
      <c r="B9" s="353"/>
      <c r="C9" s="86">
        <v>85399</v>
      </c>
      <c r="D9" s="170">
        <v>40882</v>
      </c>
      <c r="E9" s="170">
        <v>44517</v>
      </c>
      <c r="F9" s="111">
        <v>220</v>
      </c>
      <c r="G9" s="363">
        <v>101.18964393625214</v>
      </c>
      <c r="H9" s="364"/>
    </row>
    <row r="10" spans="1:10" ht="14.1" customHeight="1" x14ac:dyDescent="0.15">
      <c r="A10" s="352" t="s">
        <v>300</v>
      </c>
      <c r="B10" s="353"/>
      <c r="C10" s="86">
        <v>88363</v>
      </c>
      <c r="D10" s="170">
        <v>42441</v>
      </c>
      <c r="E10" s="170">
        <v>45922</v>
      </c>
      <c r="F10" s="111">
        <v>2964</v>
      </c>
      <c r="G10" s="363">
        <v>104.70170033769773</v>
      </c>
      <c r="H10" s="364"/>
    </row>
    <row r="11" spans="1:10" ht="14.1" customHeight="1" x14ac:dyDescent="0.15">
      <c r="A11" s="352" t="s">
        <v>301</v>
      </c>
      <c r="B11" s="353"/>
      <c r="C11" s="86">
        <v>88756</v>
      </c>
      <c r="D11" s="170">
        <v>42660</v>
      </c>
      <c r="E11" s="170">
        <v>46096</v>
      </c>
      <c r="F11" s="111">
        <v>393</v>
      </c>
      <c r="G11" s="363">
        <v>105.16736773505539</v>
      </c>
      <c r="H11" s="364"/>
    </row>
    <row r="12" spans="1:10" ht="14.1" customHeight="1" x14ac:dyDescent="0.15">
      <c r="A12" s="352" t="s">
        <v>302</v>
      </c>
      <c r="B12" s="353"/>
      <c r="C12" s="86">
        <v>89128</v>
      </c>
      <c r="D12" s="170">
        <v>42737</v>
      </c>
      <c r="E12" s="170">
        <v>46391</v>
      </c>
      <c r="F12" s="111">
        <v>372</v>
      </c>
      <c r="G12" s="363">
        <v>105.608152141715</v>
      </c>
      <c r="H12" s="364"/>
    </row>
    <row r="13" spans="1:10" ht="14.1" customHeight="1" x14ac:dyDescent="0.15">
      <c r="A13" s="352" t="s">
        <v>275</v>
      </c>
      <c r="B13" s="353"/>
      <c r="C13" s="86">
        <v>89707</v>
      </c>
      <c r="D13" s="170">
        <v>42976</v>
      </c>
      <c r="E13" s="170">
        <v>46731</v>
      </c>
      <c r="F13" s="111">
        <v>579</v>
      </c>
      <c r="G13" s="363">
        <v>106.29421174240181</v>
      </c>
      <c r="H13" s="364"/>
    </row>
    <row r="14" spans="1:10" ht="14.1" customHeight="1" x14ac:dyDescent="0.15">
      <c r="A14" s="352" t="s">
        <v>303</v>
      </c>
      <c r="B14" s="353"/>
      <c r="C14" s="86">
        <v>90550</v>
      </c>
      <c r="D14" s="170">
        <v>43356</v>
      </c>
      <c r="E14" s="170">
        <v>47194</v>
      </c>
      <c r="F14" s="111">
        <v>843</v>
      </c>
      <c r="G14" s="363">
        <v>107.29308608329877</v>
      </c>
      <c r="H14" s="364"/>
    </row>
    <row r="15" spans="1:10" ht="14.1" customHeight="1" x14ac:dyDescent="0.15">
      <c r="A15" s="352" t="s">
        <v>304</v>
      </c>
      <c r="B15" s="353"/>
      <c r="C15" s="86">
        <v>91438</v>
      </c>
      <c r="D15" s="170">
        <v>43792</v>
      </c>
      <c r="E15" s="170">
        <v>47646</v>
      </c>
      <c r="F15" s="111">
        <v>888</v>
      </c>
      <c r="G15" s="363">
        <v>108.34528111854968</v>
      </c>
      <c r="H15" s="364"/>
    </row>
    <row r="16" spans="1:10" ht="14.1" customHeight="1" x14ac:dyDescent="0.15">
      <c r="A16" s="352" t="s">
        <v>305</v>
      </c>
      <c r="B16" s="353"/>
      <c r="C16" s="86">
        <v>91463</v>
      </c>
      <c r="D16" s="170">
        <v>43713</v>
      </c>
      <c r="E16" s="170">
        <v>47750</v>
      </c>
      <c r="F16" s="111">
        <v>25</v>
      </c>
      <c r="G16" s="363">
        <v>108.37490372652408</v>
      </c>
      <c r="H16" s="364"/>
    </row>
    <row r="17" spans="1:8" ht="13.5" customHeight="1" x14ac:dyDescent="0.15">
      <c r="A17" s="352" t="s">
        <v>306</v>
      </c>
      <c r="B17" s="353"/>
      <c r="C17" s="86">
        <v>91328</v>
      </c>
      <c r="D17" s="170">
        <v>43646</v>
      </c>
      <c r="E17" s="170">
        <v>47682</v>
      </c>
      <c r="F17" s="203" t="s">
        <v>326</v>
      </c>
      <c r="G17" s="363">
        <v>108.21494164346228</v>
      </c>
      <c r="H17" s="364"/>
    </row>
    <row r="18" spans="1:8" ht="13.5" customHeight="1" thickBot="1" x14ac:dyDescent="0.2">
      <c r="A18" s="365" t="s">
        <v>307</v>
      </c>
      <c r="B18" s="366"/>
      <c r="C18" s="70">
        <v>91468</v>
      </c>
      <c r="D18" s="70">
        <v>43640</v>
      </c>
      <c r="E18" s="70">
        <v>47828</v>
      </c>
      <c r="F18" s="288">
        <v>140</v>
      </c>
      <c r="G18" s="367">
        <v>108.38082824811896</v>
      </c>
      <c r="H18" s="368"/>
    </row>
    <row r="19" spans="1:8" ht="15" customHeight="1" x14ac:dyDescent="0.15">
      <c r="D19" s="172"/>
      <c r="F19" s="172"/>
      <c r="G19" s="357" t="s">
        <v>7</v>
      </c>
      <c r="H19" s="357"/>
    </row>
    <row r="20" spans="1:8" ht="15" customHeight="1" x14ac:dyDescent="0.15"/>
    <row r="21" spans="1:8" ht="18" customHeight="1" thickBot="1" x14ac:dyDescent="0.2">
      <c r="A21" s="79" t="s">
        <v>319</v>
      </c>
      <c r="H21" s="81" t="s">
        <v>0</v>
      </c>
    </row>
    <row r="22" spans="1:8" ht="15" customHeight="1" thickBot="1" x14ac:dyDescent="0.2">
      <c r="A22" s="358" t="s">
        <v>8</v>
      </c>
      <c r="B22" s="359"/>
      <c r="C22" s="354" t="s">
        <v>295</v>
      </c>
      <c r="D22" s="355"/>
      <c r="E22" s="362"/>
      <c r="F22" s="354" t="s">
        <v>308</v>
      </c>
      <c r="G22" s="355"/>
      <c r="H22" s="356"/>
    </row>
    <row r="23" spans="1:8" ht="15" customHeight="1" x14ac:dyDescent="0.15">
      <c r="A23" s="360"/>
      <c r="B23" s="361"/>
      <c r="C23" s="173" t="s">
        <v>9</v>
      </c>
      <c r="D23" s="173" t="s">
        <v>3</v>
      </c>
      <c r="E23" s="173" t="s">
        <v>4</v>
      </c>
      <c r="F23" s="174" t="s">
        <v>9</v>
      </c>
      <c r="G23" s="173" t="s">
        <v>3</v>
      </c>
      <c r="H23" s="175" t="s">
        <v>4</v>
      </c>
    </row>
    <row r="24" spans="1:8" ht="16.5" customHeight="1" x14ac:dyDescent="0.15">
      <c r="A24" s="350" t="s">
        <v>10</v>
      </c>
      <c r="B24" s="351"/>
      <c r="C24" s="176">
        <v>91328</v>
      </c>
      <c r="D24" s="176">
        <v>43646</v>
      </c>
      <c r="E24" s="176">
        <v>47682</v>
      </c>
      <c r="F24" s="176">
        <v>91468</v>
      </c>
      <c r="G24" s="176">
        <v>43640</v>
      </c>
      <c r="H24" s="177">
        <v>47828</v>
      </c>
    </row>
    <row r="25" spans="1:8" ht="12" customHeight="1" x14ac:dyDescent="0.15">
      <c r="A25" s="337"/>
      <c r="B25" s="178" t="s">
        <v>11</v>
      </c>
      <c r="C25" s="163">
        <v>2262</v>
      </c>
      <c r="D25" s="91">
        <v>1102</v>
      </c>
      <c r="E25" s="163">
        <v>1160</v>
      </c>
      <c r="F25" s="163">
        <v>2267</v>
      </c>
      <c r="G25" s="91">
        <v>1092</v>
      </c>
      <c r="H25" s="164">
        <v>1175</v>
      </c>
    </row>
    <row r="26" spans="1:8" ht="12" customHeight="1" x14ac:dyDescent="0.15">
      <c r="A26" s="337"/>
      <c r="B26" s="179" t="s">
        <v>12</v>
      </c>
      <c r="C26" s="163">
        <v>1135</v>
      </c>
      <c r="D26" s="91">
        <v>540</v>
      </c>
      <c r="E26" s="163">
        <v>595</v>
      </c>
      <c r="F26" s="163">
        <v>1122</v>
      </c>
      <c r="G26" s="91">
        <v>537</v>
      </c>
      <c r="H26" s="164">
        <v>585</v>
      </c>
    </row>
    <row r="27" spans="1:8" ht="12" customHeight="1" x14ac:dyDescent="0.15">
      <c r="A27" s="337"/>
      <c r="B27" s="179" t="s">
        <v>13</v>
      </c>
      <c r="C27" s="163">
        <v>3122</v>
      </c>
      <c r="D27" s="91">
        <v>1513</v>
      </c>
      <c r="E27" s="163">
        <v>1609</v>
      </c>
      <c r="F27" s="163">
        <v>3127</v>
      </c>
      <c r="G27" s="91">
        <v>1511</v>
      </c>
      <c r="H27" s="164">
        <v>1616</v>
      </c>
    </row>
    <row r="28" spans="1:8" ht="12" customHeight="1" x14ac:dyDescent="0.15">
      <c r="A28" s="337"/>
      <c r="B28" s="179" t="s">
        <v>14</v>
      </c>
      <c r="C28" s="163">
        <v>4047</v>
      </c>
      <c r="D28" s="91">
        <v>1965</v>
      </c>
      <c r="E28" s="163">
        <v>2082</v>
      </c>
      <c r="F28" s="163">
        <v>4014</v>
      </c>
      <c r="G28" s="91">
        <v>1943</v>
      </c>
      <c r="H28" s="164">
        <v>2071</v>
      </c>
    </row>
    <row r="29" spans="1:8" ht="12" customHeight="1" x14ac:dyDescent="0.15">
      <c r="A29" s="337"/>
      <c r="B29" s="179" t="s">
        <v>15</v>
      </c>
      <c r="C29" s="163">
        <v>4303</v>
      </c>
      <c r="D29" s="91">
        <v>2018</v>
      </c>
      <c r="E29" s="163">
        <v>2285</v>
      </c>
      <c r="F29" s="163">
        <v>4370</v>
      </c>
      <c r="G29" s="91">
        <v>2044</v>
      </c>
      <c r="H29" s="164">
        <v>2326</v>
      </c>
    </row>
    <row r="30" spans="1:8" ht="12" customHeight="1" x14ac:dyDescent="0.15">
      <c r="A30" s="337"/>
      <c r="B30" s="179" t="s">
        <v>204</v>
      </c>
      <c r="C30" s="163">
        <v>281</v>
      </c>
      <c r="D30" s="91">
        <v>119</v>
      </c>
      <c r="E30" s="163">
        <v>162</v>
      </c>
      <c r="F30" s="163">
        <v>295</v>
      </c>
      <c r="G30" s="91">
        <v>129</v>
      </c>
      <c r="H30" s="164">
        <v>166</v>
      </c>
    </row>
    <row r="31" spans="1:8" ht="12" customHeight="1" x14ac:dyDescent="0.15">
      <c r="A31" s="337"/>
      <c r="B31" s="179" t="s">
        <v>16</v>
      </c>
      <c r="C31" s="163">
        <v>3750</v>
      </c>
      <c r="D31" s="91">
        <v>1751</v>
      </c>
      <c r="E31" s="163">
        <v>1999</v>
      </c>
      <c r="F31" s="163">
        <v>3703</v>
      </c>
      <c r="G31" s="91">
        <v>1722</v>
      </c>
      <c r="H31" s="164">
        <v>1981</v>
      </c>
    </row>
    <row r="32" spans="1:8" ht="12" customHeight="1" x14ac:dyDescent="0.15">
      <c r="A32" s="337"/>
      <c r="B32" s="179" t="s">
        <v>17</v>
      </c>
      <c r="C32" s="163">
        <v>3437</v>
      </c>
      <c r="D32" s="91">
        <v>1625</v>
      </c>
      <c r="E32" s="163">
        <v>1812</v>
      </c>
      <c r="F32" s="163">
        <v>3372</v>
      </c>
      <c r="G32" s="91">
        <v>1591</v>
      </c>
      <c r="H32" s="164">
        <v>1781</v>
      </c>
    </row>
    <row r="33" spans="1:8" ht="12" customHeight="1" x14ac:dyDescent="0.15">
      <c r="A33" s="337"/>
      <c r="B33" s="179" t="s">
        <v>18</v>
      </c>
      <c r="C33" s="163">
        <v>7659</v>
      </c>
      <c r="D33" s="91">
        <v>3717</v>
      </c>
      <c r="E33" s="163">
        <v>3942</v>
      </c>
      <c r="F33" s="163">
        <v>7572</v>
      </c>
      <c r="G33" s="91">
        <v>3662</v>
      </c>
      <c r="H33" s="164">
        <v>3910</v>
      </c>
    </row>
    <row r="34" spans="1:8" ht="12" customHeight="1" x14ac:dyDescent="0.15">
      <c r="A34" s="337"/>
      <c r="B34" s="179" t="s">
        <v>19</v>
      </c>
      <c r="C34" s="163">
        <v>2320</v>
      </c>
      <c r="D34" s="91">
        <v>1091</v>
      </c>
      <c r="E34" s="163">
        <v>1229</v>
      </c>
      <c r="F34" s="163">
        <v>2302</v>
      </c>
      <c r="G34" s="91">
        <v>1087</v>
      </c>
      <c r="H34" s="164">
        <v>1215</v>
      </c>
    </row>
    <row r="35" spans="1:8" ht="12" customHeight="1" x14ac:dyDescent="0.15">
      <c r="A35" s="337"/>
      <c r="B35" s="179" t="s">
        <v>20</v>
      </c>
      <c r="C35" s="163">
        <v>3699</v>
      </c>
      <c r="D35" s="91">
        <v>1748</v>
      </c>
      <c r="E35" s="163">
        <v>1951</v>
      </c>
      <c r="F35" s="163">
        <v>3702</v>
      </c>
      <c r="G35" s="91">
        <v>1747</v>
      </c>
      <c r="H35" s="164">
        <v>1955</v>
      </c>
    </row>
    <row r="36" spans="1:8" ht="12" customHeight="1" x14ac:dyDescent="0.15">
      <c r="A36" s="337"/>
      <c r="B36" s="179" t="s">
        <v>21</v>
      </c>
      <c r="C36" s="163">
        <v>3496</v>
      </c>
      <c r="D36" s="91">
        <v>1723</v>
      </c>
      <c r="E36" s="163">
        <v>1773</v>
      </c>
      <c r="F36" s="163">
        <v>3596</v>
      </c>
      <c r="G36" s="91">
        <v>1753</v>
      </c>
      <c r="H36" s="164">
        <v>1843</v>
      </c>
    </row>
    <row r="37" spans="1:8" ht="12" customHeight="1" x14ac:dyDescent="0.15">
      <c r="A37" s="337"/>
      <c r="B37" s="179" t="s">
        <v>22</v>
      </c>
      <c r="C37" s="163">
        <v>7456</v>
      </c>
      <c r="D37" s="91">
        <v>3525</v>
      </c>
      <c r="E37" s="163">
        <v>3931</v>
      </c>
      <c r="F37" s="163">
        <v>7402</v>
      </c>
      <c r="G37" s="91">
        <v>3504</v>
      </c>
      <c r="H37" s="164">
        <v>3898</v>
      </c>
    </row>
    <row r="38" spans="1:8" ht="12" customHeight="1" x14ac:dyDescent="0.15">
      <c r="A38" s="337"/>
      <c r="B38" s="179" t="s">
        <v>23</v>
      </c>
      <c r="C38" s="163">
        <v>3339</v>
      </c>
      <c r="D38" s="91">
        <v>1630</v>
      </c>
      <c r="E38" s="163">
        <v>1709</v>
      </c>
      <c r="F38" s="163">
        <v>3349</v>
      </c>
      <c r="G38" s="91">
        <v>1637</v>
      </c>
      <c r="H38" s="164">
        <v>1712</v>
      </c>
    </row>
    <row r="39" spans="1:8" ht="12" customHeight="1" x14ac:dyDescent="0.15">
      <c r="A39" s="337"/>
      <c r="B39" s="179" t="s">
        <v>24</v>
      </c>
      <c r="C39" s="163">
        <v>4050</v>
      </c>
      <c r="D39" s="91">
        <v>1935</v>
      </c>
      <c r="E39" s="163">
        <v>2115</v>
      </c>
      <c r="F39" s="163">
        <v>4120</v>
      </c>
      <c r="G39" s="91">
        <v>1955</v>
      </c>
      <c r="H39" s="164">
        <v>2165</v>
      </c>
    </row>
    <row r="40" spans="1:8" ht="12" customHeight="1" x14ac:dyDescent="0.15">
      <c r="A40" s="337"/>
      <c r="B40" s="179" t="s">
        <v>25</v>
      </c>
      <c r="C40" s="163">
        <v>4548</v>
      </c>
      <c r="D40" s="91">
        <v>2159</v>
      </c>
      <c r="E40" s="163">
        <v>2389</v>
      </c>
      <c r="F40" s="163">
        <v>4573</v>
      </c>
      <c r="G40" s="91">
        <v>2175</v>
      </c>
      <c r="H40" s="164">
        <v>2398</v>
      </c>
    </row>
    <row r="41" spans="1:8" ht="12" customHeight="1" x14ac:dyDescent="0.15">
      <c r="A41" s="337"/>
      <c r="B41" s="179" t="s">
        <v>26</v>
      </c>
      <c r="C41" s="163">
        <v>1805</v>
      </c>
      <c r="D41" s="91">
        <v>880</v>
      </c>
      <c r="E41" s="163">
        <v>925</v>
      </c>
      <c r="F41" s="163">
        <v>1810</v>
      </c>
      <c r="G41" s="91">
        <v>897</v>
      </c>
      <c r="H41" s="164">
        <v>913</v>
      </c>
    </row>
    <row r="42" spans="1:8" ht="12" customHeight="1" x14ac:dyDescent="0.15">
      <c r="A42" s="337"/>
      <c r="B42" s="179" t="s">
        <v>27</v>
      </c>
      <c r="C42" s="163">
        <v>2259</v>
      </c>
      <c r="D42" s="91">
        <v>1140</v>
      </c>
      <c r="E42" s="163">
        <v>1119</v>
      </c>
      <c r="F42" s="163">
        <v>2282</v>
      </c>
      <c r="G42" s="91">
        <v>1144</v>
      </c>
      <c r="H42" s="164">
        <v>1138</v>
      </c>
    </row>
    <row r="43" spans="1:8" ht="12" customHeight="1" x14ac:dyDescent="0.15">
      <c r="A43" s="337"/>
      <c r="B43" s="179" t="s">
        <v>28</v>
      </c>
      <c r="C43" s="163">
        <v>1396</v>
      </c>
      <c r="D43" s="91">
        <v>698</v>
      </c>
      <c r="E43" s="163">
        <v>698</v>
      </c>
      <c r="F43" s="163">
        <v>1388</v>
      </c>
      <c r="G43" s="91">
        <v>700</v>
      </c>
      <c r="H43" s="164">
        <v>688</v>
      </c>
    </row>
    <row r="44" spans="1:8" ht="12" customHeight="1" x14ac:dyDescent="0.15">
      <c r="A44" s="337"/>
      <c r="B44" s="179" t="s">
        <v>29</v>
      </c>
      <c r="C44" s="163">
        <v>3905</v>
      </c>
      <c r="D44" s="91">
        <v>1839</v>
      </c>
      <c r="E44" s="163">
        <v>2066</v>
      </c>
      <c r="F44" s="163">
        <v>3837</v>
      </c>
      <c r="G44" s="91">
        <v>1798</v>
      </c>
      <c r="H44" s="164">
        <v>2039</v>
      </c>
    </row>
    <row r="45" spans="1:8" ht="12" customHeight="1" x14ac:dyDescent="0.15">
      <c r="A45" s="337"/>
      <c r="B45" s="179" t="s">
        <v>30</v>
      </c>
      <c r="C45" s="163">
        <v>659</v>
      </c>
      <c r="D45" s="91">
        <v>344</v>
      </c>
      <c r="E45" s="163">
        <v>315</v>
      </c>
      <c r="F45" s="163">
        <v>666</v>
      </c>
      <c r="G45" s="91">
        <v>347</v>
      </c>
      <c r="H45" s="164">
        <v>319</v>
      </c>
    </row>
    <row r="46" spans="1:8" ht="12" customHeight="1" x14ac:dyDescent="0.15">
      <c r="A46" s="337"/>
      <c r="B46" s="179" t="s">
        <v>31</v>
      </c>
      <c r="C46" s="163">
        <v>783</v>
      </c>
      <c r="D46" s="91">
        <v>367</v>
      </c>
      <c r="E46" s="163">
        <v>416</v>
      </c>
      <c r="F46" s="163">
        <v>770</v>
      </c>
      <c r="G46" s="91">
        <v>363</v>
      </c>
      <c r="H46" s="164">
        <v>407</v>
      </c>
    </row>
    <row r="47" spans="1:8" ht="12" customHeight="1" x14ac:dyDescent="0.15">
      <c r="A47" s="337"/>
      <c r="B47" s="179" t="s">
        <v>173</v>
      </c>
      <c r="C47" s="163">
        <v>1633</v>
      </c>
      <c r="D47" s="91">
        <v>783</v>
      </c>
      <c r="E47" s="163">
        <v>850</v>
      </c>
      <c r="F47" s="163">
        <v>1616</v>
      </c>
      <c r="G47" s="91">
        <v>788</v>
      </c>
      <c r="H47" s="164">
        <v>828</v>
      </c>
    </row>
    <row r="48" spans="1:8" ht="12" customHeight="1" x14ac:dyDescent="0.15">
      <c r="A48" s="337"/>
      <c r="B48" s="179" t="s">
        <v>32</v>
      </c>
      <c r="C48" s="163">
        <v>3277</v>
      </c>
      <c r="D48" s="91">
        <v>1554</v>
      </c>
      <c r="E48" s="163">
        <v>1723</v>
      </c>
      <c r="F48" s="163">
        <v>3406</v>
      </c>
      <c r="G48" s="91">
        <v>1601</v>
      </c>
      <c r="H48" s="164">
        <v>1805</v>
      </c>
    </row>
    <row r="49" spans="1:8" ht="12" customHeight="1" x14ac:dyDescent="0.15">
      <c r="A49" s="337"/>
      <c r="B49" s="180" t="s">
        <v>33</v>
      </c>
      <c r="C49" s="163">
        <v>1614</v>
      </c>
      <c r="D49" s="91">
        <v>768</v>
      </c>
      <c r="E49" s="163">
        <v>846</v>
      </c>
      <c r="F49" s="163">
        <v>1628</v>
      </c>
      <c r="G49" s="91">
        <v>780</v>
      </c>
      <c r="H49" s="164">
        <v>848</v>
      </c>
    </row>
    <row r="50" spans="1:8" ht="12" customHeight="1" x14ac:dyDescent="0.15">
      <c r="A50" s="337"/>
      <c r="B50" s="179" t="s">
        <v>34</v>
      </c>
      <c r="C50" s="163">
        <v>278</v>
      </c>
      <c r="D50" s="91">
        <v>132</v>
      </c>
      <c r="E50" s="163">
        <v>146</v>
      </c>
      <c r="F50" s="163">
        <v>268</v>
      </c>
      <c r="G50" s="91">
        <v>125</v>
      </c>
      <c r="H50" s="164">
        <v>143</v>
      </c>
    </row>
    <row r="51" spans="1:8" ht="12" customHeight="1" x14ac:dyDescent="0.15">
      <c r="A51" s="337"/>
      <c r="B51" s="180" t="s">
        <v>35</v>
      </c>
      <c r="C51" s="163">
        <v>1544</v>
      </c>
      <c r="D51" s="91">
        <v>720</v>
      </c>
      <c r="E51" s="163">
        <v>824</v>
      </c>
      <c r="F51" s="163">
        <v>1551</v>
      </c>
      <c r="G51" s="91">
        <v>733</v>
      </c>
      <c r="H51" s="164">
        <v>818</v>
      </c>
    </row>
    <row r="52" spans="1:8" ht="12" customHeight="1" x14ac:dyDescent="0.15">
      <c r="A52" s="337"/>
      <c r="B52" s="179" t="s">
        <v>36</v>
      </c>
      <c r="C52" s="163">
        <v>3950</v>
      </c>
      <c r="D52" s="91">
        <v>1834</v>
      </c>
      <c r="E52" s="163">
        <v>2116</v>
      </c>
      <c r="F52" s="163">
        <v>3989</v>
      </c>
      <c r="G52" s="91">
        <v>1839</v>
      </c>
      <c r="H52" s="164">
        <v>2150</v>
      </c>
    </row>
    <row r="53" spans="1:8" ht="12" customHeight="1" x14ac:dyDescent="0.15">
      <c r="A53" s="337"/>
      <c r="B53" s="179" t="s">
        <v>37</v>
      </c>
      <c r="C53" s="163">
        <v>104</v>
      </c>
      <c r="D53" s="91">
        <v>52</v>
      </c>
      <c r="E53" s="163">
        <v>52</v>
      </c>
      <c r="F53" s="163">
        <v>97</v>
      </c>
      <c r="G53" s="91">
        <v>49</v>
      </c>
      <c r="H53" s="164">
        <v>48</v>
      </c>
    </row>
    <row r="54" spans="1:8" ht="12" customHeight="1" x14ac:dyDescent="0.15">
      <c r="A54" s="337"/>
      <c r="B54" s="179" t="s">
        <v>38</v>
      </c>
      <c r="C54" s="163">
        <v>122</v>
      </c>
      <c r="D54" s="91">
        <v>59</v>
      </c>
      <c r="E54" s="163">
        <v>63</v>
      </c>
      <c r="F54" s="163">
        <v>120</v>
      </c>
      <c r="G54" s="91">
        <v>61</v>
      </c>
      <c r="H54" s="164">
        <v>59</v>
      </c>
    </row>
    <row r="55" spans="1:8" ht="12" customHeight="1" x14ac:dyDescent="0.15">
      <c r="A55" s="337"/>
      <c r="B55" s="179" t="s">
        <v>39</v>
      </c>
      <c r="C55" s="163">
        <v>809</v>
      </c>
      <c r="D55" s="91">
        <v>380</v>
      </c>
      <c r="E55" s="163">
        <v>429</v>
      </c>
      <c r="F55" s="163">
        <v>787</v>
      </c>
      <c r="G55" s="91">
        <v>366</v>
      </c>
      <c r="H55" s="164">
        <v>421</v>
      </c>
    </row>
    <row r="56" spans="1:8" ht="12" customHeight="1" x14ac:dyDescent="0.15">
      <c r="A56" s="337"/>
      <c r="B56" s="179" t="s">
        <v>40</v>
      </c>
      <c r="C56" s="163">
        <v>1160</v>
      </c>
      <c r="D56" s="91">
        <v>569</v>
      </c>
      <c r="E56" s="163">
        <v>591</v>
      </c>
      <c r="F56" s="163">
        <v>1258</v>
      </c>
      <c r="G56" s="91">
        <v>603</v>
      </c>
      <c r="H56" s="164">
        <v>655</v>
      </c>
    </row>
    <row r="57" spans="1:8" ht="12" customHeight="1" x14ac:dyDescent="0.15">
      <c r="A57" s="337"/>
      <c r="B57" s="179" t="s">
        <v>41</v>
      </c>
      <c r="C57" s="163">
        <v>908</v>
      </c>
      <c r="D57" s="91">
        <v>410</v>
      </c>
      <c r="E57" s="163">
        <v>498</v>
      </c>
      <c r="F57" s="163">
        <v>907</v>
      </c>
      <c r="G57" s="91">
        <v>411</v>
      </c>
      <c r="H57" s="164">
        <v>496</v>
      </c>
    </row>
    <row r="58" spans="1:8" ht="12" customHeight="1" x14ac:dyDescent="0.15">
      <c r="A58" s="337"/>
      <c r="B58" s="179" t="s">
        <v>42</v>
      </c>
      <c r="C58" s="163">
        <v>1450</v>
      </c>
      <c r="D58" s="91">
        <v>710</v>
      </c>
      <c r="E58" s="163">
        <v>740</v>
      </c>
      <c r="F58" s="163">
        <v>1427</v>
      </c>
      <c r="G58" s="91">
        <v>703</v>
      </c>
      <c r="H58" s="164">
        <v>724</v>
      </c>
    </row>
    <row r="59" spans="1:8" ht="12" customHeight="1" x14ac:dyDescent="0.15">
      <c r="A59" s="337"/>
      <c r="B59" s="179" t="s">
        <v>43</v>
      </c>
      <c r="C59" s="163">
        <v>476</v>
      </c>
      <c r="D59" s="91">
        <v>213</v>
      </c>
      <c r="E59" s="163">
        <v>263</v>
      </c>
      <c r="F59" s="163">
        <v>465</v>
      </c>
      <c r="G59" s="91">
        <v>213</v>
      </c>
      <c r="H59" s="164">
        <v>252</v>
      </c>
    </row>
    <row r="60" spans="1:8" ht="12" customHeight="1" x14ac:dyDescent="0.15">
      <c r="A60" s="337"/>
      <c r="B60" s="179" t="s">
        <v>44</v>
      </c>
      <c r="C60" s="163">
        <v>880</v>
      </c>
      <c r="D60" s="91">
        <v>415</v>
      </c>
      <c r="E60" s="163">
        <v>465</v>
      </c>
      <c r="F60" s="163">
        <v>878</v>
      </c>
      <c r="G60" s="91">
        <v>410</v>
      </c>
      <c r="H60" s="164">
        <v>468</v>
      </c>
    </row>
    <row r="61" spans="1:8" ht="12" customHeight="1" x14ac:dyDescent="0.15">
      <c r="A61" s="337"/>
      <c r="B61" s="179" t="s">
        <v>45</v>
      </c>
      <c r="C61" s="163">
        <v>228</v>
      </c>
      <c r="D61" s="91">
        <v>121</v>
      </c>
      <c r="E61" s="163">
        <v>107</v>
      </c>
      <c r="F61" s="163">
        <v>227</v>
      </c>
      <c r="G61" s="91">
        <v>118</v>
      </c>
      <c r="H61" s="164">
        <v>109</v>
      </c>
    </row>
    <row r="62" spans="1:8" ht="12" customHeight="1" x14ac:dyDescent="0.15">
      <c r="A62" s="337"/>
      <c r="B62" s="179" t="s">
        <v>46</v>
      </c>
      <c r="C62" s="163">
        <v>240</v>
      </c>
      <c r="D62" s="91">
        <v>97</v>
      </c>
      <c r="E62" s="163">
        <v>143</v>
      </c>
      <c r="F62" s="163">
        <v>249</v>
      </c>
      <c r="G62" s="91">
        <v>100</v>
      </c>
      <c r="H62" s="164">
        <v>149</v>
      </c>
    </row>
    <row r="63" spans="1:8" ht="12" customHeight="1" x14ac:dyDescent="0.15">
      <c r="A63" s="337"/>
      <c r="B63" s="179" t="s">
        <v>47</v>
      </c>
      <c r="C63" s="163">
        <v>305</v>
      </c>
      <c r="D63" s="91">
        <v>129</v>
      </c>
      <c r="E63" s="163">
        <v>176</v>
      </c>
      <c r="F63" s="163">
        <v>289</v>
      </c>
      <c r="G63" s="91">
        <v>122</v>
      </c>
      <c r="H63" s="164">
        <v>167</v>
      </c>
    </row>
    <row r="64" spans="1:8" ht="12" customHeight="1" x14ac:dyDescent="0.15">
      <c r="A64" s="337"/>
      <c r="B64" s="180" t="s">
        <v>174</v>
      </c>
      <c r="C64" s="163">
        <v>204</v>
      </c>
      <c r="D64" s="91">
        <v>84</v>
      </c>
      <c r="E64" s="163">
        <v>120</v>
      </c>
      <c r="F64" s="163">
        <v>200</v>
      </c>
      <c r="G64" s="91">
        <v>82</v>
      </c>
      <c r="H64" s="164">
        <v>118</v>
      </c>
    </row>
    <row r="65" spans="1:8" ht="12" customHeight="1" x14ac:dyDescent="0.15">
      <c r="A65" s="337"/>
      <c r="B65" s="179" t="s">
        <v>48</v>
      </c>
      <c r="C65" s="163">
        <v>2400</v>
      </c>
      <c r="D65" s="91">
        <v>1180</v>
      </c>
      <c r="E65" s="163">
        <v>1220</v>
      </c>
      <c r="F65" s="163">
        <v>2435</v>
      </c>
      <c r="G65" s="91">
        <v>1191</v>
      </c>
      <c r="H65" s="164">
        <v>1244</v>
      </c>
    </row>
    <row r="66" spans="1:8" ht="12" customHeight="1" thickBot="1" x14ac:dyDescent="0.2">
      <c r="A66" s="338"/>
      <c r="B66" s="181" t="s">
        <v>49</v>
      </c>
      <c r="C66" s="182">
        <v>35</v>
      </c>
      <c r="D66" s="72">
        <v>7</v>
      </c>
      <c r="E66" s="182">
        <v>28</v>
      </c>
      <c r="F66" s="182">
        <v>32</v>
      </c>
      <c r="G66" s="72">
        <v>7</v>
      </c>
      <c r="H66" s="166">
        <v>25</v>
      </c>
    </row>
    <row r="67" spans="1:8" ht="15" customHeight="1" x14ac:dyDescent="0.15">
      <c r="H67" s="81" t="s">
        <v>7</v>
      </c>
    </row>
    <row r="68" spans="1:8" ht="14.25" customHeight="1" x14ac:dyDescent="0.15"/>
  </sheetData>
  <sheetProtection sheet="1" objects="1" scenarios="1"/>
  <mergeCells count="39">
    <mergeCell ref="G9:H9"/>
    <mergeCell ref="G10:H10"/>
    <mergeCell ref="G12:H12"/>
    <mergeCell ref="A17:B17"/>
    <mergeCell ref="G14:H14"/>
    <mergeCell ref="G17:H17"/>
    <mergeCell ref="A9:B9"/>
    <mergeCell ref="A10:B10"/>
    <mergeCell ref="G13:H13"/>
    <mergeCell ref="A11:B11"/>
    <mergeCell ref="A12:B12"/>
    <mergeCell ref="A13:B13"/>
    <mergeCell ref="G11:H11"/>
    <mergeCell ref="G4:H4"/>
    <mergeCell ref="G5:H5"/>
    <mergeCell ref="A1:H1"/>
    <mergeCell ref="G6:H6"/>
    <mergeCell ref="A8:B8"/>
    <mergeCell ref="A7:B7"/>
    <mergeCell ref="A6:B6"/>
    <mergeCell ref="G7:H7"/>
    <mergeCell ref="A4:B5"/>
    <mergeCell ref="C4:C5"/>
    <mergeCell ref="D4:D5"/>
    <mergeCell ref="E4:E5"/>
    <mergeCell ref="F4:F5"/>
    <mergeCell ref="G8:H8"/>
    <mergeCell ref="A24:B24"/>
    <mergeCell ref="A16:B16"/>
    <mergeCell ref="A14:B14"/>
    <mergeCell ref="F22:H22"/>
    <mergeCell ref="G19:H19"/>
    <mergeCell ref="A22:B23"/>
    <mergeCell ref="C22:E22"/>
    <mergeCell ref="G16:H16"/>
    <mergeCell ref="A15:B15"/>
    <mergeCell ref="G15:H15"/>
    <mergeCell ref="A18:B18"/>
    <mergeCell ref="G18:H18"/>
  </mergeCells>
  <phoneticPr fontId="21"/>
  <conditionalFormatting sqref="C18:E18 A18 B24:H66 A6:H7 A8:F17 G8:H18">
    <cfRule type="expression" dxfId="16" priority="4">
      <formula>MOD(ROW(),2)=0</formula>
    </cfRule>
  </conditionalFormatting>
  <conditionalFormatting sqref="F18">
    <cfRule type="expression" dxfId="1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M35"/>
  <sheetViews>
    <sheetView view="pageBreakPreview" zoomScaleNormal="100" zoomScaleSheetLayoutView="100" workbookViewId="0">
      <selection sqref="A1:E1"/>
    </sheetView>
  </sheetViews>
  <sheetFormatPr defaultColWidth="8.75" defaultRowHeight="17.100000000000001" customHeight="1" x14ac:dyDescent="0.15"/>
  <cols>
    <col min="1" max="1" width="10.25" style="136" customWidth="1"/>
    <col min="2" max="2" width="10.25" style="76" customWidth="1"/>
    <col min="3" max="10" width="8.875" style="136" customWidth="1"/>
    <col min="11" max="16384" width="8.75" style="136"/>
  </cols>
  <sheetData>
    <row r="1" spans="1:11" ht="15" customHeight="1" thickBot="1" x14ac:dyDescent="0.2">
      <c r="A1" s="383" t="s">
        <v>320</v>
      </c>
      <c r="B1" s="383"/>
      <c r="C1" s="383"/>
      <c r="D1" s="383"/>
      <c r="E1" s="383"/>
      <c r="F1" s="80"/>
      <c r="G1" s="80"/>
      <c r="H1" s="80"/>
      <c r="J1" s="81"/>
      <c r="K1" s="81" t="s">
        <v>50</v>
      </c>
    </row>
    <row r="2" spans="1:11" ht="8.25" customHeight="1" thickBot="1" x14ac:dyDescent="0.2">
      <c r="A2" s="358" t="s">
        <v>51</v>
      </c>
      <c r="B2" s="394" t="s">
        <v>2</v>
      </c>
      <c r="C2" s="137"/>
      <c r="D2" s="138"/>
      <c r="E2" s="137"/>
      <c r="F2" s="137"/>
      <c r="G2" s="139"/>
      <c r="H2" s="139"/>
      <c r="I2" s="137"/>
      <c r="J2" s="137"/>
      <c r="K2" s="140"/>
    </row>
    <row r="3" spans="1:11" ht="24.95" customHeight="1" x14ac:dyDescent="0.15">
      <c r="A3" s="360"/>
      <c r="B3" s="395"/>
      <c r="C3" s="141" t="s">
        <v>211</v>
      </c>
      <c r="D3" s="142" t="s">
        <v>276</v>
      </c>
      <c r="E3" s="141" t="s">
        <v>208</v>
      </c>
      <c r="F3" s="141" t="s">
        <v>209</v>
      </c>
      <c r="G3" s="143" t="s">
        <v>55</v>
      </c>
      <c r="H3" s="143" t="s">
        <v>56</v>
      </c>
      <c r="I3" s="141" t="s">
        <v>210</v>
      </c>
      <c r="J3" s="141" t="s">
        <v>263</v>
      </c>
      <c r="K3" s="144" t="s">
        <v>57</v>
      </c>
    </row>
    <row r="4" spans="1:11" ht="18.75" customHeight="1" x14ac:dyDescent="0.15">
      <c r="A4" s="145" t="s">
        <v>313</v>
      </c>
      <c r="B4" s="202">
        <v>27</v>
      </c>
      <c r="C4" s="147">
        <v>1</v>
      </c>
      <c r="D4" s="147">
        <v>0</v>
      </c>
      <c r="E4" s="148">
        <v>1</v>
      </c>
      <c r="F4" s="149">
        <v>3</v>
      </c>
      <c r="G4" s="149">
        <v>4</v>
      </c>
      <c r="H4" s="148" t="s">
        <v>91</v>
      </c>
      <c r="I4" s="150">
        <v>1</v>
      </c>
      <c r="J4" s="150">
        <v>0</v>
      </c>
      <c r="K4" s="151">
        <v>17</v>
      </c>
    </row>
    <row r="5" spans="1:11" s="152" customFormat="1" ht="18.75" customHeight="1" x14ac:dyDescent="0.15">
      <c r="A5" s="85" t="s">
        <v>309</v>
      </c>
      <c r="B5" s="202">
        <v>27</v>
      </c>
      <c r="C5" s="147">
        <v>1</v>
      </c>
      <c r="D5" s="147">
        <v>0</v>
      </c>
      <c r="E5" s="150">
        <v>1</v>
      </c>
      <c r="F5" s="149">
        <v>3</v>
      </c>
      <c r="G5" s="149">
        <v>4</v>
      </c>
      <c r="H5" s="150">
        <v>0</v>
      </c>
      <c r="I5" s="150">
        <v>1</v>
      </c>
      <c r="J5" s="150">
        <v>0</v>
      </c>
      <c r="K5" s="151">
        <v>17</v>
      </c>
    </row>
    <row r="6" spans="1:11" s="152" customFormat="1" ht="18.75" customHeight="1" x14ac:dyDescent="0.15">
      <c r="A6" s="85" t="s">
        <v>244</v>
      </c>
      <c r="B6" s="202">
        <v>27</v>
      </c>
      <c r="C6" s="147">
        <v>1</v>
      </c>
      <c r="D6" s="147">
        <v>0</v>
      </c>
      <c r="E6" s="150">
        <v>1</v>
      </c>
      <c r="F6" s="149">
        <v>3</v>
      </c>
      <c r="G6" s="149">
        <v>4</v>
      </c>
      <c r="H6" s="150">
        <v>0</v>
      </c>
      <c r="I6" s="150">
        <v>0</v>
      </c>
      <c r="J6" s="150">
        <v>0</v>
      </c>
      <c r="K6" s="151">
        <v>18</v>
      </c>
    </row>
    <row r="7" spans="1:11" s="152" customFormat="1" ht="18.75" customHeight="1" x14ac:dyDescent="0.15">
      <c r="A7" s="85" t="s">
        <v>278</v>
      </c>
      <c r="B7" s="146">
        <v>27</v>
      </c>
      <c r="C7" s="147">
        <v>7</v>
      </c>
      <c r="D7" s="147">
        <v>0</v>
      </c>
      <c r="E7" s="150">
        <v>0</v>
      </c>
      <c r="F7" s="149">
        <v>2</v>
      </c>
      <c r="G7" s="149">
        <v>4</v>
      </c>
      <c r="H7" s="150">
        <v>0</v>
      </c>
      <c r="I7" s="150">
        <v>0</v>
      </c>
      <c r="J7" s="150">
        <v>1</v>
      </c>
      <c r="K7" s="151">
        <v>13</v>
      </c>
    </row>
    <row r="8" spans="1:11" s="152" customFormat="1" ht="18.75" customHeight="1" x14ac:dyDescent="0.15">
      <c r="A8" s="85" t="s">
        <v>310</v>
      </c>
      <c r="B8" s="146">
        <v>27</v>
      </c>
      <c r="C8" s="150">
        <v>7</v>
      </c>
      <c r="D8" s="150">
        <v>0</v>
      </c>
      <c r="E8" s="150">
        <v>0</v>
      </c>
      <c r="F8" s="149">
        <v>2</v>
      </c>
      <c r="G8" s="149">
        <v>4</v>
      </c>
      <c r="H8" s="150">
        <v>0</v>
      </c>
      <c r="I8" s="150">
        <v>0</v>
      </c>
      <c r="J8" s="150">
        <v>1</v>
      </c>
      <c r="K8" s="151">
        <v>13</v>
      </c>
    </row>
    <row r="9" spans="1:11" s="152" customFormat="1" ht="18.75" customHeight="1" x14ac:dyDescent="0.15">
      <c r="A9" s="85" t="s">
        <v>311</v>
      </c>
      <c r="B9" s="146">
        <v>27</v>
      </c>
      <c r="C9" s="150">
        <v>7</v>
      </c>
      <c r="D9" s="150">
        <v>0</v>
      </c>
      <c r="E9" s="150">
        <v>0</v>
      </c>
      <c r="F9" s="149">
        <v>2</v>
      </c>
      <c r="G9" s="149">
        <v>4</v>
      </c>
      <c r="H9" s="150">
        <v>0</v>
      </c>
      <c r="I9" s="150">
        <v>0</v>
      </c>
      <c r="J9" s="150">
        <v>1</v>
      </c>
      <c r="K9" s="151">
        <v>13</v>
      </c>
    </row>
    <row r="10" spans="1:11" s="152" customFormat="1" ht="18.75" customHeight="1" thickBot="1" x14ac:dyDescent="0.2">
      <c r="A10" s="153" t="s">
        <v>312</v>
      </c>
      <c r="B10" s="154">
        <v>27</v>
      </c>
      <c r="C10" s="155">
        <v>7</v>
      </c>
      <c r="D10" s="155">
        <v>0</v>
      </c>
      <c r="E10" s="155">
        <v>0</v>
      </c>
      <c r="F10" s="156">
        <v>2</v>
      </c>
      <c r="G10" s="156">
        <v>4</v>
      </c>
      <c r="H10" s="155">
        <v>0</v>
      </c>
      <c r="I10" s="155">
        <v>0</v>
      </c>
      <c r="J10" s="155">
        <v>1</v>
      </c>
      <c r="K10" s="157">
        <v>13</v>
      </c>
    </row>
    <row r="11" spans="1:11" ht="15" customHeight="1" x14ac:dyDescent="0.15">
      <c r="B11" s="80"/>
      <c r="C11" s="80"/>
      <c r="D11" s="80"/>
      <c r="E11" s="80"/>
      <c r="F11" s="80"/>
      <c r="G11" s="80"/>
      <c r="H11" s="80"/>
      <c r="J11" s="81"/>
      <c r="K11" s="81" t="s">
        <v>58</v>
      </c>
    </row>
    <row r="12" spans="1:11" ht="15" customHeight="1" x14ac:dyDescent="0.15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15" customHeight="1" thickBot="1" x14ac:dyDescent="0.2">
      <c r="A13" s="383" t="s">
        <v>321</v>
      </c>
      <c r="B13" s="383"/>
      <c r="C13" s="383"/>
      <c r="D13" s="383"/>
      <c r="E13" s="383"/>
      <c r="F13" s="80"/>
      <c r="G13" s="80"/>
      <c r="H13" s="80"/>
      <c r="J13" s="81"/>
      <c r="K13" s="81" t="s">
        <v>50</v>
      </c>
    </row>
    <row r="14" spans="1:11" ht="17.25" customHeight="1" thickBot="1" x14ac:dyDescent="0.2">
      <c r="A14" s="358" t="s">
        <v>59</v>
      </c>
      <c r="B14" s="396" t="s">
        <v>60</v>
      </c>
      <c r="C14" s="397"/>
      <c r="D14" s="390" t="s">
        <v>277</v>
      </c>
      <c r="E14" s="391"/>
      <c r="F14" s="158"/>
      <c r="G14" s="159" t="s">
        <v>61</v>
      </c>
      <c r="H14" s="159" t="s">
        <v>62</v>
      </c>
      <c r="I14" s="159" t="s">
        <v>63</v>
      </c>
      <c r="J14" s="159" t="s">
        <v>64</v>
      </c>
      <c r="K14" s="160" t="s">
        <v>65</v>
      </c>
    </row>
    <row r="15" spans="1:11" ht="17.25" customHeight="1" x14ac:dyDescent="0.15">
      <c r="A15" s="360"/>
      <c r="B15" s="398"/>
      <c r="C15" s="399"/>
      <c r="D15" s="392"/>
      <c r="E15" s="393"/>
      <c r="F15" s="161" t="s">
        <v>67</v>
      </c>
      <c r="G15" s="162" t="s">
        <v>68</v>
      </c>
      <c r="H15" s="162" t="s">
        <v>69</v>
      </c>
      <c r="I15" s="162" t="s">
        <v>70</v>
      </c>
      <c r="J15" s="162" t="s">
        <v>71</v>
      </c>
      <c r="K15" s="144" t="s">
        <v>72</v>
      </c>
    </row>
    <row r="16" spans="1:11" ht="18.75" customHeight="1" x14ac:dyDescent="0.15">
      <c r="A16" s="145" t="s">
        <v>313</v>
      </c>
      <c r="B16" s="380">
        <v>27</v>
      </c>
      <c r="C16" s="381"/>
      <c r="D16" s="381">
        <v>27</v>
      </c>
      <c r="E16" s="381"/>
      <c r="F16" s="163">
        <v>24</v>
      </c>
      <c r="G16" s="74">
        <v>1</v>
      </c>
      <c r="H16" s="163">
        <v>7</v>
      </c>
      <c r="I16" s="163">
        <v>2</v>
      </c>
      <c r="J16" s="163">
        <v>2</v>
      </c>
      <c r="K16" s="164">
        <v>15</v>
      </c>
    </row>
    <row r="17" spans="1:13" s="152" customFormat="1" ht="18.75" customHeight="1" x14ac:dyDescent="0.15">
      <c r="A17" s="85" t="s">
        <v>309</v>
      </c>
      <c r="B17" s="380">
        <v>27</v>
      </c>
      <c r="C17" s="381"/>
      <c r="D17" s="381">
        <v>27</v>
      </c>
      <c r="E17" s="381"/>
      <c r="F17" s="201">
        <v>24</v>
      </c>
      <c r="G17" s="74">
        <v>1</v>
      </c>
      <c r="H17" s="201">
        <v>7</v>
      </c>
      <c r="I17" s="201">
        <v>2</v>
      </c>
      <c r="J17" s="201">
        <v>2</v>
      </c>
      <c r="K17" s="164">
        <v>15</v>
      </c>
    </row>
    <row r="18" spans="1:13" s="152" customFormat="1" ht="18.75" customHeight="1" x14ac:dyDescent="0.15">
      <c r="A18" s="85" t="s">
        <v>244</v>
      </c>
      <c r="B18" s="380">
        <v>27</v>
      </c>
      <c r="C18" s="381"/>
      <c r="D18" s="381">
        <v>27</v>
      </c>
      <c r="E18" s="381"/>
      <c r="F18" s="201">
        <v>23</v>
      </c>
      <c r="G18" s="74">
        <v>1</v>
      </c>
      <c r="H18" s="201">
        <v>7</v>
      </c>
      <c r="I18" s="201">
        <v>1</v>
      </c>
      <c r="J18" s="201">
        <v>2</v>
      </c>
      <c r="K18" s="164">
        <v>16</v>
      </c>
    </row>
    <row r="19" spans="1:13" s="152" customFormat="1" ht="18.75" customHeight="1" x14ac:dyDescent="0.15">
      <c r="A19" s="85" t="s">
        <v>278</v>
      </c>
      <c r="B19" s="380">
        <v>27</v>
      </c>
      <c r="C19" s="381"/>
      <c r="D19" s="381">
        <v>27</v>
      </c>
      <c r="E19" s="381"/>
      <c r="F19" s="201">
        <v>24</v>
      </c>
      <c r="G19" s="74">
        <v>2</v>
      </c>
      <c r="H19" s="201">
        <v>5</v>
      </c>
      <c r="I19" s="201">
        <v>4</v>
      </c>
      <c r="J19" s="201">
        <v>3</v>
      </c>
      <c r="K19" s="164">
        <v>13</v>
      </c>
    </row>
    <row r="20" spans="1:13" s="152" customFormat="1" ht="18.75" customHeight="1" x14ac:dyDescent="0.15">
      <c r="A20" s="85" t="s">
        <v>310</v>
      </c>
      <c r="B20" s="380">
        <v>27</v>
      </c>
      <c r="C20" s="381"/>
      <c r="D20" s="381">
        <v>27</v>
      </c>
      <c r="E20" s="381"/>
      <c r="F20" s="201">
        <v>24</v>
      </c>
      <c r="G20" s="74">
        <v>1</v>
      </c>
      <c r="H20" s="201">
        <v>6</v>
      </c>
      <c r="I20" s="201">
        <v>3</v>
      </c>
      <c r="J20" s="201">
        <v>4</v>
      </c>
      <c r="K20" s="164">
        <v>13</v>
      </c>
    </row>
    <row r="21" spans="1:13" s="152" customFormat="1" ht="18.75" customHeight="1" x14ac:dyDescent="0.15">
      <c r="A21" s="85" t="s">
        <v>311</v>
      </c>
      <c r="B21" s="380">
        <v>27</v>
      </c>
      <c r="C21" s="381">
        <v>27</v>
      </c>
      <c r="D21" s="381">
        <v>27</v>
      </c>
      <c r="E21" s="381">
        <v>27</v>
      </c>
      <c r="F21" s="201">
        <v>24</v>
      </c>
      <c r="G21" s="74">
        <v>1</v>
      </c>
      <c r="H21" s="201">
        <v>6</v>
      </c>
      <c r="I21" s="201">
        <v>3</v>
      </c>
      <c r="J21" s="201">
        <v>4</v>
      </c>
      <c r="K21" s="164">
        <v>13</v>
      </c>
    </row>
    <row r="22" spans="1:13" s="152" customFormat="1" ht="18.75" customHeight="1" thickBot="1" x14ac:dyDescent="0.2">
      <c r="A22" s="153" t="s">
        <v>312</v>
      </c>
      <c r="B22" s="385">
        <v>27</v>
      </c>
      <c r="C22" s="386"/>
      <c r="D22" s="384">
        <v>27</v>
      </c>
      <c r="E22" s="384"/>
      <c r="F22" s="72">
        <v>24</v>
      </c>
      <c r="G22" s="165">
        <v>0</v>
      </c>
      <c r="H22" s="72">
        <v>4</v>
      </c>
      <c r="I22" s="72">
        <v>6</v>
      </c>
      <c r="J22" s="72">
        <v>3</v>
      </c>
      <c r="K22" s="166">
        <v>14</v>
      </c>
    </row>
    <row r="23" spans="1:13" ht="15" customHeight="1" x14ac:dyDescent="0.15">
      <c r="B23" s="80"/>
      <c r="C23" s="80"/>
      <c r="D23" s="80"/>
      <c r="E23" s="80"/>
      <c r="F23" s="80"/>
      <c r="G23" s="80"/>
      <c r="H23" s="80"/>
      <c r="J23" s="81"/>
      <c r="K23" s="81" t="s">
        <v>58</v>
      </c>
    </row>
    <row r="24" spans="1:13" ht="15" customHeight="1" x14ac:dyDescent="0.1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3" ht="15" customHeight="1" thickBot="1" x14ac:dyDescent="0.2">
      <c r="A25" s="383" t="s">
        <v>322</v>
      </c>
      <c r="B25" s="383"/>
      <c r="C25" s="383"/>
      <c r="D25" s="383"/>
      <c r="E25" s="383"/>
      <c r="F25" s="80"/>
      <c r="G25" s="80"/>
      <c r="H25" s="80"/>
      <c r="J25" s="81"/>
      <c r="K25" s="81" t="s">
        <v>50</v>
      </c>
    </row>
    <row r="26" spans="1:13" ht="24.95" customHeight="1" x14ac:dyDescent="0.15">
      <c r="A26" s="82" t="s">
        <v>51</v>
      </c>
      <c r="B26" s="382" t="s">
        <v>212</v>
      </c>
      <c r="C26" s="355"/>
      <c r="D26" s="362"/>
      <c r="E26" s="83" t="s">
        <v>73</v>
      </c>
      <c r="F26" s="83" t="s">
        <v>74</v>
      </c>
      <c r="G26" s="83" t="s">
        <v>75</v>
      </c>
      <c r="H26" s="83" t="s">
        <v>76</v>
      </c>
      <c r="I26" s="83" t="s">
        <v>77</v>
      </c>
      <c r="J26" s="83" t="s">
        <v>78</v>
      </c>
      <c r="K26" s="84" t="s">
        <v>79</v>
      </c>
      <c r="L26" s="100"/>
      <c r="M26" s="80"/>
    </row>
    <row r="27" spans="1:13" ht="18.75" customHeight="1" x14ac:dyDescent="0.15">
      <c r="A27" s="145" t="s">
        <v>313</v>
      </c>
      <c r="B27" s="387">
        <v>27</v>
      </c>
      <c r="C27" s="388"/>
      <c r="D27" s="388"/>
      <c r="E27" s="167">
        <v>0</v>
      </c>
      <c r="F27" s="167">
        <v>1</v>
      </c>
      <c r="G27" s="167">
        <v>0</v>
      </c>
      <c r="H27" s="167">
        <v>0</v>
      </c>
      <c r="I27" s="167">
        <v>0</v>
      </c>
      <c r="J27" s="167">
        <v>0</v>
      </c>
      <c r="K27" s="164">
        <v>26</v>
      </c>
      <c r="L27" s="100"/>
      <c r="M27" s="80"/>
    </row>
    <row r="28" spans="1:13" s="152" customFormat="1" ht="18.75" customHeight="1" x14ac:dyDescent="0.15">
      <c r="A28" s="85" t="s">
        <v>309</v>
      </c>
      <c r="B28" s="380">
        <v>27</v>
      </c>
      <c r="C28" s="381"/>
      <c r="D28" s="381"/>
      <c r="E28" s="167">
        <v>0</v>
      </c>
      <c r="F28" s="167">
        <v>1</v>
      </c>
      <c r="G28" s="167">
        <v>0</v>
      </c>
      <c r="H28" s="167">
        <v>0</v>
      </c>
      <c r="I28" s="167">
        <v>0</v>
      </c>
      <c r="J28" s="167">
        <v>0</v>
      </c>
      <c r="K28" s="164">
        <v>26</v>
      </c>
      <c r="L28" s="125"/>
    </row>
    <row r="29" spans="1:13" s="152" customFormat="1" ht="18.75" customHeight="1" x14ac:dyDescent="0.15">
      <c r="A29" s="85" t="s">
        <v>244</v>
      </c>
      <c r="B29" s="380">
        <v>27</v>
      </c>
      <c r="C29" s="381"/>
      <c r="D29" s="381"/>
      <c r="E29" s="167">
        <v>0</v>
      </c>
      <c r="F29" s="167">
        <v>1</v>
      </c>
      <c r="G29" s="167">
        <v>0</v>
      </c>
      <c r="H29" s="167">
        <v>0</v>
      </c>
      <c r="I29" s="167">
        <v>1</v>
      </c>
      <c r="J29" s="167">
        <v>0</v>
      </c>
      <c r="K29" s="164">
        <v>25</v>
      </c>
      <c r="L29" s="125"/>
    </row>
    <row r="30" spans="1:13" ht="18.75" customHeight="1" x14ac:dyDescent="0.15">
      <c r="A30" s="85" t="s">
        <v>278</v>
      </c>
      <c r="B30" s="380">
        <v>27</v>
      </c>
      <c r="C30" s="381"/>
      <c r="D30" s="381"/>
      <c r="E30" s="167">
        <v>0</v>
      </c>
      <c r="F30" s="167">
        <v>0</v>
      </c>
      <c r="G30" s="167">
        <v>0</v>
      </c>
      <c r="H30" s="167">
        <v>4</v>
      </c>
      <c r="I30" s="167">
        <v>0</v>
      </c>
      <c r="J30" s="167">
        <v>0</v>
      </c>
      <c r="K30" s="164">
        <v>23</v>
      </c>
      <c r="L30" s="100"/>
      <c r="M30" s="80"/>
    </row>
    <row r="31" spans="1:13" s="152" customFormat="1" ht="18.75" customHeight="1" x14ac:dyDescent="0.15">
      <c r="A31" s="85" t="s">
        <v>310</v>
      </c>
      <c r="B31" s="380">
        <v>27</v>
      </c>
      <c r="C31" s="381"/>
      <c r="D31" s="381"/>
      <c r="E31" s="167">
        <v>0</v>
      </c>
      <c r="F31" s="167">
        <v>0</v>
      </c>
      <c r="G31" s="167">
        <v>0</v>
      </c>
      <c r="H31" s="167">
        <v>4</v>
      </c>
      <c r="I31" s="167">
        <v>0</v>
      </c>
      <c r="J31" s="167">
        <v>0</v>
      </c>
      <c r="K31" s="164">
        <v>23</v>
      </c>
      <c r="L31" s="125"/>
    </row>
    <row r="32" spans="1:13" s="152" customFormat="1" ht="18.75" customHeight="1" x14ac:dyDescent="0.15">
      <c r="A32" s="85" t="s">
        <v>311</v>
      </c>
      <c r="B32" s="380">
        <v>27</v>
      </c>
      <c r="C32" s="381"/>
      <c r="D32" s="381"/>
      <c r="E32" s="167">
        <v>0</v>
      </c>
      <c r="F32" s="167">
        <v>0</v>
      </c>
      <c r="G32" s="167">
        <v>0</v>
      </c>
      <c r="H32" s="167">
        <v>4</v>
      </c>
      <c r="I32" s="167">
        <v>0</v>
      </c>
      <c r="J32" s="167">
        <v>0</v>
      </c>
      <c r="K32" s="164">
        <v>23</v>
      </c>
      <c r="L32" s="125"/>
    </row>
    <row r="33" spans="1:12" s="152" customFormat="1" ht="18.75" customHeight="1" thickBot="1" x14ac:dyDescent="0.2">
      <c r="A33" s="153" t="s">
        <v>312</v>
      </c>
      <c r="B33" s="389">
        <v>27</v>
      </c>
      <c r="C33" s="384"/>
      <c r="D33" s="384"/>
      <c r="E33" s="168">
        <v>0</v>
      </c>
      <c r="F33" s="168">
        <v>0</v>
      </c>
      <c r="G33" s="168">
        <v>0</v>
      </c>
      <c r="H33" s="168">
        <v>4</v>
      </c>
      <c r="I33" s="168">
        <v>0</v>
      </c>
      <c r="J33" s="168">
        <v>0</v>
      </c>
      <c r="K33" s="166">
        <v>23</v>
      </c>
      <c r="L33" s="125"/>
    </row>
    <row r="34" spans="1:12" ht="15" customHeight="1" x14ac:dyDescent="0.15">
      <c r="A34" s="79" t="s">
        <v>80</v>
      </c>
      <c r="B34" s="80"/>
      <c r="C34" s="80"/>
      <c r="D34" s="80"/>
      <c r="E34" s="80"/>
      <c r="F34" s="80"/>
      <c r="G34" s="80"/>
      <c r="H34" s="80"/>
      <c r="J34" s="81"/>
      <c r="K34" s="81" t="s">
        <v>58</v>
      </c>
    </row>
    <row r="35" spans="1:12" ht="17.100000000000001" customHeight="1" x14ac:dyDescent="0.15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</row>
  </sheetData>
  <sheetProtection sheet="1" objects="1" scenarios="1"/>
  <mergeCells count="30">
    <mergeCell ref="A1:E1"/>
    <mergeCell ref="A13:E13"/>
    <mergeCell ref="D17:E17"/>
    <mergeCell ref="D16:E16"/>
    <mergeCell ref="D18:E18"/>
    <mergeCell ref="B17:C17"/>
    <mergeCell ref="D14:E15"/>
    <mergeCell ref="A14:A15"/>
    <mergeCell ref="A2:A3"/>
    <mergeCell ref="B2:B3"/>
    <mergeCell ref="B14:C15"/>
    <mergeCell ref="B16:C16"/>
    <mergeCell ref="B27:D27"/>
    <mergeCell ref="B28:D28"/>
    <mergeCell ref="B33:D33"/>
    <mergeCell ref="B32:D32"/>
    <mergeCell ref="B31:D31"/>
    <mergeCell ref="B30:D30"/>
    <mergeCell ref="B29:D29"/>
    <mergeCell ref="B21:C21"/>
    <mergeCell ref="B20:C20"/>
    <mergeCell ref="B19:C19"/>
    <mergeCell ref="B18:C18"/>
    <mergeCell ref="B26:D26"/>
    <mergeCell ref="A25:E25"/>
    <mergeCell ref="D20:E20"/>
    <mergeCell ref="D21:E21"/>
    <mergeCell ref="D19:E19"/>
    <mergeCell ref="D22:E22"/>
    <mergeCell ref="B22:C22"/>
  </mergeCells>
  <phoneticPr fontId="21"/>
  <conditionalFormatting sqref="A4:K10 E27:K33 B27:B33 F21:K22 D17:D22 B21:B22">
    <cfRule type="expression" dxfId="14" priority="8">
      <formula>MOD(ROW(),2)=0</formula>
    </cfRule>
  </conditionalFormatting>
  <conditionalFormatting sqref="A16:A22">
    <cfRule type="expression" dxfId="13" priority="7">
      <formula>MOD(ROW(),2)=0</formula>
    </cfRule>
  </conditionalFormatting>
  <conditionalFormatting sqref="A27:A33">
    <cfRule type="expression" dxfId="12" priority="6">
      <formula>MOD(ROW(),2)=0</formula>
    </cfRule>
  </conditionalFormatting>
  <conditionalFormatting sqref="F16:K16 B16 D16">
    <cfRule type="expression" dxfId="11" priority="5">
      <formula>MOD(ROW(),2)=0</formula>
    </cfRule>
  </conditionalFormatting>
  <conditionalFormatting sqref="F17:K17 B17">
    <cfRule type="expression" dxfId="10" priority="4">
      <formula>MOD(ROW(),2)=0</formula>
    </cfRule>
  </conditionalFormatting>
  <conditionalFormatting sqref="F18:K18 B18">
    <cfRule type="expression" dxfId="9" priority="3">
      <formula>MOD(ROW(),2)=0</formula>
    </cfRule>
  </conditionalFormatting>
  <conditionalFormatting sqref="F19:K19 B19">
    <cfRule type="expression" dxfId="8" priority="2">
      <formula>MOD(ROW(),2)=0</formula>
    </cfRule>
  </conditionalFormatting>
  <conditionalFormatting sqref="F20:K20 B20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W58"/>
  <sheetViews>
    <sheetView view="pageBreakPreview" zoomScaleNormal="100" zoomScaleSheetLayoutView="100" workbookViewId="0">
      <pane xSplit="1" ySplit="4" topLeftCell="B5" activePane="bottomRight" state="frozen"/>
      <selection activeCell="L8" sqref="L8"/>
      <selection pane="topRight" activeCell="L8" sqref="L8"/>
      <selection pane="bottomLeft" activeCell="L8" sqref="L8"/>
      <selection pane="bottomRight"/>
    </sheetView>
  </sheetViews>
  <sheetFormatPr defaultColWidth="8.75" defaultRowHeight="15.95" customHeight="1" x14ac:dyDescent="0.15"/>
  <cols>
    <col min="1" max="1" width="16.75" style="15" customWidth="1"/>
    <col min="2" max="3" width="5.75" style="15" customWidth="1"/>
    <col min="4" max="10" width="8.25" style="15" customWidth="1"/>
    <col min="11" max="11" width="10.875" style="15" bestFit="1" customWidth="1"/>
    <col min="12" max="14" width="8.5" style="15" customWidth="1"/>
    <col min="15" max="15" width="8.125" style="15" customWidth="1"/>
    <col min="16" max="16" width="7.75" style="15" customWidth="1"/>
    <col min="17" max="17" width="8.125" style="15" customWidth="1"/>
    <col min="18" max="22" width="7.75" style="15" customWidth="1"/>
    <col min="23" max="23" width="8.5" style="15" customWidth="1"/>
    <col min="24" max="24" width="8.75" style="15" customWidth="1"/>
    <col min="25" max="16384" width="8.75" style="15"/>
  </cols>
  <sheetData>
    <row r="1" spans="1:23" ht="15" customHeight="1" thickBot="1" x14ac:dyDescent="0.2">
      <c r="A1" s="12" t="s">
        <v>364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8" customHeight="1" x14ac:dyDescent="0.15">
      <c r="A2" s="58"/>
      <c r="B2" s="405" t="s">
        <v>279</v>
      </c>
      <c r="C2" s="411" t="s">
        <v>280</v>
      </c>
      <c r="D2" s="407" t="s">
        <v>81</v>
      </c>
      <c r="E2" s="408"/>
      <c r="F2" s="407" t="s">
        <v>82</v>
      </c>
      <c r="G2" s="408"/>
      <c r="H2" s="407" t="s">
        <v>83</v>
      </c>
      <c r="I2" s="413"/>
      <c r="J2" s="408"/>
      <c r="K2" s="401" t="s">
        <v>281</v>
      </c>
      <c r="L2" s="403" t="s">
        <v>84</v>
      </c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4"/>
    </row>
    <row r="3" spans="1:23" ht="24.75" customHeight="1" x14ac:dyDescent="0.15">
      <c r="A3" s="23" t="s">
        <v>184</v>
      </c>
      <c r="B3" s="406"/>
      <c r="C3" s="412"/>
      <c r="D3" s="409"/>
      <c r="E3" s="410"/>
      <c r="F3" s="409"/>
      <c r="G3" s="410"/>
      <c r="H3" s="409"/>
      <c r="I3" s="414"/>
      <c r="J3" s="410"/>
      <c r="K3" s="402"/>
      <c r="L3" s="24" t="s">
        <v>52</v>
      </c>
      <c r="M3" s="25" t="s">
        <v>222</v>
      </c>
      <c r="N3" s="26" t="s">
        <v>85</v>
      </c>
      <c r="O3" s="27" t="s">
        <v>53</v>
      </c>
      <c r="P3" s="27" t="s">
        <v>54</v>
      </c>
      <c r="Q3" s="27" t="s">
        <v>55</v>
      </c>
      <c r="R3" s="27" t="s">
        <v>185</v>
      </c>
      <c r="S3" s="27" t="s">
        <v>201</v>
      </c>
      <c r="T3" s="27" t="s">
        <v>214</v>
      </c>
      <c r="U3" s="27" t="s">
        <v>215</v>
      </c>
      <c r="V3" s="27" t="s">
        <v>86</v>
      </c>
      <c r="W3" s="28" t="s">
        <v>57</v>
      </c>
    </row>
    <row r="4" spans="1:23" ht="26.25" customHeight="1" x14ac:dyDescent="0.15">
      <c r="A4" s="22"/>
      <c r="B4" s="406"/>
      <c r="C4" s="412"/>
      <c r="D4" s="55" t="s">
        <v>87</v>
      </c>
      <c r="E4" s="55" t="s">
        <v>88</v>
      </c>
      <c r="F4" s="55" t="s">
        <v>89</v>
      </c>
      <c r="G4" s="55" t="s">
        <v>88</v>
      </c>
      <c r="H4" s="55" t="s">
        <v>87</v>
      </c>
      <c r="I4" s="55" t="s">
        <v>3</v>
      </c>
      <c r="J4" s="55" t="s">
        <v>4</v>
      </c>
      <c r="K4" s="402"/>
      <c r="L4" s="56" t="s">
        <v>90</v>
      </c>
      <c r="M4" s="55" t="s">
        <v>90</v>
      </c>
      <c r="N4" s="55" t="s">
        <v>90</v>
      </c>
      <c r="O4" s="55" t="s">
        <v>90</v>
      </c>
      <c r="P4" s="55" t="s">
        <v>90</v>
      </c>
      <c r="Q4" s="55" t="s">
        <v>90</v>
      </c>
      <c r="R4" s="55" t="s">
        <v>90</v>
      </c>
      <c r="S4" s="55" t="s">
        <v>90</v>
      </c>
      <c r="T4" s="55" t="s">
        <v>90</v>
      </c>
      <c r="U4" s="55" t="s">
        <v>90</v>
      </c>
      <c r="V4" s="55" t="s">
        <v>90</v>
      </c>
      <c r="W4" s="57" t="s">
        <v>90</v>
      </c>
    </row>
    <row r="5" spans="1:23" ht="15.95" customHeight="1" x14ac:dyDescent="0.15">
      <c r="A5" s="44" t="s">
        <v>245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</row>
    <row r="6" spans="1:23" ht="15" customHeight="1" x14ac:dyDescent="0.15">
      <c r="A6" s="59">
        <v>38389</v>
      </c>
      <c r="B6" s="64">
        <v>1</v>
      </c>
      <c r="C6" s="64">
        <v>3</v>
      </c>
      <c r="D6" s="64">
        <v>76754</v>
      </c>
      <c r="E6" s="64">
        <v>37179</v>
      </c>
      <c r="F6" s="64">
        <v>50421</v>
      </c>
      <c r="G6" s="64">
        <v>23684</v>
      </c>
      <c r="H6" s="11">
        <v>65.599999999999994</v>
      </c>
      <c r="I6" s="11">
        <v>63.7</v>
      </c>
      <c r="J6" s="11">
        <v>67.599999999999994</v>
      </c>
      <c r="K6" s="64">
        <v>49783</v>
      </c>
      <c r="L6" s="8" t="s">
        <v>91</v>
      </c>
      <c r="M6" s="8" t="s">
        <v>91</v>
      </c>
      <c r="N6" s="8" t="s">
        <v>91</v>
      </c>
      <c r="O6" s="8" t="s">
        <v>91</v>
      </c>
      <c r="P6" s="8" t="s">
        <v>91</v>
      </c>
      <c r="Q6" s="8" t="s">
        <v>91</v>
      </c>
      <c r="R6" s="8" t="s">
        <v>91</v>
      </c>
      <c r="S6" s="8">
        <v>0</v>
      </c>
      <c r="T6" s="8">
        <v>0</v>
      </c>
      <c r="U6" s="8">
        <v>0</v>
      </c>
      <c r="V6" s="8" t="s">
        <v>91</v>
      </c>
      <c r="W6" s="9">
        <v>49783</v>
      </c>
    </row>
    <row r="7" spans="1:23" ht="15" customHeight="1" x14ac:dyDescent="0.15">
      <c r="A7" s="60">
        <v>39852</v>
      </c>
      <c r="B7" s="64">
        <v>1</v>
      </c>
      <c r="C7" s="64">
        <v>3</v>
      </c>
      <c r="D7" s="64">
        <v>80708</v>
      </c>
      <c r="E7" s="64">
        <v>38810</v>
      </c>
      <c r="F7" s="64">
        <v>52279</v>
      </c>
      <c r="G7" s="64">
        <v>24559</v>
      </c>
      <c r="H7" s="11">
        <v>64.8</v>
      </c>
      <c r="I7" s="11">
        <v>63.3</v>
      </c>
      <c r="J7" s="11">
        <v>66.2</v>
      </c>
      <c r="K7" s="64">
        <v>51301</v>
      </c>
      <c r="L7" s="8" t="s">
        <v>91</v>
      </c>
      <c r="M7" s="8" t="s">
        <v>91</v>
      </c>
      <c r="N7" s="8" t="s">
        <v>91</v>
      </c>
      <c r="O7" s="8" t="s">
        <v>91</v>
      </c>
      <c r="P7" s="8">
        <v>6402</v>
      </c>
      <c r="Q7" s="8">
        <v>0</v>
      </c>
      <c r="R7" s="8" t="s">
        <v>91</v>
      </c>
      <c r="S7" s="8">
        <v>0</v>
      </c>
      <c r="T7" s="8">
        <v>0</v>
      </c>
      <c r="U7" s="8">
        <v>0</v>
      </c>
      <c r="V7" s="8" t="s">
        <v>91</v>
      </c>
      <c r="W7" s="9">
        <v>44899</v>
      </c>
    </row>
    <row r="8" spans="1:23" ht="15" customHeight="1" x14ac:dyDescent="0.15">
      <c r="A8" s="60">
        <v>41315</v>
      </c>
      <c r="B8" s="64">
        <v>1</v>
      </c>
      <c r="C8" s="64">
        <v>3</v>
      </c>
      <c r="D8" s="64">
        <v>83533</v>
      </c>
      <c r="E8" s="64">
        <v>40173</v>
      </c>
      <c r="F8" s="64">
        <v>52878</v>
      </c>
      <c r="G8" s="64">
        <v>24751</v>
      </c>
      <c r="H8" s="11">
        <v>63.3</v>
      </c>
      <c r="I8" s="11">
        <v>61.61</v>
      </c>
      <c r="J8" s="11">
        <v>64.87</v>
      </c>
      <c r="K8" s="64">
        <v>52215</v>
      </c>
      <c r="L8" s="8">
        <v>0</v>
      </c>
      <c r="M8" s="8">
        <v>0</v>
      </c>
      <c r="N8" s="8">
        <v>0</v>
      </c>
      <c r="O8" s="8">
        <v>0</v>
      </c>
      <c r="P8" s="2">
        <v>0</v>
      </c>
      <c r="Q8" s="2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v>52215</v>
      </c>
    </row>
    <row r="9" spans="1:23" ht="15" customHeight="1" x14ac:dyDescent="0.15">
      <c r="A9" s="60">
        <v>42778</v>
      </c>
      <c r="B9" s="64">
        <v>1</v>
      </c>
      <c r="C9" s="64">
        <v>2</v>
      </c>
      <c r="D9" s="64">
        <v>87525</v>
      </c>
      <c r="E9" s="64">
        <v>42047</v>
      </c>
      <c r="F9" s="64">
        <v>53718</v>
      </c>
      <c r="G9" s="64">
        <v>25261</v>
      </c>
      <c r="H9" s="11">
        <v>61.4</v>
      </c>
      <c r="I9" s="11">
        <v>60.1</v>
      </c>
      <c r="J9" s="11">
        <v>62.6</v>
      </c>
      <c r="K9" s="64">
        <v>52776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9">
        <v>52776</v>
      </c>
    </row>
    <row r="10" spans="1:23" s="18" customFormat="1" ht="15" customHeight="1" x14ac:dyDescent="0.15">
      <c r="A10" s="61">
        <v>44234</v>
      </c>
      <c r="B10" s="31">
        <v>1</v>
      </c>
      <c r="C10" s="31">
        <v>2</v>
      </c>
      <c r="D10" s="31">
        <v>89814</v>
      </c>
      <c r="E10" s="31">
        <v>42982</v>
      </c>
      <c r="F10" s="31">
        <v>56561</v>
      </c>
      <c r="G10" s="31">
        <v>26407</v>
      </c>
      <c r="H10" s="32">
        <v>62.98</v>
      </c>
      <c r="I10" s="32">
        <v>61.44</v>
      </c>
      <c r="J10" s="32">
        <v>64.39</v>
      </c>
      <c r="K10" s="31">
        <v>55781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4">
        <v>55781</v>
      </c>
    </row>
    <row r="11" spans="1:23" ht="15.95" customHeight="1" x14ac:dyDescent="0.15">
      <c r="A11" s="35" t="s">
        <v>246</v>
      </c>
      <c r="B11" s="19"/>
      <c r="C11" s="19"/>
      <c r="D11" s="19"/>
      <c r="E11" s="19"/>
      <c r="F11" s="19"/>
      <c r="G11" s="19"/>
      <c r="H11" s="20"/>
      <c r="I11" s="20"/>
      <c r="J11" s="20"/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36"/>
    </row>
    <row r="12" spans="1:23" ht="15" customHeight="1" x14ac:dyDescent="0.15">
      <c r="A12" s="59">
        <v>38389</v>
      </c>
      <c r="B12" s="64">
        <v>30</v>
      </c>
      <c r="C12" s="64">
        <v>33</v>
      </c>
      <c r="D12" s="64">
        <v>76754</v>
      </c>
      <c r="E12" s="64">
        <v>37179</v>
      </c>
      <c r="F12" s="64">
        <v>50393</v>
      </c>
      <c r="G12" s="64">
        <v>23676</v>
      </c>
      <c r="H12" s="11">
        <v>65.599999999999994</v>
      </c>
      <c r="I12" s="11">
        <v>63.6</v>
      </c>
      <c r="J12" s="11">
        <v>67.5</v>
      </c>
      <c r="K12" s="64">
        <v>49160</v>
      </c>
      <c r="L12" s="8" t="s">
        <v>91</v>
      </c>
      <c r="M12" s="8" t="s">
        <v>91</v>
      </c>
      <c r="N12" s="8">
        <v>1160</v>
      </c>
      <c r="O12" s="8">
        <v>1256</v>
      </c>
      <c r="P12" s="8">
        <v>4009.7</v>
      </c>
      <c r="Q12" s="8">
        <v>7336.5</v>
      </c>
      <c r="R12" s="8" t="s">
        <v>91</v>
      </c>
      <c r="S12" s="8">
        <v>0</v>
      </c>
      <c r="T12" s="8">
        <v>0</v>
      </c>
      <c r="U12" s="8">
        <v>0</v>
      </c>
      <c r="V12" s="8" t="s">
        <v>91</v>
      </c>
      <c r="W12" s="9">
        <v>35397.699999999997</v>
      </c>
    </row>
    <row r="13" spans="1:23" ht="15" customHeight="1" x14ac:dyDescent="0.15">
      <c r="A13" s="60">
        <v>39852</v>
      </c>
      <c r="B13" s="64">
        <v>30</v>
      </c>
      <c r="C13" s="64">
        <v>36</v>
      </c>
      <c r="D13" s="64">
        <v>80708</v>
      </c>
      <c r="E13" s="64">
        <v>38810</v>
      </c>
      <c r="F13" s="64">
        <v>52256</v>
      </c>
      <c r="G13" s="64">
        <v>24547</v>
      </c>
      <c r="H13" s="11">
        <v>64.8</v>
      </c>
      <c r="I13" s="11">
        <v>63.2</v>
      </c>
      <c r="J13" s="11">
        <v>66.099999999999994</v>
      </c>
      <c r="K13" s="64">
        <v>52256</v>
      </c>
      <c r="L13" s="8" t="s">
        <v>91</v>
      </c>
      <c r="M13" s="8">
        <v>2402.1</v>
      </c>
      <c r="N13" s="8">
        <v>2195</v>
      </c>
      <c r="O13" s="8">
        <v>1274</v>
      </c>
      <c r="P13" s="8">
        <v>4389.3999999999996</v>
      </c>
      <c r="Q13" s="8">
        <v>7164.3</v>
      </c>
      <c r="R13" s="8" t="s">
        <v>91</v>
      </c>
      <c r="S13" s="8">
        <v>0</v>
      </c>
      <c r="T13" s="8">
        <v>0</v>
      </c>
      <c r="U13" s="8">
        <v>0</v>
      </c>
      <c r="V13" s="8" t="s">
        <v>91</v>
      </c>
      <c r="W13" s="9">
        <v>33845.199999999997</v>
      </c>
    </row>
    <row r="14" spans="1:23" ht="15" customHeight="1" x14ac:dyDescent="0.15">
      <c r="A14" s="60">
        <v>41315</v>
      </c>
      <c r="B14" s="64">
        <v>27</v>
      </c>
      <c r="C14" s="64">
        <v>35</v>
      </c>
      <c r="D14" s="64">
        <v>83533</v>
      </c>
      <c r="E14" s="64">
        <v>40173</v>
      </c>
      <c r="F14" s="64">
        <v>52855</v>
      </c>
      <c r="G14" s="64">
        <v>24741</v>
      </c>
      <c r="H14" s="11">
        <v>63.28</v>
      </c>
      <c r="I14" s="11">
        <v>61.59</v>
      </c>
      <c r="J14" s="11">
        <v>64.84</v>
      </c>
      <c r="K14" s="64">
        <v>51431</v>
      </c>
      <c r="L14" s="8">
        <v>0</v>
      </c>
      <c r="M14" s="8">
        <v>0</v>
      </c>
      <c r="N14" s="8">
        <v>1596</v>
      </c>
      <c r="O14" s="8">
        <v>1007</v>
      </c>
      <c r="P14" s="8">
        <v>6212</v>
      </c>
      <c r="Q14" s="8">
        <v>7058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v>35558</v>
      </c>
    </row>
    <row r="15" spans="1:23" ht="15" customHeight="1" x14ac:dyDescent="0.15">
      <c r="A15" s="60">
        <v>42778</v>
      </c>
      <c r="B15" s="64">
        <v>27</v>
      </c>
      <c r="C15" s="64">
        <v>36</v>
      </c>
      <c r="D15" s="64">
        <v>87525</v>
      </c>
      <c r="E15" s="64">
        <v>42047</v>
      </c>
      <c r="F15" s="64">
        <v>53709</v>
      </c>
      <c r="G15" s="64">
        <v>25254</v>
      </c>
      <c r="H15" s="11">
        <v>61.4</v>
      </c>
      <c r="I15" s="11">
        <v>60.1</v>
      </c>
      <c r="J15" s="11">
        <v>62.3</v>
      </c>
      <c r="K15" s="64">
        <v>52262</v>
      </c>
      <c r="L15" s="8">
        <v>0</v>
      </c>
      <c r="M15" s="8">
        <v>0</v>
      </c>
      <c r="N15" s="8">
        <v>0</v>
      </c>
      <c r="O15" s="8">
        <v>2415</v>
      </c>
      <c r="P15" s="8">
        <v>7490</v>
      </c>
      <c r="Q15" s="8">
        <v>6609</v>
      </c>
      <c r="R15" s="8">
        <v>3007</v>
      </c>
      <c r="S15" s="8">
        <v>0</v>
      </c>
      <c r="T15" s="8">
        <v>0</v>
      </c>
      <c r="U15" s="8">
        <v>0</v>
      </c>
      <c r="V15" s="8">
        <v>0</v>
      </c>
      <c r="W15" s="9">
        <v>32741</v>
      </c>
    </row>
    <row r="16" spans="1:23" s="18" customFormat="1" ht="15" customHeight="1" x14ac:dyDescent="0.15">
      <c r="A16" s="61">
        <v>44234</v>
      </c>
      <c r="B16" s="31">
        <v>27</v>
      </c>
      <c r="C16" s="31">
        <v>32</v>
      </c>
      <c r="D16" s="31">
        <v>89814</v>
      </c>
      <c r="E16" s="31">
        <v>42982</v>
      </c>
      <c r="F16" s="31">
        <v>56541</v>
      </c>
      <c r="G16" s="31">
        <v>26397</v>
      </c>
      <c r="H16" s="32">
        <v>62.95</v>
      </c>
      <c r="I16" s="32">
        <v>61.42</v>
      </c>
      <c r="J16" s="32">
        <v>64.37</v>
      </c>
      <c r="K16" s="31">
        <v>54708</v>
      </c>
      <c r="L16" s="33">
        <v>13200</v>
      </c>
      <c r="M16" s="33">
        <v>0</v>
      </c>
      <c r="N16" s="33">
        <v>0</v>
      </c>
      <c r="O16" s="33">
        <v>0</v>
      </c>
      <c r="P16" s="33">
        <v>6003</v>
      </c>
      <c r="Q16" s="33">
        <v>7649</v>
      </c>
      <c r="R16" s="33">
        <v>0</v>
      </c>
      <c r="S16" s="33">
        <v>0</v>
      </c>
      <c r="T16" s="33">
        <v>0</v>
      </c>
      <c r="U16" s="33">
        <v>2228</v>
      </c>
      <c r="V16" s="33">
        <v>0</v>
      </c>
      <c r="W16" s="34">
        <v>25628</v>
      </c>
    </row>
    <row r="17" spans="1:23" ht="15.95" customHeight="1" x14ac:dyDescent="0.15">
      <c r="A17" s="37" t="s">
        <v>247</v>
      </c>
      <c r="B17" s="31"/>
      <c r="C17" s="31"/>
      <c r="D17" s="31"/>
      <c r="E17" s="31"/>
      <c r="F17" s="31"/>
      <c r="G17" s="31"/>
      <c r="H17" s="32"/>
      <c r="I17" s="32"/>
      <c r="J17" s="32"/>
      <c r="K17" s="31"/>
      <c r="L17" s="3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36"/>
    </row>
    <row r="18" spans="1:23" ht="15" customHeight="1" x14ac:dyDescent="0.15">
      <c r="A18" s="66">
        <v>37577</v>
      </c>
      <c r="B18" s="64">
        <v>1</v>
      </c>
      <c r="C18" s="64">
        <v>4</v>
      </c>
      <c r="D18" s="64">
        <v>75401</v>
      </c>
      <c r="E18" s="64">
        <v>36476</v>
      </c>
      <c r="F18" s="64">
        <v>42116</v>
      </c>
      <c r="G18" s="64">
        <v>19641</v>
      </c>
      <c r="H18" s="11">
        <v>55.9</v>
      </c>
      <c r="I18" s="11">
        <v>53.9</v>
      </c>
      <c r="J18" s="11">
        <v>57.7</v>
      </c>
      <c r="K18" s="64">
        <v>41744</v>
      </c>
      <c r="L18" s="8" t="s">
        <v>91</v>
      </c>
      <c r="M18" s="8" t="s">
        <v>91</v>
      </c>
      <c r="N18" s="8" t="s">
        <v>91</v>
      </c>
      <c r="O18" s="8" t="s">
        <v>91</v>
      </c>
      <c r="P18" s="8" t="s">
        <v>91</v>
      </c>
      <c r="Q18" s="8" t="s">
        <v>91</v>
      </c>
      <c r="R18" s="8" t="s">
        <v>91</v>
      </c>
      <c r="S18" s="8">
        <v>0</v>
      </c>
      <c r="T18" s="8">
        <v>0</v>
      </c>
      <c r="U18" s="8">
        <v>0</v>
      </c>
      <c r="V18" s="8">
        <v>408</v>
      </c>
      <c r="W18" s="9">
        <v>41336</v>
      </c>
    </row>
    <row r="19" spans="1:23" ht="15" customHeight="1" x14ac:dyDescent="0.15">
      <c r="A19" s="60">
        <v>39040</v>
      </c>
      <c r="B19" s="64">
        <v>1</v>
      </c>
      <c r="C19" s="64">
        <v>3</v>
      </c>
      <c r="D19" s="64">
        <v>79117</v>
      </c>
      <c r="E19" s="64">
        <v>38279</v>
      </c>
      <c r="F19" s="64">
        <v>52214</v>
      </c>
      <c r="G19" s="64">
        <v>24571</v>
      </c>
      <c r="H19" s="11">
        <v>66</v>
      </c>
      <c r="I19" s="11">
        <v>64.2</v>
      </c>
      <c r="J19" s="11">
        <v>67.7</v>
      </c>
      <c r="K19" s="64">
        <v>51814</v>
      </c>
      <c r="L19" s="8" t="s">
        <v>91</v>
      </c>
      <c r="M19" s="8" t="s">
        <v>91</v>
      </c>
      <c r="N19" s="8" t="s">
        <v>91</v>
      </c>
      <c r="O19" s="8" t="s">
        <v>91</v>
      </c>
      <c r="P19" s="8" t="s">
        <v>91</v>
      </c>
      <c r="Q19" s="8" t="s">
        <v>91</v>
      </c>
      <c r="R19" s="8" t="s">
        <v>91</v>
      </c>
      <c r="S19" s="8">
        <v>0</v>
      </c>
      <c r="T19" s="8">
        <v>0</v>
      </c>
      <c r="U19" s="8">
        <v>0</v>
      </c>
      <c r="V19" s="8">
        <v>499</v>
      </c>
      <c r="W19" s="9">
        <v>51315</v>
      </c>
    </row>
    <row r="20" spans="1:23" ht="15" customHeight="1" x14ac:dyDescent="0.15">
      <c r="A20" s="60">
        <v>40510</v>
      </c>
      <c r="B20" s="64">
        <v>1</v>
      </c>
      <c r="C20" s="64">
        <v>3</v>
      </c>
      <c r="D20" s="64">
        <v>82260</v>
      </c>
      <c r="E20" s="64">
        <v>39567</v>
      </c>
      <c r="F20" s="64">
        <v>50415</v>
      </c>
      <c r="G20" s="64">
        <v>23759</v>
      </c>
      <c r="H20" s="11">
        <v>61.3</v>
      </c>
      <c r="I20" s="11">
        <v>60.1</v>
      </c>
      <c r="J20" s="11">
        <v>62.4</v>
      </c>
      <c r="K20" s="64">
        <v>49985</v>
      </c>
      <c r="L20" s="8" t="s">
        <v>91</v>
      </c>
      <c r="M20" s="8" t="s">
        <v>91</v>
      </c>
      <c r="N20" s="8" t="s">
        <v>91</v>
      </c>
      <c r="O20" s="8" t="s">
        <v>91</v>
      </c>
      <c r="P20" s="8" t="s">
        <v>91</v>
      </c>
      <c r="Q20" s="8" t="s">
        <v>91</v>
      </c>
      <c r="R20" s="8" t="s">
        <v>91</v>
      </c>
      <c r="S20" s="8">
        <v>0</v>
      </c>
      <c r="T20" s="8">
        <v>0</v>
      </c>
      <c r="U20" s="8">
        <v>0</v>
      </c>
      <c r="V20" s="8">
        <v>880</v>
      </c>
      <c r="W20" s="9">
        <v>49105</v>
      </c>
    </row>
    <row r="21" spans="1:23" ht="15" customHeight="1" x14ac:dyDescent="0.15">
      <c r="A21" s="60">
        <v>41959</v>
      </c>
      <c r="B21" s="64">
        <v>1</v>
      </c>
      <c r="C21" s="64">
        <v>4</v>
      </c>
      <c r="D21" s="64">
        <v>84826</v>
      </c>
      <c r="E21" s="64">
        <v>40711</v>
      </c>
      <c r="F21" s="64">
        <v>55642</v>
      </c>
      <c r="G21" s="64">
        <v>26321</v>
      </c>
      <c r="H21" s="11">
        <v>65.599999999999994</v>
      </c>
      <c r="I21" s="11">
        <v>64.7</v>
      </c>
      <c r="J21" s="11">
        <v>66.5</v>
      </c>
      <c r="K21" s="64">
        <v>55199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9">
        <v>55199</v>
      </c>
    </row>
    <row r="22" spans="1:23" ht="15" customHeight="1" x14ac:dyDescent="0.15">
      <c r="A22" s="60">
        <v>43373</v>
      </c>
      <c r="B22" s="64">
        <v>1</v>
      </c>
      <c r="C22" s="64">
        <v>4</v>
      </c>
      <c r="D22" s="64">
        <v>88570</v>
      </c>
      <c r="E22" s="64">
        <v>42442</v>
      </c>
      <c r="F22" s="64">
        <v>56893</v>
      </c>
      <c r="G22" s="64">
        <v>26563</v>
      </c>
      <c r="H22" s="11">
        <v>64.239999999999995</v>
      </c>
      <c r="I22" s="11">
        <v>62.59</v>
      </c>
      <c r="J22" s="11">
        <v>65.75</v>
      </c>
      <c r="K22" s="64">
        <v>56517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9">
        <v>56517</v>
      </c>
    </row>
    <row r="23" spans="1:23" ht="15.95" customHeight="1" x14ac:dyDescent="0.15">
      <c r="A23" s="67">
        <v>44815</v>
      </c>
      <c r="B23" s="19">
        <v>1</v>
      </c>
      <c r="C23" s="19">
        <v>3</v>
      </c>
      <c r="D23" s="19">
        <v>90854</v>
      </c>
      <c r="E23" s="19">
        <v>43385</v>
      </c>
      <c r="F23" s="19">
        <v>50634</v>
      </c>
      <c r="G23" s="19">
        <v>23607</v>
      </c>
      <c r="H23" s="20">
        <v>55.7</v>
      </c>
      <c r="I23" s="20">
        <v>54.4</v>
      </c>
      <c r="J23" s="20">
        <v>56.9</v>
      </c>
      <c r="K23" s="19">
        <v>50166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36">
        <v>50166</v>
      </c>
    </row>
    <row r="24" spans="1:23" ht="15" customHeight="1" x14ac:dyDescent="0.15">
      <c r="A24" s="35" t="s">
        <v>248</v>
      </c>
      <c r="B24" s="38"/>
      <c r="C24" s="38"/>
      <c r="D24" s="38"/>
      <c r="E24" s="38"/>
      <c r="F24" s="38"/>
      <c r="G24" s="38"/>
      <c r="H24" s="39"/>
      <c r="I24" s="39"/>
      <c r="J24" s="39"/>
      <c r="K24" s="38"/>
      <c r="L24" s="40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6"/>
    </row>
    <row r="25" spans="1:23" ht="15" customHeight="1" x14ac:dyDescent="0.15">
      <c r="A25" s="59">
        <v>38144</v>
      </c>
      <c r="B25" s="64">
        <v>4</v>
      </c>
      <c r="C25" s="64">
        <v>5</v>
      </c>
      <c r="D25" s="64">
        <v>76627</v>
      </c>
      <c r="E25" s="64">
        <v>37063</v>
      </c>
      <c r="F25" s="64">
        <v>42019</v>
      </c>
      <c r="G25" s="64">
        <v>19816</v>
      </c>
      <c r="H25" s="11">
        <v>54.8</v>
      </c>
      <c r="I25" s="11">
        <v>53.5</v>
      </c>
      <c r="J25" s="11">
        <v>56.1</v>
      </c>
      <c r="K25" s="64">
        <v>41434</v>
      </c>
      <c r="L25" s="8">
        <v>7027</v>
      </c>
      <c r="M25" s="8" t="s">
        <v>91</v>
      </c>
      <c r="N25" s="8">
        <v>8735</v>
      </c>
      <c r="O25" s="8" t="s">
        <v>91</v>
      </c>
      <c r="P25" s="8">
        <v>8935</v>
      </c>
      <c r="Q25" s="8" t="s">
        <v>91</v>
      </c>
      <c r="R25" s="8" t="s">
        <v>91</v>
      </c>
      <c r="S25" s="8">
        <v>0</v>
      </c>
      <c r="T25" s="8">
        <v>0</v>
      </c>
      <c r="U25" s="8">
        <v>0</v>
      </c>
      <c r="V25" s="8" t="s">
        <v>91</v>
      </c>
      <c r="W25" s="9">
        <v>16737</v>
      </c>
    </row>
    <row r="26" spans="1:23" s="318" customFormat="1" ht="15" customHeight="1" x14ac:dyDescent="0.15">
      <c r="A26" s="313">
        <v>39607</v>
      </c>
      <c r="B26" s="314">
        <v>4</v>
      </c>
      <c r="C26" s="314">
        <v>9</v>
      </c>
      <c r="D26" s="314">
        <v>80888</v>
      </c>
      <c r="E26" s="314">
        <v>39029</v>
      </c>
      <c r="F26" s="314">
        <v>48644</v>
      </c>
      <c r="G26" s="314">
        <v>22978</v>
      </c>
      <c r="H26" s="315">
        <v>60.1</v>
      </c>
      <c r="I26" s="315">
        <v>58.9</v>
      </c>
      <c r="J26" s="315">
        <v>61.3</v>
      </c>
      <c r="K26" s="314">
        <v>48209</v>
      </c>
      <c r="L26" s="316">
        <v>5181</v>
      </c>
      <c r="M26" s="316">
        <v>12403</v>
      </c>
      <c r="N26" s="316">
        <v>5032</v>
      </c>
      <c r="O26" s="316" t="s">
        <v>91</v>
      </c>
      <c r="P26" s="316">
        <v>6549</v>
      </c>
      <c r="Q26" s="316" t="s">
        <v>91</v>
      </c>
      <c r="R26" s="316" t="s">
        <v>91</v>
      </c>
      <c r="S26" s="316">
        <v>0</v>
      </c>
      <c r="T26" s="316">
        <v>0</v>
      </c>
      <c r="U26" s="316">
        <v>0</v>
      </c>
      <c r="V26" s="316" t="s">
        <v>91</v>
      </c>
      <c r="W26" s="317">
        <v>19044</v>
      </c>
    </row>
    <row r="27" spans="1:23" ht="15" customHeight="1" x14ac:dyDescent="0.15">
      <c r="A27" s="60">
        <v>41070</v>
      </c>
      <c r="B27" s="64">
        <v>4</v>
      </c>
      <c r="C27" s="64">
        <v>6</v>
      </c>
      <c r="D27" s="64">
        <v>83195</v>
      </c>
      <c r="E27" s="64">
        <v>39946</v>
      </c>
      <c r="F27" s="64">
        <v>46216</v>
      </c>
      <c r="G27" s="64">
        <v>21657</v>
      </c>
      <c r="H27" s="11">
        <v>55.6</v>
      </c>
      <c r="I27" s="11">
        <v>54.2</v>
      </c>
      <c r="J27" s="11">
        <v>56.8</v>
      </c>
      <c r="K27" s="64">
        <v>45623</v>
      </c>
      <c r="L27" s="8">
        <v>5683</v>
      </c>
      <c r="M27" s="8">
        <v>3704</v>
      </c>
      <c r="N27" s="8" t="s">
        <v>91</v>
      </c>
      <c r="O27" s="8" t="s">
        <v>91</v>
      </c>
      <c r="P27" s="8">
        <v>7770</v>
      </c>
      <c r="Q27" s="8" t="s">
        <v>91</v>
      </c>
      <c r="R27" s="8" t="s">
        <v>91</v>
      </c>
      <c r="S27" s="8">
        <v>0</v>
      </c>
      <c r="T27" s="8">
        <v>0</v>
      </c>
      <c r="U27" s="8">
        <v>0</v>
      </c>
      <c r="V27" s="8" t="s">
        <v>91</v>
      </c>
      <c r="W27" s="9">
        <v>28466</v>
      </c>
    </row>
    <row r="28" spans="1:23" ht="15" customHeight="1" x14ac:dyDescent="0.15">
      <c r="A28" s="60">
        <v>42526</v>
      </c>
      <c r="B28" s="64">
        <v>4</v>
      </c>
      <c r="C28" s="64">
        <v>7</v>
      </c>
      <c r="D28" s="64">
        <v>84874</v>
      </c>
      <c r="E28" s="64">
        <v>40579</v>
      </c>
      <c r="F28" s="64">
        <v>47459</v>
      </c>
      <c r="G28" s="64">
        <v>22304</v>
      </c>
      <c r="H28" s="11">
        <v>55.9</v>
      </c>
      <c r="I28" s="11">
        <v>55</v>
      </c>
      <c r="J28" s="11">
        <v>56.8</v>
      </c>
      <c r="K28" s="64">
        <v>46828</v>
      </c>
      <c r="L28" s="8">
        <v>7296</v>
      </c>
      <c r="M28" s="8">
        <v>0</v>
      </c>
      <c r="N28" s="8">
        <v>7516</v>
      </c>
      <c r="O28" s="8">
        <v>0</v>
      </c>
      <c r="P28" s="8">
        <v>7526</v>
      </c>
      <c r="Q28" s="8">
        <v>9254</v>
      </c>
      <c r="R28" s="8">
        <v>0</v>
      </c>
      <c r="S28" s="8">
        <v>0</v>
      </c>
      <c r="T28" s="8">
        <v>0</v>
      </c>
      <c r="U28" s="8">
        <v>0</v>
      </c>
      <c r="V28" s="8">
        <v>5391</v>
      </c>
      <c r="W28" s="9">
        <v>9845</v>
      </c>
    </row>
    <row r="29" spans="1:23" ht="15" customHeight="1" x14ac:dyDescent="0.15">
      <c r="A29" s="60">
        <v>43989</v>
      </c>
      <c r="B29" s="68">
        <v>4</v>
      </c>
      <c r="C29" s="68">
        <v>4</v>
      </c>
      <c r="D29" s="400" t="s">
        <v>327</v>
      </c>
      <c r="E29" s="400"/>
      <c r="F29" s="400"/>
      <c r="G29" s="400"/>
      <c r="H29" s="400"/>
      <c r="I29" s="400"/>
      <c r="J29" s="400"/>
      <c r="K29" s="40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9"/>
    </row>
    <row r="30" spans="1:23" ht="15.95" customHeight="1" x14ac:dyDescent="0.15">
      <c r="A30" s="61">
        <v>45459</v>
      </c>
      <c r="B30" s="31">
        <v>4</v>
      </c>
      <c r="C30" s="31">
        <v>6</v>
      </c>
      <c r="D30" s="31">
        <v>90417</v>
      </c>
      <c r="E30" s="31">
        <v>43131</v>
      </c>
      <c r="F30" s="31">
        <v>41237</v>
      </c>
      <c r="G30" s="31">
        <v>19391</v>
      </c>
      <c r="H30" s="32">
        <v>45.61</v>
      </c>
      <c r="I30" s="32">
        <v>44.96</v>
      </c>
      <c r="J30" s="32">
        <v>46.2</v>
      </c>
      <c r="K30" s="31">
        <v>40455</v>
      </c>
      <c r="L30" s="33">
        <v>9493</v>
      </c>
      <c r="M30" s="33" t="s">
        <v>91</v>
      </c>
      <c r="N30" s="33">
        <v>8559</v>
      </c>
      <c r="O30" s="33" t="s">
        <v>91</v>
      </c>
      <c r="P30" s="33">
        <v>7608</v>
      </c>
      <c r="Q30" s="33">
        <v>7847</v>
      </c>
      <c r="R30" s="33">
        <v>5514</v>
      </c>
      <c r="S30" s="33" t="s">
        <v>91</v>
      </c>
      <c r="T30" s="33" t="s">
        <v>91</v>
      </c>
      <c r="U30" s="33" t="s">
        <v>91</v>
      </c>
      <c r="V30" s="33" t="s">
        <v>91</v>
      </c>
      <c r="W30" s="34">
        <v>1434</v>
      </c>
    </row>
    <row r="31" spans="1:23" ht="15" customHeight="1" x14ac:dyDescent="0.15">
      <c r="A31" s="37" t="s">
        <v>249</v>
      </c>
      <c r="B31" s="31"/>
      <c r="C31" s="31"/>
      <c r="D31" s="31"/>
      <c r="E31" s="31"/>
      <c r="F31" s="31"/>
      <c r="G31" s="31"/>
      <c r="H31" s="32"/>
      <c r="I31" s="32"/>
      <c r="J31" s="32"/>
      <c r="K31" s="31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</row>
    <row r="32" spans="1:23" ht="15" customHeight="1" x14ac:dyDescent="0.15">
      <c r="A32" s="60">
        <v>40055</v>
      </c>
      <c r="B32" s="64">
        <v>1</v>
      </c>
      <c r="C32" s="64">
        <v>3</v>
      </c>
      <c r="D32" s="64">
        <v>81989</v>
      </c>
      <c r="E32" s="64">
        <v>39432</v>
      </c>
      <c r="F32" s="64">
        <v>52567</v>
      </c>
      <c r="G32" s="64">
        <v>25343</v>
      </c>
      <c r="H32" s="11">
        <v>64.099999999999994</v>
      </c>
      <c r="I32" s="11">
        <v>64.3</v>
      </c>
      <c r="J32" s="11">
        <v>64</v>
      </c>
      <c r="K32" s="64">
        <v>51153</v>
      </c>
      <c r="L32" s="8">
        <v>19276</v>
      </c>
      <c r="M32" s="8" t="s">
        <v>91</v>
      </c>
      <c r="N32" s="8" t="s">
        <v>91</v>
      </c>
      <c r="O32" s="8">
        <v>30197</v>
      </c>
      <c r="P32" s="8" t="s">
        <v>91</v>
      </c>
      <c r="Q32" s="8" t="s">
        <v>91</v>
      </c>
      <c r="R32" s="8" t="s">
        <v>91</v>
      </c>
      <c r="S32" s="8">
        <v>0</v>
      </c>
      <c r="T32" s="8">
        <v>0</v>
      </c>
      <c r="U32" s="8">
        <v>0</v>
      </c>
      <c r="V32" s="8" t="s">
        <v>91</v>
      </c>
      <c r="W32" s="9">
        <v>1680</v>
      </c>
    </row>
    <row r="33" spans="1:23" ht="15" customHeight="1" x14ac:dyDescent="0.15">
      <c r="A33" s="60">
        <v>41259</v>
      </c>
      <c r="B33" s="64">
        <v>1</v>
      </c>
      <c r="C33" s="64">
        <v>4</v>
      </c>
      <c r="D33" s="64">
        <v>84277</v>
      </c>
      <c r="E33" s="64">
        <v>40512</v>
      </c>
      <c r="F33" s="64">
        <v>47848</v>
      </c>
      <c r="G33" s="64">
        <v>23122</v>
      </c>
      <c r="H33" s="11">
        <v>56.8</v>
      </c>
      <c r="I33" s="11">
        <v>57.1</v>
      </c>
      <c r="J33" s="11">
        <v>56.5</v>
      </c>
      <c r="K33" s="64">
        <v>46248</v>
      </c>
      <c r="L33" s="8">
        <v>18015</v>
      </c>
      <c r="M33" s="8" t="s">
        <v>91</v>
      </c>
      <c r="N33" s="8" t="s">
        <v>91</v>
      </c>
      <c r="O33" s="8">
        <v>20628</v>
      </c>
      <c r="P33" s="8" t="s">
        <v>91</v>
      </c>
      <c r="Q33" s="8" t="s">
        <v>91</v>
      </c>
      <c r="R33" s="8">
        <v>7080</v>
      </c>
      <c r="S33" s="8">
        <v>0</v>
      </c>
      <c r="T33" s="8">
        <v>0</v>
      </c>
      <c r="U33" s="8">
        <v>0</v>
      </c>
      <c r="V33" s="8" t="s">
        <v>91</v>
      </c>
      <c r="W33" s="9">
        <v>525</v>
      </c>
    </row>
    <row r="34" spans="1:23" s="18" customFormat="1" ht="15" customHeight="1" x14ac:dyDescent="0.15">
      <c r="A34" s="60">
        <v>41987</v>
      </c>
      <c r="B34" s="64">
        <v>1</v>
      </c>
      <c r="C34" s="64">
        <v>2</v>
      </c>
      <c r="D34" s="64">
        <v>85249</v>
      </c>
      <c r="E34" s="64">
        <v>40889</v>
      </c>
      <c r="F34" s="64">
        <v>44128</v>
      </c>
      <c r="G34" s="64">
        <v>21485</v>
      </c>
      <c r="H34" s="11">
        <v>51.8</v>
      </c>
      <c r="I34" s="11">
        <v>52.5</v>
      </c>
      <c r="J34" s="11">
        <v>51</v>
      </c>
      <c r="K34" s="64">
        <v>42789</v>
      </c>
      <c r="L34" s="8">
        <v>17217</v>
      </c>
      <c r="M34" s="8">
        <v>0</v>
      </c>
      <c r="N34" s="8">
        <v>0</v>
      </c>
      <c r="O34" s="8">
        <v>25572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9">
        <v>0</v>
      </c>
    </row>
    <row r="35" spans="1:23" ht="15.95" customHeight="1" x14ac:dyDescent="0.15">
      <c r="A35" s="60">
        <v>43030</v>
      </c>
      <c r="B35" s="64">
        <v>1</v>
      </c>
      <c r="C35" s="64">
        <v>2</v>
      </c>
      <c r="D35" s="64">
        <v>88654</v>
      </c>
      <c r="E35" s="64">
        <v>42578</v>
      </c>
      <c r="F35" s="64">
        <v>49226</v>
      </c>
      <c r="G35" s="64">
        <v>23417</v>
      </c>
      <c r="H35" s="11">
        <v>55.5</v>
      </c>
      <c r="I35" s="11">
        <v>55</v>
      </c>
      <c r="J35" s="11">
        <v>56.01</v>
      </c>
      <c r="K35" s="64">
        <v>47183</v>
      </c>
      <c r="L35" s="8">
        <v>20528</v>
      </c>
      <c r="M35" s="8">
        <v>0</v>
      </c>
      <c r="N35" s="8">
        <v>0</v>
      </c>
      <c r="O35" s="8">
        <v>26655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9">
        <v>0</v>
      </c>
    </row>
    <row r="36" spans="1:23" ht="15.95" customHeight="1" x14ac:dyDescent="0.15">
      <c r="A36" s="60">
        <v>44500</v>
      </c>
      <c r="B36" s="68">
        <v>1</v>
      </c>
      <c r="C36" s="68">
        <v>4</v>
      </c>
      <c r="D36" s="68">
        <v>91310</v>
      </c>
      <c r="E36" s="68">
        <v>43707</v>
      </c>
      <c r="F36" s="68">
        <v>50580</v>
      </c>
      <c r="G36" s="68">
        <v>24026</v>
      </c>
      <c r="H36" s="11">
        <v>55.39</v>
      </c>
      <c r="I36" s="11">
        <v>54.97</v>
      </c>
      <c r="J36" s="11">
        <v>55.78</v>
      </c>
      <c r="K36" s="68">
        <v>49246</v>
      </c>
      <c r="L36" s="8">
        <v>22063</v>
      </c>
      <c r="M36" s="8">
        <v>0</v>
      </c>
      <c r="N36" s="8">
        <v>0</v>
      </c>
      <c r="O36" s="8">
        <v>20199</v>
      </c>
      <c r="P36" s="8">
        <v>0</v>
      </c>
      <c r="Q36" s="8">
        <v>0</v>
      </c>
      <c r="R36" s="8">
        <v>5869</v>
      </c>
      <c r="S36" s="8">
        <v>0</v>
      </c>
      <c r="T36" s="8">
        <v>0</v>
      </c>
      <c r="U36" s="8">
        <v>0</v>
      </c>
      <c r="V36" s="8">
        <v>1115</v>
      </c>
      <c r="W36" s="9">
        <v>0</v>
      </c>
    </row>
    <row r="37" spans="1:23" ht="15.95" customHeight="1" x14ac:dyDescent="0.15">
      <c r="A37" s="62">
        <v>45592</v>
      </c>
      <c r="B37" s="19">
        <v>1</v>
      </c>
      <c r="C37" s="19">
        <v>5</v>
      </c>
      <c r="D37" s="19">
        <v>91319</v>
      </c>
      <c r="E37" s="19">
        <v>43558</v>
      </c>
      <c r="F37" s="19">
        <v>46513</v>
      </c>
      <c r="G37" s="19">
        <v>22113</v>
      </c>
      <c r="H37" s="20">
        <v>50.93</v>
      </c>
      <c r="I37" s="20">
        <v>50.77</v>
      </c>
      <c r="J37" s="20">
        <v>51.09</v>
      </c>
      <c r="K37" s="19">
        <v>45365</v>
      </c>
      <c r="L37" s="21">
        <v>14285</v>
      </c>
      <c r="M37" s="16" t="s">
        <v>91</v>
      </c>
      <c r="N37" s="16" t="s">
        <v>91</v>
      </c>
      <c r="O37" s="21">
        <v>15419</v>
      </c>
      <c r="P37" s="16" t="s">
        <v>91</v>
      </c>
      <c r="Q37" s="16" t="s">
        <v>91</v>
      </c>
      <c r="R37" s="21">
        <v>11580</v>
      </c>
      <c r="S37" s="16" t="s">
        <v>91</v>
      </c>
      <c r="T37" s="16" t="s">
        <v>91</v>
      </c>
      <c r="U37" s="16" t="s">
        <v>91</v>
      </c>
      <c r="V37" s="21">
        <v>3519</v>
      </c>
      <c r="W37" s="9">
        <v>562</v>
      </c>
    </row>
    <row r="38" spans="1:23" ht="15" customHeight="1" x14ac:dyDescent="0.15">
      <c r="A38" s="42" t="s">
        <v>250</v>
      </c>
      <c r="B38" s="38"/>
      <c r="C38" s="38"/>
      <c r="D38" s="38"/>
      <c r="E38" s="38"/>
      <c r="F38" s="38"/>
      <c r="G38" s="38"/>
      <c r="H38" s="39"/>
      <c r="I38" s="39"/>
      <c r="J38" s="39"/>
      <c r="K38" s="38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3"/>
    </row>
    <row r="39" spans="1:23" ht="15" customHeight="1" x14ac:dyDescent="0.15">
      <c r="A39" s="66">
        <v>40055</v>
      </c>
      <c r="B39" s="8">
        <v>0</v>
      </c>
      <c r="C39" s="8">
        <v>0</v>
      </c>
      <c r="D39" s="64">
        <v>81989</v>
      </c>
      <c r="E39" s="64">
        <v>39432</v>
      </c>
      <c r="F39" s="64">
        <v>52530</v>
      </c>
      <c r="G39" s="64">
        <v>25322</v>
      </c>
      <c r="H39" s="11">
        <v>64.099999999999994</v>
      </c>
      <c r="I39" s="11">
        <v>64.2</v>
      </c>
      <c r="J39" s="11">
        <v>64</v>
      </c>
      <c r="K39" s="64">
        <v>50972</v>
      </c>
      <c r="L39" s="8">
        <v>8491</v>
      </c>
      <c r="M39" s="8">
        <v>20731</v>
      </c>
      <c r="N39" s="8" t="s">
        <v>91</v>
      </c>
      <c r="O39" s="8">
        <v>6000</v>
      </c>
      <c r="P39" s="8">
        <v>3939</v>
      </c>
      <c r="Q39" s="8">
        <v>7936</v>
      </c>
      <c r="R39" s="8" t="s">
        <v>91</v>
      </c>
      <c r="S39" s="8">
        <v>0</v>
      </c>
      <c r="T39" s="8">
        <v>0</v>
      </c>
      <c r="U39" s="8">
        <v>0</v>
      </c>
      <c r="V39" s="8">
        <v>3875</v>
      </c>
      <c r="W39" s="9" t="s">
        <v>91</v>
      </c>
    </row>
    <row r="40" spans="1:23" ht="15" customHeight="1" x14ac:dyDescent="0.15">
      <c r="A40" s="60">
        <v>41259</v>
      </c>
      <c r="B40" s="8">
        <v>0</v>
      </c>
      <c r="C40" s="8">
        <v>0</v>
      </c>
      <c r="D40" s="64">
        <v>84277</v>
      </c>
      <c r="E40" s="64">
        <v>40512</v>
      </c>
      <c r="F40" s="64">
        <v>47813</v>
      </c>
      <c r="G40" s="64">
        <v>23106</v>
      </c>
      <c r="H40" s="11">
        <v>56.7</v>
      </c>
      <c r="I40" s="11">
        <v>57</v>
      </c>
      <c r="J40" s="11">
        <v>56.5</v>
      </c>
      <c r="K40" s="64">
        <v>45707</v>
      </c>
      <c r="L40" s="8">
        <v>9008</v>
      </c>
      <c r="M40" s="8">
        <v>3574</v>
      </c>
      <c r="N40" s="8" t="s">
        <v>91</v>
      </c>
      <c r="O40" s="8">
        <v>7374</v>
      </c>
      <c r="P40" s="8">
        <v>3403</v>
      </c>
      <c r="Q40" s="8">
        <v>7195</v>
      </c>
      <c r="R40" s="8">
        <v>8879</v>
      </c>
      <c r="S40" s="8">
        <v>0</v>
      </c>
      <c r="T40" s="8">
        <v>0</v>
      </c>
      <c r="U40" s="8">
        <v>0</v>
      </c>
      <c r="V40" s="8">
        <v>6274</v>
      </c>
      <c r="W40" s="9" t="s">
        <v>91</v>
      </c>
    </row>
    <row r="41" spans="1:23" s="18" customFormat="1" ht="15" customHeight="1" x14ac:dyDescent="0.15">
      <c r="A41" s="60">
        <v>41987</v>
      </c>
      <c r="B41" s="8">
        <v>0</v>
      </c>
      <c r="C41" s="8">
        <v>0</v>
      </c>
      <c r="D41" s="64">
        <v>85249</v>
      </c>
      <c r="E41" s="64">
        <v>40889</v>
      </c>
      <c r="F41" s="64">
        <v>44113</v>
      </c>
      <c r="G41" s="64">
        <v>21478</v>
      </c>
      <c r="H41" s="11">
        <v>51.8</v>
      </c>
      <c r="I41" s="11">
        <v>52.5</v>
      </c>
      <c r="J41" s="11">
        <v>51</v>
      </c>
      <c r="K41" s="64">
        <v>42964</v>
      </c>
      <c r="L41" s="8">
        <v>10197</v>
      </c>
      <c r="M41" s="8">
        <v>3720</v>
      </c>
      <c r="N41" s="8">
        <v>0</v>
      </c>
      <c r="O41" s="8">
        <v>7143</v>
      </c>
      <c r="P41" s="8">
        <v>5902</v>
      </c>
      <c r="Q41" s="8">
        <v>6083</v>
      </c>
      <c r="R41" s="8">
        <v>0</v>
      </c>
      <c r="S41" s="8">
        <v>7611</v>
      </c>
      <c r="T41" s="8">
        <v>0</v>
      </c>
      <c r="U41" s="8">
        <v>0</v>
      </c>
      <c r="V41" s="8">
        <v>2308</v>
      </c>
      <c r="W41" s="9">
        <v>0</v>
      </c>
    </row>
    <row r="42" spans="1:23" ht="15.95" customHeight="1" x14ac:dyDescent="0.15">
      <c r="A42" s="60">
        <v>43030</v>
      </c>
      <c r="B42" s="8">
        <v>0</v>
      </c>
      <c r="C42" s="8">
        <v>0</v>
      </c>
      <c r="D42" s="64">
        <v>88654</v>
      </c>
      <c r="E42" s="64">
        <v>42578</v>
      </c>
      <c r="F42" s="64">
        <v>49213</v>
      </c>
      <c r="G42" s="64">
        <v>23416</v>
      </c>
      <c r="H42" s="11">
        <v>55.5</v>
      </c>
      <c r="I42" s="11">
        <v>55</v>
      </c>
      <c r="J42" s="11">
        <v>56</v>
      </c>
      <c r="K42" s="64">
        <v>48061</v>
      </c>
      <c r="L42" s="8">
        <v>10399</v>
      </c>
      <c r="M42" s="8">
        <v>0</v>
      </c>
      <c r="N42" s="8">
        <v>0</v>
      </c>
      <c r="O42" s="8">
        <v>6072</v>
      </c>
      <c r="P42" s="8">
        <v>5241</v>
      </c>
      <c r="Q42" s="8">
        <v>7485</v>
      </c>
      <c r="R42" s="8">
        <v>4193</v>
      </c>
      <c r="S42" s="8">
        <v>0</v>
      </c>
      <c r="T42" s="8">
        <v>6967</v>
      </c>
      <c r="U42" s="8">
        <v>7250</v>
      </c>
      <c r="V42" s="8">
        <v>454</v>
      </c>
      <c r="W42" s="9">
        <v>0</v>
      </c>
    </row>
    <row r="43" spans="1:23" ht="15.95" customHeight="1" x14ac:dyDescent="0.15">
      <c r="A43" s="60">
        <v>44500</v>
      </c>
      <c r="B43" s="8">
        <v>0</v>
      </c>
      <c r="C43" s="8">
        <v>0</v>
      </c>
      <c r="D43" s="68">
        <v>91310</v>
      </c>
      <c r="E43" s="68">
        <v>43707</v>
      </c>
      <c r="F43" s="68">
        <v>50568</v>
      </c>
      <c r="G43" s="68">
        <v>24020</v>
      </c>
      <c r="H43" s="11">
        <v>55.38</v>
      </c>
      <c r="I43" s="11">
        <v>54.96</v>
      </c>
      <c r="J43" s="11">
        <v>55.77</v>
      </c>
      <c r="K43" s="68">
        <v>49447</v>
      </c>
      <c r="L43" s="8">
        <v>11600</v>
      </c>
      <c r="M43" s="8">
        <v>1679</v>
      </c>
      <c r="N43" s="8">
        <v>0</v>
      </c>
      <c r="O43" s="8">
        <v>5526</v>
      </c>
      <c r="P43" s="8">
        <v>4358</v>
      </c>
      <c r="Q43" s="8">
        <v>10208</v>
      </c>
      <c r="R43" s="8">
        <v>4321</v>
      </c>
      <c r="S43" s="8">
        <v>0</v>
      </c>
      <c r="T43" s="8">
        <v>0</v>
      </c>
      <c r="U43" s="8">
        <v>8110</v>
      </c>
      <c r="V43" s="8">
        <v>3645</v>
      </c>
      <c r="W43" s="9">
        <v>0</v>
      </c>
    </row>
    <row r="44" spans="1:23" ht="15.95" customHeight="1" x14ac:dyDescent="0.15">
      <c r="A44" s="67">
        <v>45592</v>
      </c>
      <c r="B44" s="21">
        <v>0</v>
      </c>
      <c r="C44" s="16">
        <v>0</v>
      </c>
      <c r="D44" s="19">
        <v>91319</v>
      </c>
      <c r="E44" s="19">
        <v>43558</v>
      </c>
      <c r="F44" s="19">
        <v>46500</v>
      </c>
      <c r="G44" s="19">
        <v>22100</v>
      </c>
      <c r="H44" s="20">
        <v>50.92</v>
      </c>
      <c r="I44" s="20">
        <v>50.74</v>
      </c>
      <c r="J44" s="20">
        <v>51.09</v>
      </c>
      <c r="K44" s="19">
        <v>44188</v>
      </c>
      <c r="L44" s="21">
        <v>7913</v>
      </c>
      <c r="M44" s="21">
        <v>3530.0120000000002</v>
      </c>
      <c r="N44" s="16" t="s">
        <v>91</v>
      </c>
      <c r="O44" s="21">
        <v>4834</v>
      </c>
      <c r="P44" s="21">
        <v>3339</v>
      </c>
      <c r="Q44" s="21">
        <v>6842</v>
      </c>
      <c r="R44" s="21">
        <v>4551</v>
      </c>
      <c r="S44" s="54" t="s">
        <v>91</v>
      </c>
      <c r="T44" s="54" t="s">
        <v>91</v>
      </c>
      <c r="U44" s="21">
        <v>6134.9870000000001</v>
      </c>
      <c r="V44" s="21">
        <v>7044</v>
      </c>
      <c r="W44" s="9" t="s">
        <v>91</v>
      </c>
    </row>
    <row r="45" spans="1:23" ht="15" customHeight="1" x14ac:dyDescent="0.15">
      <c r="A45" s="44" t="s">
        <v>92</v>
      </c>
      <c r="B45" s="45"/>
      <c r="C45" s="45"/>
      <c r="D45" s="45"/>
      <c r="E45" s="45"/>
      <c r="F45" s="45"/>
      <c r="G45" s="45"/>
      <c r="H45" s="46"/>
      <c r="I45" s="46"/>
      <c r="J45" s="46"/>
      <c r="K45" s="45"/>
      <c r="L45" s="21"/>
      <c r="M45" s="21"/>
      <c r="N45" s="47"/>
      <c r="O45" s="47"/>
      <c r="P45" s="21"/>
      <c r="Q45" s="21"/>
      <c r="R45" s="21"/>
      <c r="S45" s="21"/>
      <c r="T45" s="21"/>
      <c r="U45" s="21"/>
      <c r="V45" s="21"/>
      <c r="W45" s="48"/>
    </row>
    <row r="46" spans="1:23" ht="15" customHeight="1" x14ac:dyDescent="0.15">
      <c r="A46" s="59">
        <v>40370</v>
      </c>
      <c r="B46" s="64">
        <v>1</v>
      </c>
      <c r="C46" s="64">
        <v>4</v>
      </c>
      <c r="D46" s="64">
        <v>82291</v>
      </c>
      <c r="E46" s="64">
        <v>39591</v>
      </c>
      <c r="F46" s="64">
        <v>43933</v>
      </c>
      <c r="G46" s="64">
        <v>21027</v>
      </c>
      <c r="H46" s="11">
        <v>53.4</v>
      </c>
      <c r="I46" s="11">
        <v>53.1</v>
      </c>
      <c r="J46" s="11">
        <v>53.6</v>
      </c>
      <c r="K46" s="64">
        <v>42350</v>
      </c>
      <c r="L46" s="8">
        <v>19838</v>
      </c>
      <c r="M46" s="8" t="s">
        <v>91</v>
      </c>
      <c r="N46" s="8" t="s">
        <v>91</v>
      </c>
      <c r="O46" s="8" t="s">
        <v>91</v>
      </c>
      <c r="P46" s="8" t="s">
        <v>91</v>
      </c>
      <c r="Q46" s="8" t="s">
        <v>91</v>
      </c>
      <c r="R46" s="8" t="s">
        <v>91</v>
      </c>
      <c r="S46" s="8">
        <v>0</v>
      </c>
      <c r="T46" s="8">
        <v>0</v>
      </c>
      <c r="U46" s="8">
        <v>0</v>
      </c>
      <c r="V46" s="8">
        <v>821</v>
      </c>
      <c r="W46" s="9">
        <v>21691</v>
      </c>
    </row>
    <row r="47" spans="1:23" ht="15" customHeight="1" x14ac:dyDescent="0.15">
      <c r="A47" s="60">
        <v>41476</v>
      </c>
      <c r="B47" s="64">
        <v>1</v>
      </c>
      <c r="C47" s="64">
        <v>4</v>
      </c>
      <c r="D47" s="64">
        <v>84842</v>
      </c>
      <c r="E47" s="64">
        <v>40749</v>
      </c>
      <c r="F47" s="64">
        <v>45866</v>
      </c>
      <c r="G47" s="64">
        <v>21909</v>
      </c>
      <c r="H47" s="11">
        <v>54.06</v>
      </c>
      <c r="I47" s="11">
        <v>53.77</v>
      </c>
      <c r="J47" s="11">
        <v>54.33</v>
      </c>
      <c r="K47" s="64">
        <v>44803</v>
      </c>
      <c r="L47" s="8">
        <v>19242</v>
      </c>
      <c r="M47" s="8">
        <v>0</v>
      </c>
      <c r="N47" s="8">
        <v>23926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678</v>
      </c>
      <c r="W47" s="9">
        <v>957</v>
      </c>
    </row>
    <row r="48" spans="1:23" ht="15" customHeight="1" x14ac:dyDescent="0.15">
      <c r="A48" s="60">
        <v>42561</v>
      </c>
      <c r="B48" s="64">
        <v>1</v>
      </c>
      <c r="C48" s="64">
        <v>3</v>
      </c>
      <c r="D48" s="64">
        <v>88274</v>
      </c>
      <c r="E48" s="64">
        <v>42350</v>
      </c>
      <c r="F48" s="64">
        <v>48856</v>
      </c>
      <c r="G48" s="64">
        <v>23317</v>
      </c>
      <c r="H48" s="11">
        <v>55.4</v>
      </c>
      <c r="I48" s="11">
        <v>55.1</v>
      </c>
      <c r="J48" s="11">
        <v>55.6</v>
      </c>
      <c r="K48" s="64">
        <v>47838</v>
      </c>
      <c r="L48" s="8">
        <v>18977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792</v>
      </c>
      <c r="W48" s="9">
        <v>28069</v>
      </c>
    </row>
    <row r="49" spans="1:23" ht="15" customHeight="1" x14ac:dyDescent="0.15">
      <c r="A49" s="60">
        <v>43667</v>
      </c>
      <c r="B49" s="64">
        <v>1</v>
      </c>
      <c r="C49" s="64">
        <v>4</v>
      </c>
      <c r="D49" s="64">
        <v>89401</v>
      </c>
      <c r="E49" s="64">
        <v>42831</v>
      </c>
      <c r="F49" s="64">
        <v>45955</v>
      </c>
      <c r="G49" s="64">
        <v>21877</v>
      </c>
      <c r="H49" s="11">
        <v>51.4</v>
      </c>
      <c r="I49" s="11">
        <v>51.1</v>
      </c>
      <c r="J49" s="11">
        <v>51.7</v>
      </c>
      <c r="K49" s="64">
        <v>44795</v>
      </c>
      <c r="L49" s="8">
        <v>18647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1085</v>
      </c>
      <c r="W49" s="9">
        <v>25063</v>
      </c>
    </row>
    <row r="50" spans="1:23" ht="15.95" customHeight="1" x14ac:dyDescent="0.15">
      <c r="A50" s="61">
        <v>44752</v>
      </c>
      <c r="B50" s="31">
        <v>1</v>
      </c>
      <c r="C50" s="31">
        <v>5</v>
      </c>
      <c r="D50" s="31">
        <v>91482</v>
      </c>
      <c r="E50" s="31">
        <v>43747</v>
      </c>
      <c r="F50" s="31">
        <v>48177</v>
      </c>
      <c r="G50" s="31">
        <v>22678</v>
      </c>
      <c r="H50" s="32">
        <v>52.7</v>
      </c>
      <c r="I50" s="32">
        <v>51.8</v>
      </c>
      <c r="J50" s="32">
        <v>53.4</v>
      </c>
      <c r="K50" s="31">
        <v>47324</v>
      </c>
      <c r="L50" s="33">
        <v>22269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3403</v>
      </c>
      <c r="W50" s="34">
        <v>21652</v>
      </c>
    </row>
    <row r="51" spans="1:23" ht="15" customHeight="1" x14ac:dyDescent="0.15">
      <c r="A51" s="35" t="s">
        <v>93</v>
      </c>
      <c r="B51" s="19"/>
      <c r="C51" s="19"/>
      <c r="D51" s="19"/>
      <c r="E51" s="19"/>
      <c r="F51" s="19"/>
      <c r="G51" s="19"/>
      <c r="H51" s="20"/>
      <c r="I51" s="20"/>
      <c r="J51" s="20"/>
      <c r="K51" s="19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36"/>
    </row>
    <row r="52" spans="1:23" ht="15" customHeight="1" x14ac:dyDescent="0.15">
      <c r="A52" s="59">
        <v>40370</v>
      </c>
      <c r="B52" s="8" t="s">
        <v>94</v>
      </c>
      <c r="C52" s="8" t="s">
        <v>94</v>
      </c>
      <c r="D52" s="64">
        <v>82291</v>
      </c>
      <c r="E52" s="64">
        <v>39591</v>
      </c>
      <c r="F52" s="64">
        <v>43916</v>
      </c>
      <c r="G52" s="64">
        <v>21022</v>
      </c>
      <c r="H52" s="11">
        <v>53.4</v>
      </c>
      <c r="I52" s="11">
        <v>53.1</v>
      </c>
      <c r="J52" s="11">
        <v>53.6</v>
      </c>
      <c r="K52" s="64">
        <v>41700</v>
      </c>
      <c r="L52" s="8">
        <v>7052</v>
      </c>
      <c r="M52" s="8">
        <v>9554</v>
      </c>
      <c r="N52" s="8" t="s">
        <v>91</v>
      </c>
      <c r="O52" s="8">
        <v>9857</v>
      </c>
      <c r="P52" s="8">
        <v>2722</v>
      </c>
      <c r="Q52" s="8">
        <v>6965</v>
      </c>
      <c r="R52" s="8" t="s">
        <v>91</v>
      </c>
      <c r="S52" s="8">
        <v>0</v>
      </c>
      <c r="T52" s="8">
        <v>0</v>
      </c>
      <c r="U52" s="8">
        <v>0</v>
      </c>
      <c r="V52" s="8">
        <v>5545</v>
      </c>
      <c r="W52" s="9" t="s">
        <v>91</v>
      </c>
    </row>
    <row r="53" spans="1:23" ht="18" customHeight="1" x14ac:dyDescent="0.15">
      <c r="A53" s="60">
        <v>41476</v>
      </c>
      <c r="B53" s="8" t="s">
        <v>94</v>
      </c>
      <c r="C53" s="8" t="s">
        <v>94</v>
      </c>
      <c r="D53" s="64">
        <v>84842</v>
      </c>
      <c r="E53" s="64">
        <v>40749</v>
      </c>
      <c r="F53" s="64">
        <v>45850</v>
      </c>
      <c r="G53" s="64">
        <v>21899</v>
      </c>
      <c r="H53" s="11">
        <v>54.04</v>
      </c>
      <c r="I53" s="11">
        <v>53.74</v>
      </c>
      <c r="J53" s="11">
        <v>54.32</v>
      </c>
      <c r="K53" s="64">
        <v>43596</v>
      </c>
      <c r="L53" s="8">
        <v>9010</v>
      </c>
      <c r="M53" s="8">
        <v>2996</v>
      </c>
      <c r="N53" s="8">
        <v>0</v>
      </c>
      <c r="O53" s="8">
        <v>7261</v>
      </c>
      <c r="P53" s="8">
        <v>4319</v>
      </c>
      <c r="Q53" s="8">
        <v>6356</v>
      </c>
      <c r="R53" s="8">
        <v>9567</v>
      </c>
      <c r="S53" s="8">
        <v>0</v>
      </c>
      <c r="T53" s="8">
        <v>0</v>
      </c>
      <c r="U53" s="8">
        <v>0</v>
      </c>
      <c r="V53" s="8">
        <v>4087</v>
      </c>
      <c r="W53" s="9">
        <v>0</v>
      </c>
    </row>
    <row r="54" spans="1:23" ht="15" customHeight="1" x14ac:dyDescent="0.15">
      <c r="A54" s="60">
        <v>42561</v>
      </c>
      <c r="B54" s="8">
        <v>0</v>
      </c>
      <c r="C54" s="8">
        <v>0</v>
      </c>
      <c r="D54" s="64">
        <v>88274</v>
      </c>
      <c r="E54" s="64">
        <v>42350</v>
      </c>
      <c r="F54" s="64">
        <v>48828</v>
      </c>
      <c r="G54" s="64">
        <v>23299</v>
      </c>
      <c r="H54" s="11">
        <v>55.3</v>
      </c>
      <c r="I54" s="11">
        <v>55</v>
      </c>
      <c r="J54" s="11">
        <v>55.6</v>
      </c>
      <c r="K54" s="64">
        <v>45112</v>
      </c>
      <c r="L54" s="8">
        <v>11916</v>
      </c>
      <c r="M54" s="8">
        <v>6185</v>
      </c>
      <c r="N54" s="8">
        <v>0</v>
      </c>
      <c r="O54" s="8">
        <v>4972</v>
      </c>
      <c r="P54" s="8">
        <v>7398</v>
      </c>
      <c r="Q54" s="8">
        <v>6838</v>
      </c>
      <c r="R54" s="8">
        <v>0</v>
      </c>
      <c r="S54" s="8">
        <v>0</v>
      </c>
      <c r="T54" s="8">
        <v>0</v>
      </c>
      <c r="U54" s="8">
        <v>0</v>
      </c>
      <c r="V54" s="8">
        <v>7803</v>
      </c>
      <c r="W54" s="9">
        <v>0</v>
      </c>
    </row>
    <row r="55" spans="1:23" ht="15" customHeight="1" x14ac:dyDescent="0.15">
      <c r="A55" s="60">
        <v>43667</v>
      </c>
      <c r="B55" s="8">
        <v>0</v>
      </c>
      <c r="C55" s="8">
        <v>0</v>
      </c>
      <c r="D55" s="64">
        <v>89401</v>
      </c>
      <c r="E55" s="64">
        <v>42831</v>
      </c>
      <c r="F55" s="64">
        <v>45936</v>
      </c>
      <c r="G55" s="64">
        <v>21864</v>
      </c>
      <c r="H55" s="11">
        <v>51.4</v>
      </c>
      <c r="I55" s="11">
        <v>51.1</v>
      </c>
      <c r="J55" s="11">
        <v>51.7</v>
      </c>
      <c r="K55" s="64">
        <v>42578</v>
      </c>
      <c r="L55" s="8">
        <v>10706</v>
      </c>
      <c r="M55" s="8">
        <v>3019</v>
      </c>
      <c r="N55" s="8">
        <v>0</v>
      </c>
      <c r="O55" s="8">
        <v>7279</v>
      </c>
      <c r="P55" s="8">
        <v>4718</v>
      </c>
      <c r="Q55" s="8">
        <v>6150</v>
      </c>
      <c r="R55" s="8">
        <v>2283</v>
      </c>
      <c r="S55" s="8">
        <v>0</v>
      </c>
      <c r="T55" s="8">
        <v>0</v>
      </c>
      <c r="U55" s="8">
        <v>3607</v>
      </c>
      <c r="V55" s="8">
        <v>4815</v>
      </c>
      <c r="W55" s="9">
        <v>0</v>
      </c>
    </row>
    <row r="56" spans="1:23" ht="15" customHeight="1" thickBot="1" x14ac:dyDescent="0.2">
      <c r="A56" s="63">
        <v>44752</v>
      </c>
      <c r="B56" s="17">
        <v>0</v>
      </c>
      <c r="C56" s="17">
        <v>0</v>
      </c>
      <c r="D56" s="65">
        <v>91482</v>
      </c>
      <c r="E56" s="65">
        <v>43747</v>
      </c>
      <c r="F56" s="65">
        <v>48167</v>
      </c>
      <c r="G56" s="65">
        <v>22672</v>
      </c>
      <c r="H56" s="49">
        <v>52.7</v>
      </c>
      <c r="I56" s="49">
        <v>51.8</v>
      </c>
      <c r="J56" s="49">
        <v>53.4</v>
      </c>
      <c r="K56" s="65">
        <v>45069</v>
      </c>
      <c r="L56" s="17">
        <v>12062</v>
      </c>
      <c r="M56" s="17">
        <v>2048</v>
      </c>
      <c r="N56" s="17">
        <v>0</v>
      </c>
      <c r="O56" s="17">
        <v>5062</v>
      </c>
      <c r="P56" s="17">
        <v>3897</v>
      </c>
      <c r="Q56" s="17">
        <v>6492</v>
      </c>
      <c r="R56" s="17">
        <v>4007</v>
      </c>
      <c r="S56" s="17">
        <v>0</v>
      </c>
      <c r="T56" s="17">
        <v>0</v>
      </c>
      <c r="U56" s="17">
        <v>4304</v>
      </c>
      <c r="V56" s="17">
        <v>7197</v>
      </c>
      <c r="W56" s="50">
        <v>0</v>
      </c>
    </row>
    <row r="57" spans="1:23" ht="15.95" customHeight="1" x14ac:dyDescent="0.15">
      <c r="A57" s="51" t="s">
        <v>186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2"/>
      <c r="M57" s="14"/>
      <c r="N57" s="14"/>
      <c r="O57" s="14"/>
      <c r="P57" s="14"/>
      <c r="Q57" s="14"/>
      <c r="R57" s="14"/>
      <c r="S57" s="14"/>
      <c r="T57" s="14"/>
      <c r="U57" s="14"/>
      <c r="W57" s="13" t="s">
        <v>7</v>
      </c>
    </row>
    <row r="58" spans="1:23" ht="15.95" customHeight="1" x14ac:dyDescent="0.15">
      <c r="A58" s="52"/>
    </row>
  </sheetData>
  <sheetProtection sheet="1" objects="1" scenarios="1"/>
  <mergeCells count="8">
    <mergeCell ref="D29:K29"/>
    <mergeCell ref="K2:K4"/>
    <mergeCell ref="L2:W2"/>
    <mergeCell ref="B2:B4"/>
    <mergeCell ref="D2:E3"/>
    <mergeCell ref="C2:C4"/>
    <mergeCell ref="F2:G3"/>
    <mergeCell ref="H2:J3"/>
  </mergeCells>
  <phoneticPr fontId="21"/>
  <conditionalFormatting sqref="A6:W10 A18:W23 A25:W28 A32:W37 A46:W50 A12:W16 A39:W44 A52:W56 A30:W30 L29:W29 A29:D29">
    <cfRule type="expression" dxfId="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0AE7-76DA-49C5-8C13-4768B4884A5F}">
  <sheetPr>
    <tabColor rgb="FF00B0F0"/>
  </sheetPr>
  <dimension ref="A1:W58"/>
  <sheetViews>
    <sheetView view="pageBreakPreview" zoomScaleNormal="100" zoomScaleSheetLayoutView="100" workbookViewId="0">
      <pane xSplit="1" ySplit="7" topLeftCell="G8" activePane="bottomRight" state="frozen"/>
      <selection activeCell="L8" sqref="L8"/>
      <selection pane="topRight" activeCell="L8" sqref="L8"/>
      <selection pane="bottomLeft" activeCell="L8" sqref="L8"/>
      <selection pane="bottomRight" activeCell="L1" sqref="L1"/>
    </sheetView>
  </sheetViews>
  <sheetFormatPr defaultColWidth="8.75" defaultRowHeight="15.95" customHeight="1" x14ac:dyDescent="0.15"/>
  <cols>
    <col min="1" max="1" width="16.75" style="15" customWidth="1"/>
    <col min="2" max="3" width="5.75" style="15" customWidth="1"/>
    <col min="4" max="10" width="8.25" style="15" customWidth="1"/>
    <col min="11" max="11" width="10.875" style="15" bestFit="1" customWidth="1"/>
    <col min="12" max="14" width="8.5" style="15" customWidth="1"/>
    <col min="15" max="15" width="8.125" style="15" customWidth="1"/>
    <col min="16" max="16" width="7.75" style="15" customWidth="1"/>
    <col min="17" max="18" width="8.125" style="15" customWidth="1"/>
    <col min="19" max="22" width="7.75" style="15" customWidth="1"/>
    <col min="23" max="23" width="8.5" style="15" customWidth="1"/>
    <col min="24" max="24" width="8.75" style="15" customWidth="1"/>
    <col min="25" max="16384" width="8.75" style="15"/>
  </cols>
  <sheetData>
    <row r="1" spans="1:23" ht="15" customHeight="1" thickBot="1" x14ac:dyDescent="0.2">
      <c r="A1" s="12" t="s">
        <v>282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8" customHeight="1" x14ac:dyDescent="0.15">
      <c r="A2" s="58"/>
      <c r="B2" s="405" t="s">
        <v>279</v>
      </c>
      <c r="C2" s="411" t="s">
        <v>280</v>
      </c>
      <c r="D2" s="407" t="s">
        <v>81</v>
      </c>
      <c r="E2" s="408"/>
      <c r="F2" s="407" t="s">
        <v>82</v>
      </c>
      <c r="G2" s="408"/>
      <c r="H2" s="407" t="s">
        <v>83</v>
      </c>
      <c r="I2" s="413"/>
      <c r="J2" s="408"/>
      <c r="K2" s="401" t="s">
        <v>281</v>
      </c>
      <c r="L2" s="403" t="s">
        <v>84</v>
      </c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4"/>
    </row>
    <row r="3" spans="1:23" ht="24.75" customHeight="1" x14ac:dyDescent="0.15">
      <c r="A3" s="23" t="s">
        <v>184</v>
      </c>
      <c r="B3" s="406"/>
      <c r="C3" s="412"/>
      <c r="D3" s="409"/>
      <c r="E3" s="410"/>
      <c r="F3" s="409"/>
      <c r="G3" s="410"/>
      <c r="H3" s="409"/>
      <c r="I3" s="414"/>
      <c r="J3" s="410"/>
      <c r="K3" s="402"/>
      <c r="L3" s="24" t="s">
        <v>52</v>
      </c>
      <c r="M3" s="25" t="s">
        <v>222</v>
      </c>
      <c r="N3" s="26" t="s">
        <v>85</v>
      </c>
      <c r="O3" s="27" t="s">
        <v>53</v>
      </c>
      <c r="P3" s="27" t="s">
        <v>54</v>
      </c>
      <c r="Q3" s="27" t="s">
        <v>55</v>
      </c>
      <c r="R3" s="27" t="s">
        <v>185</v>
      </c>
      <c r="S3" s="27" t="s">
        <v>201</v>
      </c>
      <c r="T3" s="27" t="s">
        <v>214</v>
      </c>
      <c r="U3" s="27" t="s">
        <v>215</v>
      </c>
      <c r="V3" s="27" t="s">
        <v>86</v>
      </c>
      <c r="W3" s="28" t="s">
        <v>57</v>
      </c>
    </row>
    <row r="4" spans="1:23" ht="26.25" customHeight="1" x14ac:dyDescent="0.15">
      <c r="A4" s="22"/>
      <c r="B4" s="406"/>
      <c r="C4" s="412"/>
      <c r="D4" s="55" t="s">
        <v>87</v>
      </c>
      <c r="E4" s="55" t="s">
        <v>88</v>
      </c>
      <c r="F4" s="55" t="s">
        <v>89</v>
      </c>
      <c r="G4" s="55" t="s">
        <v>88</v>
      </c>
      <c r="H4" s="55" t="s">
        <v>87</v>
      </c>
      <c r="I4" s="55" t="s">
        <v>3</v>
      </c>
      <c r="J4" s="55" t="s">
        <v>4</v>
      </c>
      <c r="K4" s="402"/>
      <c r="L4" s="56" t="s">
        <v>90</v>
      </c>
      <c r="M4" s="55" t="s">
        <v>90</v>
      </c>
      <c r="N4" s="55" t="s">
        <v>90</v>
      </c>
      <c r="O4" s="55" t="s">
        <v>90</v>
      </c>
      <c r="P4" s="55" t="s">
        <v>90</v>
      </c>
      <c r="Q4" s="55" t="s">
        <v>90</v>
      </c>
      <c r="R4" s="55" t="s">
        <v>90</v>
      </c>
      <c r="S4" s="55" t="s">
        <v>90</v>
      </c>
      <c r="T4" s="55" t="s">
        <v>90</v>
      </c>
      <c r="U4" s="55" t="s">
        <v>90</v>
      </c>
      <c r="V4" s="55" t="s">
        <v>90</v>
      </c>
      <c r="W4" s="57" t="s">
        <v>90</v>
      </c>
    </row>
    <row r="5" spans="1:23" ht="15.95" customHeight="1" x14ac:dyDescent="0.15">
      <c r="A5" s="44" t="s">
        <v>245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30"/>
    </row>
    <row r="6" spans="1:23" ht="15" customHeight="1" x14ac:dyDescent="0.15">
      <c r="A6" s="59">
        <v>38389</v>
      </c>
      <c r="B6" s="68">
        <v>1</v>
      </c>
      <c r="C6" s="68">
        <v>3</v>
      </c>
      <c r="D6" s="68">
        <v>76754</v>
      </c>
      <c r="E6" s="68">
        <v>37179</v>
      </c>
      <c r="F6" s="68">
        <v>50421</v>
      </c>
      <c r="G6" s="68">
        <v>23684</v>
      </c>
      <c r="H6" s="11">
        <v>65.599999999999994</v>
      </c>
      <c r="I6" s="11">
        <v>63.7</v>
      </c>
      <c r="J6" s="11">
        <v>67.599999999999994</v>
      </c>
      <c r="K6" s="68">
        <v>49783</v>
      </c>
      <c r="L6" s="8" t="s">
        <v>91</v>
      </c>
      <c r="M6" s="8" t="s">
        <v>91</v>
      </c>
      <c r="N6" s="8" t="s">
        <v>91</v>
      </c>
      <c r="O6" s="8" t="s">
        <v>91</v>
      </c>
      <c r="P6" s="8" t="s">
        <v>91</v>
      </c>
      <c r="Q6" s="8" t="s">
        <v>91</v>
      </c>
      <c r="R6" s="8" t="s">
        <v>91</v>
      </c>
      <c r="S6" s="8">
        <v>0</v>
      </c>
      <c r="T6" s="8">
        <v>0</v>
      </c>
      <c r="U6" s="8">
        <v>0</v>
      </c>
      <c r="V6" s="8" t="s">
        <v>91</v>
      </c>
      <c r="W6" s="9">
        <v>49783</v>
      </c>
    </row>
    <row r="7" spans="1:23" ht="15" customHeight="1" x14ac:dyDescent="0.15">
      <c r="A7" s="60">
        <v>39852</v>
      </c>
      <c r="B7" s="68">
        <v>1</v>
      </c>
      <c r="C7" s="68">
        <v>3</v>
      </c>
      <c r="D7" s="68">
        <v>80708</v>
      </c>
      <c r="E7" s="68">
        <v>38810</v>
      </c>
      <c r="F7" s="68">
        <v>52279</v>
      </c>
      <c r="G7" s="68">
        <v>24559</v>
      </c>
      <c r="H7" s="11">
        <v>64.8</v>
      </c>
      <c r="I7" s="11">
        <v>63.3</v>
      </c>
      <c r="J7" s="11">
        <v>66.2</v>
      </c>
      <c r="K7" s="68">
        <v>51301</v>
      </c>
      <c r="L7" s="8" t="s">
        <v>91</v>
      </c>
      <c r="M7" s="8" t="s">
        <v>91</v>
      </c>
      <c r="N7" s="8" t="s">
        <v>91</v>
      </c>
      <c r="O7" s="8" t="s">
        <v>91</v>
      </c>
      <c r="P7" s="8">
        <v>6402</v>
      </c>
      <c r="Q7" s="8">
        <v>0</v>
      </c>
      <c r="R7" s="8" t="s">
        <v>91</v>
      </c>
      <c r="S7" s="8">
        <v>0</v>
      </c>
      <c r="T7" s="8">
        <v>0</v>
      </c>
      <c r="U7" s="8">
        <v>0</v>
      </c>
      <c r="V7" s="8" t="s">
        <v>91</v>
      </c>
      <c r="W7" s="9">
        <v>44899</v>
      </c>
    </row>
    <row r="8" spans="1:23" ht="15" customHeight="1" x14ac:dyDescent="0.15">
      <c r="A8" s="60">
        <v>41315</v>
      </c>
      <c r="B8" s="68">
        <v>1</v>
      </c>
      <c r="C8" s="68">
        <v>3</v>
      </c>
      <c r="D8" s="68">
        <v>83533</v>
      </c>
      <c r="E8" s="68">
        <v>40173</v>
      </c>
      <c r="F8" s="68">
        <v>52878</v>
      </c>
      <c r="G8" s="68">
        <v>24751</v>
      </c>
      <c r="H8" s="11">
        <v>63.3</v>
      </c>
      <c r="I8" s="11">
        <v>61.61</v>
      </c>
      <c r="J8" s="11">
        <v>64.87</v>
      </c>
      <c r="K8" s="68">
        <v>52215</v>
      </c>
      <c r="L8" s="8">
        <v>0</v>
      </c>
      <c r="M8" s="8">
        <v>0</v>
      </c>
      <c r="N8" s="8">
        <v>0</v>
      </c>
      <c r="O8" s="8">
        <v>0</v>
      </c>
      <c r="P8" s="2">
        <v>0</v>
      </c>
      <c r="Q8" s="2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v>52215</v>
      </c>
    </row>
    <row r="9" spans="1:23" ht="15" customHeight="1" x14ac:dyDescent="0.15">
      <c r="A9" s="60">
        <v>42778</v>
      </c>
      <c r="B9" s="68">
        <v>1</v>
      </c>
      <c r="C9" s="68">
        <v>2</v>
      </c>
      <c r="D9" s="68">
        <v>87525</v>
      </c>
      <c r="E9" s="68">
        <v>42047</v>
      </c>
      <c r="F9" s="68">
        <v>53718</v>
      </c>
      <c r="G9" s="68">
        <v>25261</v>
      </c>
      <c r="H9" s="11">
        <v>61.4</v>
      </c>
      <c r="I9" s="11">
        <v>60.1</v>
      </c>
      <c r="J9" s="11">
        <v>62.6</v>
      </c>
      <c r="K9" s="68">
        <v>52776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9">
        <v>52776</v>
      </c>
    </row>
    <row r="10" spans="1:23" s="18" customFormat="1" ht="15" customHeight="1" x14ac:dyDescent="0.15">
      <c r="A10" s="61">
        <v>44234</v>
      </c>
      <c r="B10" s="31">
        <v>1</v>
      </c>
      <c r="C10" s="31">
        <v>2</v>
      </c>
      <c r="D10" s="31">
        <v>89814</v>
      </c>
      <c r="E10" s="31">
        <v>42982</v>
      </c>
      <c r="F10" s="31">
        <v>56561</v>
      </c>
      <c r="G10" s="31">
        <v>26407</v>
      </c>
      <c r="H10" s="32">
        <v>62.98</v>
      </c>
      <c r="I10" s="32">
        <v>61.44</v>
      </c>
      <c r="J10" s="32">
        <v>64.39</v>
      </c>
      <c r="K10" s="31">
        <v>55781</v>
      </c>
      <c r="L10" s="54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4">
        <v>55781</v>
      </c>
    </row>
    <row r="11" spans="1:23" ht="15.95" customHeight="1" x14ac:dyDescent="0.15">
      <c r="A11" s="35" t="s">
        <v>246</v>
      </c>
      <c r="B11" s="19"/>
      <c r="C11" s="19"/>
      <c r="D11" s="19"/>
      <c r="E11" s="19"/>
      <c r="F11" s="19"/>
      <c r="G11" s="19"/>
      <c r="H11" s="20"/>
      <c r="I11" s="20"/>
      <c r="J11" s="20"/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36"/>
    </row>
    <row r="12" spans="1:23" ht="15" customHeight="1" x14ac:dyDescent="0.15">
      <c r="A12" s="59">
        <v>38389</v>
      </c>
      <c r="B12" s="68">
        <v>30</v>
      </c>
      <c r="C12" s="68">
        <v>33</v>
      </c>
      <c r="D12" s="68">
        <v>76754</v>
      </c>
      <c r="E12" s="68">
        <v>37179</v>
      </c>
      <c r="F12" s="68">
        <v>50393</v>
      </c>
      <c r="G12" s="68">
        <v>23676</v>
      </c>
      <c r="H12" s="11">
        <v>65.599999999999994</v>
      </c>
      <c r="I12" s="11">
        <v>63.6</v>
      </c>
      <c r="J12" s="11">
        <v>67.5</v>
      </c>
      <c r="K12" s="68">
        <v>49160</v>
      </c>
      <c r="L12" s="8" t="s">
        <v>91</v>
      </c>
      <c r="M12" s="8" t="s">
        <v>91</v>
      </c>
      <c r="N12" s="8">
        <v>1160</v>
      </c>
      <c r="O12" s="8">
        <v>1256</v>
      </c>
      <c r="P12" s="8">
        <v>4009.7</v>
      </c>
      <c r="Q12" s="8">
        <v>7336.5</v>
      </c>
      <c r="R12" s="8" t="s">
        <v>91</v>
      </c>
      <c r="S12" s="8">
        <v>0</v>
      </c>
      <c r="T12" s="8">
        <v>0</v>
      </c>
      <c r="U12" s="8">
        <v>0</v>
      </c>
      <c r="V12" s="8" t="s">
        <v>91</v>
      </c>
      <c r="W12" s="9">
        <v>35397.699999999997</v>
      </c>
    </row>
    <row r="13" spans="1:23" ht="15" customHeight="1" x14ac:dyDescent="0.15">
      <c r="A13" s="60">
        <v>39852</v>
      </c>
      <c r="B13" s="68">
        <v>30</v>
      </c>
      <c r="C13" s="68">
        <v>36</v>
      </c>
      <c r="D13" s="68">
        <v>80708</v>
      </c>
      <c r="E13" s="68">
        <v>38810</v>
      </c>
      <c r="F13" s="68">
        <v>52256</v>
      </c>
      <c r="G13" s="68">
        <v>24547</v>
      </c>
      <c r="H13" s="11">
        <v>64.8</v>
      </c>
      <c r="I13" s="11">
        <v>63.2</v>
      </c>
      <c r="J13" s="11">
        <v>66.099999999999994</v>
      </c>
      <c r="K13" s="68">
        <v>52256</v>
      </c>
      <c r="L13" s="8" t="s">
        <v>91</v>
      </c>
      <c r="M13" s="8">
        <v>2402.1</v>
      </c>
      <c r="N13" s="8">
        <v>2195</v>
      </c>
      <c r="O13" s="8">
        <v>1274</v>
      </c>
      <c r="P13" s="8">
        <v>4389.3999999999996</v>
      </c>
      <c r="Q13" s="8">
        <v>7164.3</v>
      </c>
      <c r="R13" s="8" t="s">
        <v>91</v>
      </c>
      <c r="S13" s="8">
        <v>0</v>
      </c>
      <c r="T13" s="8">
        <v>0</v>
      </c>
      <c r="U13" s="8">
        <v>0</v>
      </c>
      <c r="V13" s="8" t="s">
        <v>91</v>
      </c>
      <c r="W13" s="9">
        <v>33845.199999999997</v>
      </c>
    </row>
    <row r="14" spans="1:23" ht="15" customHeight="1" x14ac:dyDescent="0.15">
      <c r="A14" s="60">
        <v>41315</v>
      </c>
      <c r="B14" s="68">
        <v>27</v>
      </c>
      <c r="C14" s="68">
        <v>35</v>
      </c>
      <c r="D14" s="68">
        <v>83533</v>
      </c>
      <c r="E14" s="68">
        <v>40173</v>
      </c>
      <c r="F14" s="68">
        <v>52855</v>
      </c>
      <c r="G14" s="68">
        <v>24741</v>
      </c>
      <c r="H14" s="11">
        <v>63.28</v>
      </c>
      <c r="I14" s="11">
        <v>61.59</v>
      </c>
      <c r="J14" s="11">
        <v>64.84</v>
      </c>
      <c r="K14" s="68">
        <v>51431</v>
      </c>
      <c r="L14" s="8">
        <v>0</v>
      </c>
      <c r="M14" s="8">
        <v>0</v>
      </c>
      <c r="N14" s="8">
        <v>1596</v>
      </c>
      <c r="O14" s="8">
        <v>1007</v>
      </c>
      <c r="P14" s="8">
        <v>6212</v>
      </c>
      <c r="Q14" s="8">
        <v>7058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v>35558</v>
      </c>
    </row>
    <row r="15" spans="1:23" ht="15" customHeight="1" x14ac:dyDescent="0.15">
      <c r="A15" s="60">
        <v>42778</v>
      </c>
      <c r="B15" s="68">
        <v>27</v>
      </c>
      <c r="C15" s="68">
        <v>36</v>
      </c>
      <c r="D15" s="68">
        <v>87525</v>
      </c>
      <c r="E15" s="68">
        <v>42047</v>
      </c>
      <c r="F15" s="68">
        <v>53709</v>
      </c>
      <c r="G15" s="68">
        <v>25254</v>
      </c>
      <c r="H15" s="11">
        <v>61.4</v>
      </c>
      <c r="I15" s="11">
        <v>60.1</v>
      </c>
      <c r="J15" s="11">
        <v>62.3</v>
      </c>
      <c r="K15" s="68">
        <v>52262</v>
      </c>
      <c r="L15" s="8">
        <v>0</v>
      </c>
      <c r="M15" s="8">
        <v>0</v>
      </c>
      <c r="N15" s="8">
        <v>0</v>
      </c>
      <c r="O15" s="8">
        <v>2415</v>
      </c>
      <c r="P15" s="8">
        <v>7490</v>
      </c>
      <c r="Q15" s="8">
        <v>6609</v>
      </c>
      <c r="R15" s="8">
        <v>3007</v>
      </c>
      <c r="S15" s="8">
        <v>0</v>
      </c>
      <c r="T15" s="8">
        <v>0</v>
      </c>
      <c r="U15" s="8">
        <v>0</v>
      </c>
      <c r="V15" s="8">
        <v>0</v>
      </c>
      <c r="W15" s="9">
        <v>32741</v>
      </c>
    </row>
    <row r="16" spans="1:23" s="18" customFormat="1" ht="15" customHeight="1" x14ac:dyDescent="0.15">
      <c r="A16" s="61">
        <v>44234</v>
      </c>
      <c r="B16" s="31">
        <v>27</v>
      </c>
      <c r="C16" s="31">
        <v>32</v>
      </c>
      <c r="D16" s="31">
        <v>89814</v>
      </c>
      <c r="E16" s="31">
        <v>42982</v>
      </c>
      <c r="F16" s="31">
        <v>56541</v>
      </c>
      <c r="G16" s="31">
        <v>26397</v>
      </c>
      <c r="H16" s="32">
        <v>62.95</v>
      </c>
      <c r="I16" s="32">
        <v>61.42</v>
      </c>
      <c r="J16" s="32">
        <v>64.37</v>
      </c>
      <c r="K16" s="31">
        <v>54708</v>
      </c>
      <c r="L16" s="33">
        <v>13200</v>
      </c>
      <c r="M16" s="33">
        <v>0</v>
      </c>
      <c r="N16" s="33">
        <v>0</v>
      </c>
      <c r="O16" s="33">
        <v>0</v>
      </c>
      <c r="P16" s="33">
        <v>6003</v>
      </c>
      <c r="Q16" s="33">
        <v>7649</v>
      </c>
      <c r="R16" s="33">
        <v>0</v>
      </c>
      <c r="S16" s="33">
        <v>0</v>
      </c>
      <c r="T16" s="33">
        <v>0</v>
      </c>
      <c r="U16" s="33">
        <v>2228</v>
      </c>
      <c r="V16" s="33">
        <v>0</v>
      </c>
      <c r="W16" s="34">
        <v>25628</v>
      </c>
    </row>
    <row r="17" spans="1:23" ht="15.95" customHeight="1" x14ac:dyDescent="0.15">
      <c r="A17" s="37" t="s">
        <v>247</v>
      </c>
      <c r="B17" s="31"/>
      <c r="C17" s="31"/>
      <c r="D17" s="31"/>
      <c r="E17" s="31"/>
      <c r="F17" s="31"/>
      <c r="G17" s="31"/>
      <c r="H17" s="32"/>
      <c r="I17" s="32"/>
      <c r="J17" s="32"/>
      <c r="K17" s="31"/>
      <c r="L17" s="3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36"/>
    </row>
    <row r="18" spans="1:23" ht="15" customHeight="1" x14ac:dyDescent="0.15">
      <c r="A18" s="66">
        <v>37577</v>
      </c>
      <c r="B18" s="68">
        <v>1</v>
      </c>
      <c r="C18" s="68">
        <v>4</v>
      </c>
      <c r="D18" s="68">
        <v>75401</v>
      </c>
      <c r="E18" s="68">
        <v>36476</v>
      </c>
      <c r="F18" s="68">
        <v>42116</v>
      </c>
      <c r="G18" s="68">
        <v>19641</v>
      </c>
      <c r="H18" s="11">
        <v>55.9</v>
      </c>
      <c r="I18" s="11">
        <v>53.9</v>
      </c>
      <c r="J18" s="11">
        <v>57.7</v>
      </c>
      <c r="K18" s="68">
        <v>41744</v>
      </c>
      <c r="L18" s="8" t="s">
        <v>91</v>
      </c>
      <c r="M18" s="8" t="s">
        <v>91</v>
      </c>
      <c r="N18" s="8" t="s">
        <v>91</v>
      </c>
      <c r="O18" s="8" t="s">
        <v>91</v>
      </c>
      <c r="P18" s="8" t="s">
        <v>91</v>
      </c>
      <c r="Q18" s="8" t="s">
        <v>91</v>
      </c>
      <c r="R18" s="8" t="s">
        <v>91</v>
      </c>
      <c r="S18" s="8">
        <v>0</v>
      </c>
      <c r="T18" s="8">
        <v>0</v>
      </c>
      <c r="U18" s="8">
        <v>0</v>
      </c>
      <c r="V18" s="8">
        <v>408</v>
      </c>
      <c r="W18" s="9">
        <v>41336</v>
      </c>
    </row>
    <row r="19" spans="1:23" ht="15" customHeight="1" x14ac:dyDescent="0.15">
      <c r="A19" s="60">
        <v>39040</v>
      </c>
      <c r="B19" s="68">
        <v>1</v>
      </c>
      <c r="C19" s="68">
        <v>3</v>
      </c>
      <c r="D19" s="68">
        <v>79117</v>
      </c>
      <c r="E19" s="68">
        <v>38279</v>
      </c>
      <c r="F19" s="68">
        <v>52214</v>
      </c>
      <c r="G19" s="68">
        <v>24571</v>
      </c>
      <c r="H19" s="11">
        <v>66</v>
      </c>
      <c r="I19" s="11">
        <v>64.2</v>
      </c>
      <c r="J19" s="11">
        <v>67.7</v>
      </c>
      <c r="K19" s="68">
        <v>51814</v>
      </c>
      <c r="L19" s="8" t="s">
        <v>91</v>
      </c>
      <c r="M19" s="8" t="s">
        <v>91</v>
      </c>
      <c r="N19" s="8" t="s">
        <v>91</v>
      </c>
      <c r="O19" s="8" t="s">
        <v>91</v>
      </c>
      <c r="P19" s="8" t="s">
        <v>91</v>
      </c>
      <c r="Q19" s="8" t="s">
        <v>91</v>
      </c>
      <c r="R19" s="8" t="s">
        <v>91</v>
      </c>
      <c r="S19" s="8">
        <v>0</v>
      </c>
      <c r="T19" s="8">
        <v>0</v>
      </c>
      <c r="U19" s="8">
        <v>0</v>
      </c>
      <c r="V19" s="8">
        <v>499</v>
      </c>
      <c r="W19" s="9">
        <v>51315</v>
      </c>
    </row>
    <row r="20" spans="1:23" ht="15" customHeight="1" x14ac:dyDescent="0.15">
      <c r="A20" s="60">
        <v>40510</v>
      </c>
      <c r="B20" s="68">
        <v>1</v>
      </c>
      <c r="C20" s="68">
        <v>3</v>
      </c>
      <c r="D20" s="68">
        <v>82260</v>
      </c>
      <c r="E20" s="68">
        <v>39567</v>
      </c>
      <c r="F20" s="68">
        <v>50415</v>
      </c>
      <c r="G20" s="68">
        <v>23759</v>
      </c>
      <c r="H20" s="11">
        <v>61.3</v>
      </c>
      <c r="I20" s="11">
        <v>60.1</v>
      </c>
      <c r="J20" s="11">
        <v>62.4</v>
      </c>
      <c r="K20" s="68">
        <v>49985</v>
      </c>
      <c r="L20" s="8" t="s">
        <v>91</v>
      </c>
      <c r="M20" s="8" t="s">
        <v>91</v>
      </c>
      <c r="N20" s="8" t="s">
        <v>91</v>
      </c>
      <c r="O20" s="8" t="s">
        <v>91</v>
      </c>
      <c r="P20" s="8" t="s">
        <v>91</v>
      </c>
      <c r="Q20" s="8" t="s">
        <v>91</v>
      </c>
      <c r="R20" s="8" t="s">
        <v>91</v>
      </c>
      <c r="S20" s="8">
        <v>0</v>
      </c>
      <c r="T20" s="8">
        <v>0</v>
      </c>
      <c r="U20" s="8">
        <v>0</v>
      </c>
      <c r="V20" s="8">
        <v>880</v>
      </c>
      <c r="W20" s="9">
        <v>49105</v>
      </c>
    </row>
    <row r="21" spans="1:23" ht="15" customHeight="1" x14ac:dyDescent="0.15">
      <c r="A21" s="60">
        <v>41959</v>
      </c>
      <c r="B21" s="68">
        <v>1</v>
      </c>
      <c r="C21" s="68">
        <v>4</v>
      </c>
      <c r="D21" s="68">
        <v>84826</v>
      </c>
      <c r="E21" s="68">
        <v>40711</v>
      </c>
      <c r="F21" s="68">
        <v>55642</v>
      </c>
      <c r="G21" s="68">
        <v>26321</v>
      </c>
      <c r="H21" s="11">
        <v>65.599999999999994</v>
      </c>
      <c r="I21" s="11">
        <v>64.7</v>
      </c>
      <c r="J21" s="11">
        <v>66.5</v>
      </c>
      <c r="K21" s="68">
        <v>55199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9">
        <v>55199</v>
      </c>
    </row>
    <row r="22" spans="1:23" ht="15" customHeight="1" x14ac:dyDescent="0.15">
      <c r="A22" s="60">
        <v>43373</v>
      </c>
      <c r="B22" s="68">
        <v>1</v>
      </c>
      <c r="C22" s="68">
        <v>4</v>
      </c>
      <c r="D22" s="68">
        <v>88570</v>
      </c>
      <c r="E22" s="68">
        <v>42442</v>
      </c>
      <c r="F22" s="68">
        <v>56893</v>
      </c>
      <c r="G22" s="68">
        <v>26563</v>
      </c>
      <c r="H22" s="11">
        <v>64.239999999999995</v>
      </c>
      <c r="I22" s="11">
        <v>62.59</v>
      </c>
      <c r="J22" s="11">
        <v>65.75</v>
      </c>
      <c r="K22" s="68">
        <v>56517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9">
        <v>56517</v>
      </c>
    </row>
    <row r="23" spans="1:23" ht="15.95" customHeight="1" x14ac:dyDescent="0.15">
      <c r="A23" s="67">
        <v>44815</v>
      </c>
      <c r="B23" s="19">
        <v>1</v>
      </c>
      <c r="C23" s="19">
        <v>3</v>
      </c>
      <c r="D23" s="19">
        <v>90854</v>
      </c>
      <c r="E23" s="19">
        <v>43385</v>
      </c>
      <c r="F23" s="19">
        <v>50634</v>
      </c>
      <c r="G23" s="19">
        <v>23607</v>
      </c>
      <c r="H23" s="20">
        <v>55.7</v>
      </c>
      <c r="I23" s="20">
        <v>54.4</v>
      </c>
      <c r="J23" s="20">
        <v>56.9</v>
      </c>
      <c r="K23" s="19">
        <v>50166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36">
        <v>50166</v>
      </c>
    </row>
    <row r="24" spans="1:23" ht="15" customHeight="1" x14ac:dyDescent="0.15">
      <c r="A24" s="35" t="s">
        <v>248</v>
      </c>
      <c r="B24" s="38"/>
      <c r="C24" s="38"/>
      <c r="D24" s="38"/>
      <c r="E24" s="38"/>
      <c r="F24" s="38"/>
      <c r="G24" s="38"/>
      <c r="H24" s="39"/>
      <c r="I24" s="39"/>
      <c r="J24" s="39"/>
      <c r="K24" s="38"/>
      <c r="L24" s="40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6"/>
    </row>
    <row r="25" spans="1:23" ht="15" customHeight="1" x14ac:dyDescent="0.15">
      <c r="A25" s="59">
        <v>38144</v>
      </c>
      <c r="B25" s="68">
        <v>4</v>
      </c>
      <c r="C25" s="68">
        <v>5</v>
      </c>
      <c r="D25" s="68">
        <v>76627</v>
      </c>
      <c r="E25" s="68">
        <v>37063</v>
      </c>
      <c r="F25" s="68">
        <v>42019</v>
      </c>
      <c r="G25" s="68">
        <v>19816</v>
      </c>
      <c r="H25" s="11">
        <v>54.8</v>
      </c>
      <c r="I25" s="11">
        <v>53.5</v>
      </c>
      <c r="J25" s="11">
        <v>56.1</v>
      </c>
      <c r="K25" s="68">
        <v>41434</v>
      </c>
      <c r="L25" s="8">
        <v>7027</v>
      </c>
      <c r="M25" s="8" t="s">
        <v>91</v>
      </c>
      <c r="N25" s="8">
        <v>8735</v>
      </c>
      <c r="O25" s="8" t="s">
        <v>91</v>
      </c>
      <c r="P25" s="8">
        <v>8935</v>
      </c>
      <c r="Q25" s="8" t="s">
        <v>91</v>
      </c>
      <c r="R25" s="8" t="s">
        <v>91</v>
      </c>
      <c r="S25" s="8">
        <v>0</v>
      </c>
      <c r="T25" s="8">
        <v>0</v>
      </c>
      <c r="U25" s="8">
        <v>0</v>
      </c>
      <c r="V25" s="8" t="s">
        <v>91</v>
      </c>
      <c r="W25" s="9">
        <v>16737</v>
      </c>
    </row>
    <row r="26" spans="1:23" ht="15" customHeight="1" x14ac:dyDescent="0.15">
      <c r="A26" s="60">
        <v>39607</v>
      </c>
      <c r="B26" s="68">
        <v>4</v>
      </c>
      <c r="C26" s="68">
        <v>9</v>
      </c>
      <c r="D26" s="68">
        <v>80888</v>
      </c>
      <c r="E26" s="68">
        <v>39029</v>
      </c>
      <c r="F26" s="68">
        <v>48644</v>
      </c>
      <c r="G26" s="68">
        <v>22978</v>
      </c>
      <c r="H26" s="11">
        <v>60.1</v>
      </c>
      <c r="I26" s="11">
        <v>58.9</v>
      </c>
      <c r="J26" s="11">
        <v>61.3</v>
      </c>
      <c r="K26" s="68">
        <v>48209</v>
      </c>
      <c r="L26" s="8">
        <v>5181</v>
      </c>
      <c r="M26" s="8">
        <v>12403</v>
      </c>
      <c r="N26" s="8">
        <v>5032</v>
      </c>
      <c r="O26" s="8" t="s">
        <v>91</v>
      </c>
      <c r="P26" s="8">
        <v>6549</v>
      </c>
      <c r="Q26" s="8" t="s">
        <v>91</v>
      </c>
      <c r="R26" s="8" t="s">
        <v>91</v>
      </c>
      <c r="S26" s="8">
        <v>0</v>
      </c>
      <c r="T26" s="8">
        <v>0</v>
      </c>
      <c r="U26" s="8">
        <v>0</v>
      </c>
      <c r="V26" s="8" t="s">
        <v>91</v>
      </c>
      <c r="W26" s="9">
        <v>19044</v>
      </c>
    </row>
    <row r="27" spans="1:23" ht="15" customHeight="1" x14ac:dyDescent="0.15">
      <c r="A27" s="60">
        <v>41070</v>
      </c>
      <c r="B27" s="68">
        <v>4</v>
      </c>
      <c r="C27" s="68">
        <v>6</v>
      </c>
      <c r="D27" s="68">
        <v>83195</v>
      </c>
      <c r="E27" s="68">
        <v>39946</v>
      </c>
      <c r="F27" s="68">
        <v>46216</v>
      </c>
      <c r="G27" s="68">
        <v>21657</v>
      </c>
      <c r="H27" s="11">
        <v>55.6</v>
      </c>
      <c r="I27" s="11">
        <v>54.2</v>
      </c>
      <c r="J27" s="11">
        <v>56.8</v>
      </c>
      <c r="K27" s="68">
        <v>45623</v>
      </c>
      <c r="L27" s="8">
        <v>5683</v>
      </c>
      <c r="M27" s="8">
        <v>3704</v>
      </c>
      <c r="N27" s="8" t="s">
        <v>91</v>
      </c>
      <c r="O27" s="8" t="s">
        <v>91</v>
      </c>
      <c r="P27" s="8">
        <v>7770</v>
      </c>
      <c r="Q27" s="8" t="s">
        <v>91</v>
      </c>
      <c r="R27" s="8" t="s">
        <v>91</v>
      </c>
      <c r="S27" s="8">
        <v>0</v>
      </c>
      <c r="T27" s="8">
        <v>0</v>
      </c>
      <c r="U27" s="8">
        <v>0</v>
      </c>
      <c r="V27" s="8" t="s">
        <v>91</v>
      </c>
      <c r="W27" s="9">
        <v>28466</v>
      </c>
    </row>
    <row r="28" spans="1:23" ht="15" customHeight="1" x14ac:dyDescent="0.15">
      <c r="A28" s="60">
        <v>42526</v>
      </c>
      <c r="B28" s="68">
        <v>4</v>
      </c>
      <c r="C28" s="68">
        <v>7</v>
      </c>
      <c r="D28" s="68">
        <v>84874</v>
      </c>
      <c r="E28" s="68">
        <v>40579</v>
      </c>
      <c r="F28" s="68">
        <v>47459</v>
      </c>
      <c r="G28" s="68">
        <v>22304</v>
      </c>
      <c r="H28" s="11">
        <v>55.9</v>
      </c>
      <c r="I28" s="11">
        <v>55</v>
      </c>
      <c r="J28" s="11">
        <v>56.8</v>
      </c>
      <c r="K28" s="68">
        <v>46828</v>
      </c>
      <c r="L28" s="8">
        <v>7296</v>
      </c>
      <c r="M28" s="8">
        <v>0</v>
      </c>
      <c r="N28" s="8">
        <v>7516</v>
      </c>
      <c r="O28" s="8">
        <v>0</v>
      </c>
      <c r="P28" s="8">
        <v>7526</v>
      </c>
      <c r="Q28" s="8">
        <v>9254</v>
      </c>
      <c r="R28" s="8">
        <v>0</v>
      </c>
      <c r="S28" s="8">
        <v>0</v>
      </c>
      <c r="T28" s="8">
        <v>0</v>
      </c>
      <c r="U28" s="8">
        <v>0</v>
      </c>
      <c r="V28" s="8">
        <v>5391</v>
      </c>
      <c r="W28" s="9">
        <v>9845</v>
      </c>
    </row>
    <row r="29" spans="1:23" ht="15" customHeight="1" x14ac:dyDescent="0.15">
      <c r="A29" s="60">
        <v>43989</v>
      </c>
      <c r="B29" s="68">
        <v>4</v>
      </c>
      <c r="C29" s="68">
        <v>4</v>
      </c>
      <c r="D29" s="400" t="s">
        <v>327</v>
      </c>
      <c r="E29" s="400"/>
      <c r="F29" s="400"/>
      <c r="G29" s="400"/>
      <c r="H29" s="400"/>
      <c r="I29" s="400"/>
      <c r="J29" s="400"/>
      <c r="K29" s="40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9"/>
    </row>
    <row r="30" spans="1:23" ht="15.95" customHeight="1" x14ac:dyDescent="0.15">
      <c r="A30" s="61">
        <v>45459</v>
      </c>
      <c r="B30" s="31">
        <v>4</v>
      </c>
      <c r="C30" s="31">
        <v>6</v>
      </c>
      <c r="D30" s="31">
        <v>90417</v>
      </c>
      <c r="E30" s="31">
        <v>43131</v>
      </c>
      <c r="F30" s="41">
        <v>41237</v>
      </c>
      <c r="G30" s="31">
        <v>19391</v>
      </c>
      <c r="H30" s="32">
        <v>45.61</v>
      </c>
      <c r="I30" s="32">
        <v>44.96</v>
      </c>
      <c r="J30" s="32">
        <v>46.2</v>
      </c>
      <c r="K30" s="31">
        <v>40455</v>
      </c>
      <c r="L30" s="33">
        <v>9493</v>
      </c>
      <c r="M30" s="33" t="s">
        <v>91</v>
      </c>
      <c r="N30" s="33">
        <v>8559</v>
      </c>
      <c r="O30" s="33" t="s">
        <v>91</v>
      </c>
      <c r="P30" s="33">
        <v>7608</v>
      </c>
      <c r="Q30" s="33">
        <v>7847</v>
      </c>
      <c r="R30" s="33">
        <v>5514</v>
      </c>
      <c r="S30" s="33" t="s">
        <v>91</v>
      </c>
      <c r="T30" s="33" t="s">
        <v>91</v>
      </c>
      <c r="U30" s="33" t="s">
        <v>91</v>
      </c>
      <c r="V30" s="33" t="s">
        <v>91</v>
      </c>
      <c r="W30" s="34">
        <v>1434</v>
      </c>
    </row>
    <row r="31" spans="1:23" ht="15" customHeight="1" x14ac:dyDescent="0.15">
      <c r="A31" s="37" t="s">
        <v>249</v>
      </c>
      <c r="B31" s="31"/>
      <c r="C31" s="31"/>
      <c r="D31" s="31"/>
      <c r="E31" s="31"/>
      <c r="F31" s="31"/>
      <c r="G31" s="31"/>
      <c r="H31" s="32"/>
      <c r="I31" s="32"/>
      <c r="J31" s="32"/>
      <c r="K31" s="31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</row>
    <row r="32" spans="1:23" ht="15" customHeight="1" x14ac:dyDescent="0.15">
      <c r="A32" s="60">
        <v>40055</v>
      </c>
      <c r="B32" s="68">
        <v>1</v>
      </c>
      <c r="C32" s="68">
        <v>3</v>
      </c>
      <c r="D32" s="68">
        <v>81989</v>
      </c>
      <c r="E32" s="68">
        <v>39432</v>
      </c>
      <c r="F32" s="68">
        <v>52567</v>
      </c>
      <c r="G32" s="68">
        <v>25343</v>
      </c>
      <c r="H32" s="11">
        <v>64.099999999999994</v>
      </c>
      <c r="I32" s="11">
        <v>64.3</v>
      </c>
      <c r="J32" s="11">
        <v>64</v>
      </c>
      <c r="K32" s="68">
        <v>51153</v>
      </c>
      <c r="L32" s="8">
        <v>19276</v>
      </c>
      <c r="M32" s="8" t="s">
        <v>91</v>
      </c>
      <c r="N32" s="8" t="s">
        <v>91</v>
      </c>
      <c r="O32" s="8">
        <v>30197</v>
      </c>
      <c r="P32" s="8" t="s">
        <v>91</v>
      </c>
      <c r="Q32" s="8" t="s">
        <v>91</v>
      </c>
      <c r="R32" s="8" t="s">
        <v>91</v>
      </c>
      <c r="S32" s="8">
        <v>0</v>
      </c>
      <c r="T32" s="8">
        <v>0</v>
      </c>
      <c r="U32" s="8">
        <v>0</v>
      </c>
      <c r="V32" s="8" t="s">
        <v>91</v>
      </c>
      <c r="W32" s="9">
        <v>1680</v>
      </c>
    </row>
    <row r="33" spans="1:23" ht="15" customHeight="1" x14ac:dyDescent="0.15">
      <c r="A33" s="60">
        <v>41259</v>
      </c>
      <c r="B33" s="68">
        <v>1</v>
      </c>
      <c r="C33" s="68">
        <v>4</v>
      </c>
      <c r="D33" s="68">
        <v>84277</v>
      </c>
      <c r="E33" s="68">
        <v>40512</v>
      </c>
      <c r="F33" s="68">
        <v>47848</v>
      </c>
      <c r="G33" s="68">
        <v>23122</v>
      </c>
      <c r="H33" s="11">
        <v>56.8</v>
      </c>
      <c r="I33" s="11">
        <v>57.1</v>
      </c>
      <c r="J33" s="11">
        <v>56.5</v>
      </c>
      <c r="K33" s="68">
        <v>46248</v>
      </c>
      <c r="L33" s="8">
        <v>18015</v>
      </c>
      <c r="M33" s="8" t="s">
        <v>91</v>
      </c>
      <c r="N33" s="8" t="s">
        <v>91</v>
      </c>
      <c r="O33" s="8">
        <v>20628</v>
      </c>
      <c r="P33" s="8" t="s">
        <v>91</v>
      </c>
      <c r="Q33" s="8" t="s">
        <v>91</v>
      </c>
      <c r="R33" s="8">
        <v>7080</v>
      </c>
      <c r="S33" s="8">
        <v>0</v>
      </c>
      <c r="T33" s="8">
        <v>0</v>
      </c>
      <c r="U33" s="8">
        <v>0</v>
      </c>
      <c r="V33" s="8" t="s">
        <v>91</v>
      </c>
      <c r="W33" s="9">
        <v>525</v>
      </c>
    </row>
    <row r="34" spans="1:23" s="18" customFormat="1" ht="15" customHeight="1" x14ac:dyDescent="0.15">
      <c r="A34" s="60">
        <v>41987</v>
      </c>
      <c r="B34" s="68">
        <v>1</v>
      </c>
      <c r="C34" s="68">
        <v>2</v>
      </c>
      <c r="D34" s="68">
        <v>85249</v>
      </c>
      <c r="E34" s="68">
        <v>40889</v>
      </c>
      <c r="F34" s="68">
        <v>44128</v>
      </c>
      <c r="G34" s="68">
        <v>21485</v>
      </c>
      <c r="H34" s="11">
        <v>51.8</v>
      </c>
      <c r="I34" s="11">
        <v>52.5</v>
      </c>
      <c r="J34" s="11">
        <v>51</v>
      </c>
      <c r="K34" s="68">
        <v>42789</v>
      </c>
      <c r="L34" s="8">
        <v>17217</v>
      </c>
      <c r="M34" s="8">
        <v>0</v>
      </c>
      <c r="N34" s="8">
        <v>0</v>
      </c>
      <c r="O34" s="8">
        <v>25572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9">
        <v>0</v>
      </c>
    </row>
    <row r="35" spans="1:23" ht="15.95" customHeight="1" x14ac:dyDescent="0.15">
      <c r="A35" s="60">
        <v>43030</v>
      </c>
      <c r="B35" s="68">
        <v>1</v>
      </c>
      <c r="C35" s="68">
        <v>2</v>
      </c>
      <c r="D35" s="68">
        <v>88654</v>
      </c>
      <c r="E35" s="68">
        <v>42578</v>
      </c>
      <c r="F35" s="68">
        <v>49226</v>
      </c>
      <c r="G35" s="68">
        <v>23417</v>
      </c>
      <c r="H35" s="11">
        <v>55.5</v>
      </c>
      <c r="I35" s="11">
        <v>55</v>
      </c>
      <c r="J35" s="11">
        <v>56.01</v>
      </c>
      <c r="K35" s="68">
        <v>47183</v>
      </c>
      <c r="L35" s="8">
        <v>20528</v>
      </c>
      <c r="M35" s="8">
        <v>0</v>
      </c>
      <c r="N35" s="8">
        <v>0</v>
      </c>
      <c r="O35" s="8">
        <v>26655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9">
        <v>0</v>
      </c>
    </row>
    <row r="36" spans="1:23" ht="15.95" customHeight="1" x14ac:dyDescent="0.15">
      <c r="A36" s="204">
        <v>44500</v>
      </c>
      <c r="B36" s="68">
        <v>1</v>
      </c>
      <c r="C36" s="68">
        <v>4</v>
      </c>
      <c r="D36" s="68">
        <v>91310</v>
      </c>
      <c r="E36" s="68">
        <v>43707</v>
      </c>
      <c r="F36" s="68">
        <v>50580</v>
      </c>
      <c r="G36" s="68">
        <v>24026</v>
      </c>
      <c r="H36" s="11">
        <v>55.39</v>
      </c>
      <c r="I36" s="11">
        <v>54.97</v>
      </c>
      <c r="J36" s="11">
        <v>55.78</v>
      </c>
      <c r="K36" s="68">
        <v>49246</v>
      </c>
      <c r="L36" s="8">
        <v>22063</v>
      </c>
      <c r="M36" s="8">
        <v>0</v>
      </c>
      <c r="N36" s="8">
        <v>0</v>
      </c>
      <c r="O36" s="8">
        <v>20199</v>
      </c>
      <c r="P36" s="8">
        <v>0</v>
      </c>
      <c r="Q36" s="8">
        <v>0</v>
      </c>
      <c r="R36" s="8">
        <v>5869</v>
      </c>
      <c r="S36" s="8">
        <v>0</v>
      </c>
      <c r="T36" s="8">
        <v>0</v>
      </c>
      <c r="U36" s="8">
        <v>0</v>
      </c>
      <c r="V36" s="8">
        <v>1115</v>
      </c>
      <c r="W36" s="9">
        <v>0</v>
      </c>
    </row>
    <row r="37" spans="1:23" ht="15.95" customHeight="1" x14ac:dyDescent="0.15">
      <c r="A37" s="62">
        <v>45592</v>
      </c>
      <c r="B37" s="19">
        <v>1</v>
      </c>
      <c r="C37" s="19">
        <v>5</v>
      </c>
      <c r="D37" s="19">
        <v>91319</v>
      </c>
      <c r="E37" s="19">
        <v>43558</v>
      </c>
      <c r="F37" s="19">
        <v>46513</v>
      </c>
      <c r="G37" s="19">
        <v>22113</v>
      </c>
      <c r="H37" s="20">
        <v>50.93</v>
      </c>
      <c r="I37" s="20">
        <v>50.77</v>
      </c>
      <c r="J37" s="20">
        <v>51.09</v>
      </c>
      <c r="K37" s="19">
        <v>45365</v>
      </c>
      <c r="L37" s="21">
        <v>14285</v>
      </c>
      <c r="M37" s="16" t="s">
        <v>91</v>
      </c>
      <c r="N37" s="16" t="s">
        <v>91</v>
      </c>
      <c r="O37" s="21">
        <v>15419</v>
      </c>
      <c r="P37" s="16" t="s">
        <v>91</v>
      </c>
      <c r="Q37" s="16" t="s">
        <v>91</v>
      </c>
      <c r="R37" s="21">
        <v>11580</v>
      </c>
      <c r="S37" s="16" t="s">
        <v>91</v>
      </c>
      <c r="T37" s="16" t="s">
        <v>91</v>
      </c>
      <c r="U37" s="16" t="s">
        <v>91</v>
      </c>
      <c r="V37" s="21">
        <v>3519</v>
      </c>
      <c r="W37" s="9">
        <v>562</v>
      </c>
    </row>
    <row r="38" spans="1:23" ht="15" customHeight="1" x14ac:dyDescent="0.15">
      <c r="A38" s="42" t="s">
        <v>250</v>
      </c>
      <c r="B38" s="38"/>
      <c r="C38" s="38"/>
      <c r="D38" s="38"/>
      <c r="E38" s="38"/>
      <c r="F38" s="38"/>
      <c r="G38" s="38"/>
      <c r="H38" s="39"/>
      <c r="I38" s="39"/>
      <c r="J38" s="39"/>
      <c r="K38" s="38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3"/>
    </row>
    <row r="39" spans="1:23" ht="15" customHeight="1" x14ac:dyDescent="0.15">
      <c r="A39" s="60">
        <v>40055</v>
      </c>
      <c r="B39" s="8">
        <v>0</v>
      </c>
      <c r="C39" s="8">
        <v>0</v>
      </c>
      <c r="D39" s="68">
        <v>81989</v>
      </c>
      <c r="E39" s="68">
        <v>39432</v>
      </c>
      <c r="F39" s="68">
        <v>52530</v>
      </c>
      <c r="G39" s="68">
        <v>25322</v>
      </c>
      <c r="H39" s="11">
        <v>64.099999999999994</v>
      </c>
      <c r="I39" s="11">
        <v>64.2</v>
      </c>
      <c r="J39" s="11">
        <v>64</v>
      </c>
      <c r="K39" s="68">
        <v>50972</v>
      </c>
      <c r="L39" s="8">
        <v>8491</v>
      </c>
      <c r="M39" s="8">
        <v>20731</v>
      </c>
      <c r="N39" s="8" t="s">
        <v>91</v>
      </c>
      <c r="O39" s="8">
        <v>6000</v>
      </c>
      <c r="P39" s="8">
        <v>3939</v>
      </c>
      <c r="Q39" s="8">
        <v>7936</v>
      </c>
      <c r="R39" s="8" t="s">
        <v>91</v>
      </c>
      <c r="S39" s="8">
        <v>0</v>
      </c>
      <c r="T39" s="8">
        <v>0</v>
      </c>
      <c r="U39" s="8">
        <v>0</v>
      </c>
      <c r="V39" s="8">
        <v>3875</v>
      </c>
      <c r="W39" s="9" t="s">
        <v>91</v>
      </c>
    </row>
    <row r="40" spans="1:23" ht="15" customHeight="1" x14ac:dyDescent="0.15">
      <c r="A40" s="60">
        <v>41259</v>
      </c>
      <c r="B40" s="8">
        <v>0</v>
      </c>
      <c r="C40" s="8">
        <v>0</v>
      </c>
      <c r="D40" s="68">
        <v>84277</v>
      </c>
      <c r="E40" s="68">
        <v>40512</v>
      </c>
      <c r="F40" s="68">
        <v>47813</v>
      </c>
      <c r="G40" s="68">
        <v>23106</v>
      </c>
      <c r="H40" s="11">
        <v>56.7</v>
      </c>
      <c r="I40" s="11">
        <v>57</v>
      </c>
      <c r="J40" s="11">
        <v>56.5</v>
      </c>
      <c r="K40" s="68">
        <v>45707</v>
      </c>
      <c r="L40" s="8">
        <v>9008</v>
      </c>
      <c r="M40" s="8">
        <v>3574</v>
      </c>
      <c r="N40" s="8" t="s">
        <v>91</v>
      </c>
      <c r="O40" s="8">
        <v>7374</v>
      </c>
      <c r="P40" s="8">
        <v>3403</v>
      </c>
      <c r="Q40" s="8">
        <v>7195</v>
      </c>
      <c r="R40" s="8">
        <v>8879</v>
      </c>
      <c r="S40" s="8">
        <v>0</v>
      </c>
      <c r="T40" s="8">
        <v>0</v>
      </c>
      <c r="U40" s="8">
        <v>0</v>
      </c>
      <c r="V40" s="8">
        <v>6274</v>
      </c>
      <c r="W40" s="9" t="s">
        <v>91</v>
      </c>
    </row>
    <row r="41" spans="1:23" s="18" customFormat="1" ht="15" customHeight="1" x14ac:dyDescent="0.15">
      <c r="A41" s="60">
        <v>41987</v>
      </c>
      <c r="B41" s="8">
        <v>0</v>
      </c>
      <c r="C41" s="8">
        <v>0</v>
      </c>
      <c r="D41" s="68">
        <v>85249</v>
      </c>
      <c r="E41" s="68">
        <v>40889</v>
      </c>
      <c r="F41" s="68">
        <v>44113</v>
      </c>
      <c r="G41" s="68">
        <v>21478</v>
      </c>
      <c r="H41" s="11">
        <v>51.8</v>
      </c>
      <c r="I41" s="11">
        <v>52.5</v>
      </c>
      <c r="J41" s="11">
        <v>51</v>
      </c>
      <c r="K41" s="68">
        <v>42964</v>
      </c>
      <c r="L41" s="8">
        <v>10197</v>
      </c>
      <c r="M41" s="8">
        <v>3720</v>
      </c>
      <c r="N41" s="8">
        <v>0</v>
      </c>
      <c r="O41" s="8">
        <v>7143</v>
      </c>
      <c r="P41" s="8">
        <v>5902</v>
      </c>
      <c r="Q41" s="8">
        <v>6083</v>
      </c>
      <c r="R41" s="8">
        <v>0</v>
      </c>
      <c r="S41" s="8">
        <v>7611</v>
      </c>
      <c r="T41" s="8">
        <v>0</v>
      </c>
      <c r="U41" s="8">
        <v>0</v>
      </c>
      <c r="V41" s="8">
        <v>2308</v>
      </c>
      <c r="W41" s="9">
        <v>0</v>
      </c>
    </row>
    <row r="42" spans="1:23" ht="15.95" customHeight="1" x14ac:dyDescent="0.15">
      <c r="A42" s="60">
        <v>43030</v>
      </c>
      <c r="B42" s="8">
        <v>0</v>
      </c>
      <c r="C42" s="8">
        <v>0</v>
      </c>
      <c r="D42" s="68">
        <v>88654</v>
      </c>
      <c r="E42" s="68">
        <v>42578</v>
      </c>
      <c r="F42" s="68">
        <v>49213</v>
      </c>
      <c r="G42" s="68">
        <v>23416</v>
      </c>
      <c r="H42" s="11">
        <v>55.5</v>
      </c>
      <c r="I42" s="11">
        <v>55</v>
      </c>
      <c r="J42" s="11">
        <v>56</v>
      </c>
      <c r="K42" s="68">
        <v>48061</v>
      </c>
      <c r="L42" s="8">
        <v>10399</v>
      </c>
      <c r="M42" s="8">
        <v>0</v>
      </c>
      <c r="N42" s="8">
        <v>0</v>
      </c>
      <c r="O42" s="8">
        <v>6072</v>
      </c>
      <c r="P42" s="8">
        <v>5241</v>
      </c>
      <c r="Q42" s="8">
        <v>7485</v>
      </c>
      <c r="R42" s="8">
        <v>4193</v>
      </c>
      <c r="S42" s="8">
        <v>0</v>
      </c>
      <c r="T42" s="8">
        <v>6967</v>
      </c>
      <c r="U42" s="8">
        <v>7250</v>
      </c>
      <c r="V42" s="8">
        <v>454</v>
      </c>
      <c r="W42" s="9">
        <v>0</v>
      </c>
    </row>
    <row r="43" spans="1:23" ht="15.95" customHeight="1" x14ac:dyDescent="0.15">
      <c r="A43" s="204">
        <v>44500</v>
      </c>
      <c r="B43" s="8">
        <v>0</v>
      </c>
      <c r="C43" s="8">
        <v>0</v>
      </c>
      <c r="D43" s="68">
        <v>91310</v>
      </c>
      <c r="E43" s="68">
        <v>43707</v>
      </c>
      <c r="F43" s="68">
        <v>50568</v>
      </c>
      <c r="G43" s="68">
        <v>24020</v>
      </c>
      <c r="H43" s="11">
        <v>55.38</v>
      </c>
      <c r="I43" s="11">
        <v>54.96</v>
      </c>
      <c r="J43" s="11">
        <v>55.77</v>
      </c>
      <c r="K43" s="68">
        <v>49447</v>
      </c>
      <c r="L43" s="8">
        <v>11600</v>
      </c>
      <c r="M43" s="8">
        <v>1679</v>
      </c>
      <c r="N43" s="8">
        <v>0</v>
      </c>
      <c r="O43" s="8">
        <v>5526</v>
      </c>
      <c r="P43" s="8">
        <v>4358</v>
      </c>
      <c r="Q43" s="8">
        <v>10208</v>
      </c>
      <c r="R43" s="8">
        <v>4321</v>
      </c>
      <c r="S43" s="8">
        <v>0</v>
      </c>
      <c r="T43" s="8">
        <v>0</v>
      </c>
      <c r="U43" s="8">
        <v>8110</v>
      </c>
      <c r="V43" s="8">
        <v>3645</v>
      </c>
      <c r="W43" s="9">
        <v>0</v>
      </c>
    </row>
    <row r="44" spans="1:23" ht="15.95" customHeight="1" x14ac:dyDescent="0.15">
      <c r="A44" s="62">
        <v>45592</v>
      </c>
      <c r="B44" s="53"/>
      <c r="C44" s="16"/>
      <c r="D44" s="19">
        <v>91319</v>
      </c>
      <c r="E44" s="19">
        <v>43558</v>
      </c>
      <c r="F44" s="19">
        <v>46500</v>
      </c>
      <c r="G44" s="19">
        <v>22100</v>
      </c>
      <c r="H44" s="20">
        <v>50.92</v>
      </c>
      <c r="I44" s="20">
        <v>50.74</v>
      </c>
      <c r="J44" s="20">
        <v>51.09</v>
      </c>
      <c r="K44" s="19">
        <v>44188</v>
      </c>
      <c r="L44" s="21">
        <v>7913</v>
      </c>
      <c r="M44" s="21">
        <v>3530.0120000000002</v>
      </c>
      <c r="N44" s="16" t="s">
        <v>91</v>
      </c>
      <c r="O44" s="21">
        <v>4834</v>
      </c>
      <c r="P44" s="21">
        <v>3339</v>
      </c>
      <c r="Q44" s="21">
        <v>6842</v>
      </c>
      <c r="R44" s="21">
        <v>4551</v>
      </c>
      <c r="S44" s="54" t="s">
        <v>91</v>
      </c>
      <c r="T44" s="54" t="s">
        <v>91</v>
      </c>
      <c r="U44" s="21">
        <v>6134.9870000000001</v>
      </c>
      <c r="V44" s="21">
        <v>7044</v>
      </c>
      <c r="W44" s="9" t="s">
        <v>91</v>
      </c>
    </row>
    <row r="45" spans="1:23" ht="15" customHeight="1" x14ac:dyDescent="0.15">
      <c r="A45" s="44" t="s">
        <v>92</v>
      </c>
      <c r="B45" s="45"/>
      <c r="C45" s="45"/>
      <c r="D45" s="45"/>
      <c r="E45" s="45"/>
      <c r="F45" s="45"/>
      <c r="G45" s="45"/>
      <c r="H45" s="46"/>
      <c r="I45" s="46"/>
      <c r="J45" s="46"/>
      <c r="K45" s="45"/>
      <c r="L45" s="21"/>
      <c r="M45" s="21"/>
      <c r="N45" s="47"/>
      <c r="O45" s="47"/>
      <c r="P45" s="21"/>
      <c r="Q45" s="21"/>
      <c r="R45" s="21"/>
      <c r="S45" s="21"/>
      <c r="T45" s="21"/>
      <c r="U45" s="21"/>
      <c r="V45" s="21"/>
      <c r="W45" s="48"/>
    </row>
    <row r="46" spans="1:23" ht="15" customHeight="1" x14ac:dyDescent="0.15">
      <c r="A46" s="59">
        <v>40370</v>
      </c>
      <c r="B46" s="68">
        <v>1</v>
      </c>
      <c r="C46" s="68">
        <v>4</v>
      </c>
      <c r="D46" s="68">
        <v>82291</v>
      </c>
      <c r="E46" s="68">
        <v>39591</v>
      </c>
      <c r="F46" s="68">
        <v>43933</v>
      </c>
      <c r="G46" s="68">
        <v>21027</v>
      </c>
      <c r="H46" s="11">
        <v>53.4</v>
      </c>
      <c r="I46" s="11">
        <v>53.1</v>
      </c>
      <c r="J46" s="11">
        <v>53.6</v>
      </c>
      <c r="K46" s="68">
        <v>42350</v>
      </c>
      <c r="L46" s="8">
        <v>19838</v>
      </c>
      <c r="M46" s="8" t="s">
        <v>91</v>
      </c>
      <c r="N46" s="8" t="s">
        <v>91</v>
      </c>
      <c r="O46" s="8" t="s">
        <v>91</v>
      </c>
      <c r="P46" s="8" t="s">
        <v>91</v>
      </c>
      <c r="Q46" s="8" t="s">
        <v>91</v>
      </c>
      <c r="R46" s="8" t="s">
        <v>91</v>
      </c>
      <c r="S46" s="8">
        <v>0</v>
      </c>
      <c r="T46" s="8">
        <v>0</v>
      </c>
      <c r="U46" s="8">
        <v>0</v>
      </c>
      <c r="V46" s="8">
        <v>821</v>
      </c>
      <c r="W46" s="9">
        <v>21691</v>
      </c>
    </row>
    <row r="47" spans="1:23" ht="15" customHeight="1" x14ac:dyDescent="0.15">
      <c r="A47" s="60">
        <v>41476</v>
      </c>
      <c r="B47" s="68">
        <v>1</v>
      </c>
      <c r="C47" s="68">
        <v>4</v>
      </c>
      <c r="D47" s="68">
        <v>84842</v>
      </c>
      <c r="E47" s="68">
        <v>40749</v>
      </c>
      <c r="F47" s="68">
        <v>45866</v>
      </c>
      <c r="G47" s="68">
        <v>21909</v>
      </c>
      <c r="H47" s="11">
        <v>54.06</v>
      </c>
      <c r="I47" s="11">
        <v>53.77</v>
      </c>
      <c r="J47" s="11">
        <v>54.33</v>
      </c>
      <c r="K47" s="68">
        <v>44803</v>
      </c>
      <c r="L47" s="8">
        <v>19242</v>
      </c>
      <c r="M47" s="8">
        <v>0</v>
      </c>
      <c r="N47" s="8">
        <v>23926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678</v>
      </c>
      <c r="W47" s="9">
        <v>957</v>
      </c>
    </row>
    <row r="48" spans="1:23" ht="15" customHeight="1" x14ac:dyDescent="0.15">
      <c r="A48" s="60">
        <v>42561</v>
      </c>
      <c r="B48" s="68">
        <v>1</v>
      </c>
      <c r="C48" s="68">
        <v>3</v>
      </c>
      <c r="D48" s="68">
        <v>88274</v>
      </c>
      <c r="E48" s="68">
        <v>42350</v>
      </c>
      <c r="F48" s="68">
        <v>48856</v>
      </c>
      <c r="G48" s="68">
        <v>23317</v>
      </c>
      <c r="H48" s="11">
        <v>55.4</v>
      </c>
      <c r="I48" s="11">
        <v>55.1</v>
      </c>
      <c r="J48" s="11">
        <v>55.6</v>
      </c>
      <c r="K48" s="68">
        <v>47838</v>
      </c>
      <c r="L48" s="8">
        <v>18977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792</v>
      </c>
      <c r="W48" s="9">
        <v>28069</v>
      </c>
    </row>
    <row r="49" spans="1:23" ht="15" customHeight="1" x14ac:dyDescent="0.15">
      <c r="A49" s="60">
        <v>43667</v>
      </c>
      <c r="B49" s="68">
        <v>1</v>
      </c>
      <c r="C49" s="68">
        <v>4</v>
      </c>
      <c r="D49" s="68">
        <v>89401</v>
      </c>
      <c r="E49" s="68">
        <v>42831</v>
      </c>
      <c r="F49" s="68">
        <v>45955</v>
      </c>
      <c r="G49" s="68">
        <v>21877</v>
      </c>
      <c r="H49" s="11">
        <v>51.4</v>
      </c>
      <c r="I49" s="11">
        <v>51.1</v>
      </c>
      <c r="J49" s="11">
        <v>51.7</v>
      </c>
      <c r="K49" s="68">
        <v>44795</v>
      </c>
      <c r="L49" s="8">
        <v>18647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1085</v>
      </c>
      <c r="W49" s="9">
        <v>25063</v>
      </c>
    </row>
    <row r="50" spans="1:23" ht="15.95" customHeight="1" x14ac:dyDescent="0.15">
      <c r="A50" s="61">
        <v>44752</v>
      </c>
      <c r="B50" s="31">
        <v>1</v>
      </c>
      <c r="C50" s="31">
        <v>5</v>
      </c>
      <c r="D50" s="31">
        <v>91482</v>
      </c>
      <c r="E50" s="31">
        <v>43747</v>
      </c>
      <c r="F50" s="31">
        <v>48177</v>
      </c>
      <c r="G50" s="31">
        <v>22678</v>
      </c>
      <c r="H50" s="32">
        <v>52.7</v>
      </c>
      <c r="I50" s="32">
        <v>51.8</v>
      </c>
      <c r="J50" s="32">
        <v>53.4</v>
      </c>
      <c r="K50" s="31">
        <v>47324</v>
      </c>
      <c r="L50" s="33">
        <v>22269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3403</v>
      </c>
      <c r="W50" s="34">
        <v>21652</v>
      </c>
    </row>
    <row r="51" spans="1:23" ht="15" customHeight="1" x14ac:dyDescent="0.15">
      <c r="A51" s="35" t="s">
        <v>93</v>
      </c>
      <c r="B51" s="19"/>
      <c r="C51" s="19"/>
      <c r="D51" s="19"/>
      <c r="E51" s="19"/>
      <c r="F51" s="19"/>
      <c r="G51" s="19"/>
      <c r="H51" s="20"/>
      <c r="I51" s="20"/>
      <c r="J51" s="20"/>
      <c r="K51" s="19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36"/>
    </row>
    <row r="52" spans="1:23" ht="15" customHeight="1" x14ac:dyDescent="0.15">
      <c r="A52" s="59">
        <v>40370</v>
      </c>
      <c r="B52" s="8" t="s">
        <v>94</v>
      </c>
      <c r="C52" s="8" t="s">
        <v>94</v>
      </c>
      <c r="D52" s="68">
        <v>82291</v>
      </c>
      <c r="E52" s="68">
        <v>39591</v>
      </c>
      <c r="F52" s="68">
        <v>43916</v>
      </c>
      <c r="G52" s="68">
        <v>21022</v>
      </c>
      <c r="H52" s="11">
        <v>53.4</v>
      </c>
      <c r="I52" s="11">
        <v>53.1</v>
      </c>
      <c r="J52" s="11">
        <v>53.6</v>
      </c>
      <c r="K52" s="68">
        <v>41700</v>
      </c>
      <c r="L52" s="8">
        <v>7052</v>
      </c>
      <c r="M52" s="8">
        <v>9554</v>
      </c>
      <c r="N52" s="8" t="s">
        <v>91</v>
      </c>
      <c r="O52" s="8">
        <v>9857</v>
      </c>
      <c r="P52" s="8">
        <v>2722</v>
      </c>
      <c r="Q52" s="8">
        <v>6965</v>
      </c>
      <c r="R52" s="8" t="s">
        <v>91</v>
      </c>
      <c r="S52" s="8">
        <v>0</v>
      </c>
      <c r="T52" s="8">
        <v>0</v>
      </c>
      <c r="U52" s="8">
        <v>0</v>
      </c>
      <c r="V52" s="8">
        <v>5545</v>
      </c>
      <c r="W52" s="9" t="s">
        <v>91</v>
      </c>
    </row>
    <row r="53" spans="1:23" ht="18" customHeight="1" x14ac:dyDescent="0.15">
      <c r="A53" s="60">
        <v>41476</v>
      </c>
      <c r="B53" s="8" t="s">
        <v>94</v>
      </c>
      <c r="C53" s="8" t="s">
        <v>94</v>
      </c>
      <c r="D53" s="68">
        <v>84842</v>
      </c>
      <c r="E53" s="68">
        <v>40749</v>
      </c>
      <c r="F53" s="68">
        <v>45850</v>
      </c>
      <c r="G53" s="68">
        <v>21899</v>
      </c>
      <c r="H53" s="11">
        <v>54.04</v>
      </c>
      <c r="I53" s="11">
        <v>53.74</v>
      </c>
      <c r="J53" s="11">
        <v>54.32</v>
      </c>
      <c r="K53" s="68">
        <v>43596</v>
      </c>
      <c r="L53" s="8">
        <v>9010</v>
      </c>
      <c r="M53" s="8">
        <v>2996</v>
      </c>
      <c r="N53" s="8">
        <v>0</v>
      </c>
      <c r="O53" s="8">
        <v>7261</v>
      </c>
      <c r="P53" s="8">
        <v>4319</v>
      </c>
      <c r="Q53" s="8">
        <v>6356</v>
      </c>
      <c r="R53" s="8">
        <v>9567</v>
      </c>
      <c r="S53" s="8">
        <v>0</v>
      </c>
      <c r="T53" s="8">
        <v>0</v>
      </c>
      <c r="U53" s="8">
        <v>0</v>
      </c>
      <c r="V53" s="8">
        <v>4087</v>
      </c>
      <c r="W53" s="9">
        <v>0</v>
      </c>
    </row>
    <row r="54" spans="1:23" ht="15" customHeight="1" x14ac:dyDescent="0.15">
      <c r="A54" s="60">
        <v>42561</v>
      </c>
      <c r="B54" s="8">
        <v>0</v>
      </c>
      <c r="C54" s="8">
        <v>0</v>
      </c>
      <c r="D54" s="68">
        <v>88274</v>
      </c>
      <c r="E54" s="68">
        <v>42350</v>
      </c>
      <c r="F54" s="68">
        <v>48828</v>
      </c>
      <c r="G54" s="68">
        <v>23299</v>
      </c>
      <c r="H54" s="11">
        <v>55.3</v>
      </c>
      <c r="I54" s="11">
        <v>55</v>
      </c>
      <c r="J54" s="11">
        <v>55.6</v>
      </c>
      <c r="K54" s="68">
        <v>45112</v>
      </c>
      <c r="L54" s="8">
        <v>11916</v>
      </c>
      <c r="M54" s="8">
        <v>6185</v>
      </c>
      <c r="N54" s="8">
        <v>0</v>
      </c>
      <c r="O54" s="8">
        <v>4972</v>
      </c>
      <c r="P54" s="8">
        <v>7398</v>
      </c>
      <c r="Q54" s="8">
        <v>6838</v>
      </c>
      <c r="R54" s="8">
        <v>0</v>
      </c>
      <c r="S54" s="8">
        <v>0</v>
      </c>
      <c r="T54" s="8">
        <v>0</v>
      </c>
      <c r="U54" s="8">
        <v>0</v>
      </c>
      <c r="V54" s="8">
        <v>7803</v>
      </c>
      <c r="W54" s="9">
        <v>0</v>
      </c>
    </row>
    <row r="55" spans="1:23" ht="15" customHeight="1" x14ac:dyDescent="0.15">
      <c r="A55" s="60">
        <v>43667</v>
      </c>
      <c r="B55" s="8">
        <v>0</v>
      </c>
      <c r="C55" s="8">
        <v>0</v>
      </c>
      <c r="D55" s="68">
        <v>89401</v>
      </c>
      <c r="E55" s="68">
        <v>42831</v>
      </c>
      <c r="F55" s="68">
        <v>45936</v>
      </c>
      <c r="G55" s="68">
        <v>21864</v>
      </c>
      <c r="H55" s="11">
        <v>51.4</v>
      </c>
      <c r="I55" s="11">
        <v>51.1</v>
      </c>
      <c r="J55" s="11">
        <v>51.7</v>
      </c>
      <c r="K55" s="68">
        <v>42578</v>
      </c>
      <c r="L55" s="8">
        <v>10706</v>
      </c>
      <c r="M55" s="8">
        <v>3019</v>
      </c>
      <c r="N55" s="8">
        <v>0</v>
      </c>
      <c r="O55" s="8">
        <v>7279</v>
      </c>
      <c r="P55" s="8">
        <v>4718</v>
      </c>
      <c r="Q55" s="8">
        <v>6150</v>
      </c>
      <c r="R55" s="8">
        <v>2283</v>
      </c>
      <c r="S55" s="8">
        <v>0</v>
      </c>
      <c r="T55" s="8">
        <v>0</v>
      </c>
      <c r="U55" s="8">
        <v>3607</v>
      </c>
      <c r="V55" s="8">
        <v>4815</v>
      </c>
      <c r="W55" s="9">
        <v>0</v>
      </c>
    </row>
    <row r="56" spans="1:23" ht="15" customHeight="1" thickBot="1" x14ac:dyDescent="0.2">
      <c r="A56" s="63">
        <v>44752</v>
      </c>
      <c r="B56" s="17">
        <v>0</v>
      </c>
      <c r="C56" s="17">
        <v>0</v>
      </c>
      <c r="D56" s="69">
        <v>91482</v>
      </c>
      <c r="E56" s="69">
        <v>43747</v>
      </c>
      <c r="F56" s="69">
        <v>48167</v>
      </c>
      <c r="G56" s="69">
        <v>22672</v>
      </c>
      <c r="H56" s="49">
        <v>52.7</v>
      </c>
      <c r="I56" s="49">
        <v>51.8</v>
      </c>
      <c r="J56" s="49">
        <v>53.4</v>
      </c>
      <c r="K56" s="69">
        <v>45069</v>
      </c>
      <c r="L56" s="17">
        <v>12062</v>
      </c>
      <c r="M56" s="17">
        <v>2048</v>
      </c>
      <c r="N56" s="17">
        <v>0</v>
      </c>
      <c r="O56" s="17">
        <v>5062</v>
      </c>
      <c r="P56" s="17">
        <v>3897</v>
      </c>
      <c r="Q56" s="17">
        <v>6492</v>
      </c>
      <c r="R56" s="17">
        <v>4007</v>
      </c>
      <c r="S56" s="17">
        <v>0</v>
      </c>
      <c r="T56" s="17">
        <v>0</v>
      </c>
      <c r="U56" s="17">
        <v>4304</v>
      </c>
      <c r="V56" s="17">
        <v>7197</v>
      </c>
      <c r="W56" s="50">
        <v>0</v>
      </c>
    </row>
    <row r="57" spans="1:23" ht="15.95" customHeight="1" x14ac:dyDescent="0.15">
      <c r="A57" s="51" t="s">
        <v>186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2"/>
      <c r="M57" s="14"/>
      <c r="N57" s="14"/>
      <c r="O57" s="14"/>
      <c r="P57" s="14"/>
      <c r="Q57" s="14"/>
      <c r="R57" s="14"/>
      <c r="S57" s="14"/>
      <c r="T57" s="14"/>
      <c r="U57" s="14"/>
      <c r="W57" s="13" t="s">
        <v>7</v>
      </c>
    </row>
    <row r="58" spans="1:23" ht="15.95" customHeight="1" x14ac:dyDescent="0.15">
      <c r="A58" s="52"/>
    </row>
  </sheetData>
  <sheetProtection sheet="1" objects="1" scenarios="1"/>
  <mergeCells count="8">
    <mergeCell ref="D29:K29"/>
    <mergeCell ref="K2:K4"/>
    <mergeCell ref="L2:W2"/>
    <mergeCell ref="B2:B4"/>
    <mergeCell ref="C2:C4"/>
    <mergeCell ref="D2:E3"/>
    <mergeCell ref="F2:G3"/>
    <mergeCell ref="H2:J3"/>
  </mergeCells>
  <phoneticPr fontId="21"/>
  <conditionalFormatting sqref="A6:W10 A18:W23 A25:W28 A32:W37 A46:W50 A12:W16 A39:W44 A52:W56 A30:W30 L29:W29 A29:D29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82" orientation="portrait" useFirstPageNumber="1" r:id="rId1"/>
  <headerFooter differentOddEven="1" scaleWithDoc="0" alignWithMargins="0">
    <oddHeader>&amp;RⅩⅤ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J49"/>
  <sheetViews>
    <sheetView view="pageBreakPreview" zoomScaleNormal="100" zoomScaleSheetLayoutView="100" workbookViewId="0"/>
  </sheetViews>
  <sheetFormatPr defaultColWidth="8.75" defaultRowHeight="17.100000000000001" customHeight="1" x14ac:dyDescent="0.15"/>
  <cols>
    <col min="1" max="2" width="4.25" style="96" customWidth="1"/>
    <col min="3" max="3" width="14.5" style="96" customWidth="1"/>
    <col min="4" max="8" width="13.75" style="96" customWidth="1"/>
    <col min="9" max="16384" width="8.75" style="96"/>
  </cols>
  <sheetData>
    <row r="1" spans="1:10" ht="15" customHeight="1" thickBot="1" x14ac:dyDescent="0.2">
      <c r="A1" s="79" t="s">
        <v>268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4.95" customHeight="1" x14ac:dyDescent="0.15">
      <c r="A2" s="358" t="s">
        <v>95</v>
      </c>
      <c r="B2" s="359"/>
      <c r="C2" s="359"/>
      <c r="D2" s="97" t="s">
        <v>314</v>
      </c>
      <c r="E2" s="97" t="s">
        <v>315</v>
      </c>
      <c r="F2" s="97" t="s">
        <v>316</v>
      </c>
      <c r="G2" s="98" t="s">
        <v>317</v>
      </c>
      <c r="H2" s="99" t="s">
        <v>318</v>
      </c>
      <c r="I2" s="100"/>
    </row>
    <row r="3" spans="1:10" ht="18.95" customHeight="1" x14ac:dyDescent="0.15">
      <c r="A3" s="101"/>
      <c r="B3" s="102"/>
      <c r="C3" s="103" t="s">
        <v>96</v>
      </c>
      <c r="D3" s="104">
        <v>9</v>
      </c>
      <c r="E3" s="104">
        <v>8</v>
      </c>
      <c r="F3" s="104">
        <v>7</v>
      </c>
      <c r="G3" s="104">
        <v>10</v>
      </c>
      <c r="H3" s="105">
        <v>5</v>
      </c>
      <c r="I3" s="100"/>
    </row>
    <row r="4" spans="1:10" ht="18.95" customHeight="1" x14ac:dyDescent="0.15">
      <c r="A4" s="419" t="s">
        <v>203</v>
      </c>
      <c r="B4" s="420"/>
      <c r="C4" s="103" t="s">
        <v>97</v>
      </c>
      <c r="D4" s="106">
        <v>4</v>
      </c>
      <c r="E4" s="106">
        <v>4</v>
      </c>
      <c r="F4" s="106">
        <v>4</v>
      </c>
      <c r="G4" s="106">
        <v>4</v>
      </c>
      <c r="H4" s="71">
        <v>4</v>
      </c>
      <c r="I4" s="100"/>
    </row>
    <row r="5" spans="1:10" ht="18.95" customHeight="1" x14ac:dyDescent="0.15">
      <c r="A5" s="107"/>
      <c r="B5" s="108"/>
      <c r="C5" s="109" t="s">
        <v>98</v>
      </c>
      <c r="D5" s="106">
        <v>5</v>
      </c>
      <c r="E5" s="106">
        <v>4</v>
      </c>
      <c r="F5" s="106">
        <v>3</v>
      </c>
      <c r="G5" s="106">
        <v>6</v>
      </c>
      <c r="H5" s="71">
        <v>1</v>
      </c>
      <c r="I5" s="100"/>
    </row>
    <row r="6" spans="1:10" ht="18.95" customHeight="1" x14ac:dyDescent="0.15">
      <c r="A6" s="417" t="s">
        <v>99</v>
      </c>
      <c r="B6" s="418"/>
      <c r="C6" s="110" t="s">
        <v>96</v>
      </c>
      <c r="D6" s="111">
        <v>93</v>
      </c>
      <c r="E6" s="111">
        <v>94</v>
      </c>
      <c r="F6" s="111">
        <v>99</v>
      </c>
      <c r="G6" s="111">
        <v>109</v>
      </c>
      <c r="H6" s="112">
        <v>107</v>
      </c>
      <c r="I6" s="100"/>
    </row>
    <row r="7" spans="1:10" ht="18.95" customHeight="1" x14ac:dyDescent="0.15">
      <c r="A7" s="113"/>
      <c r="B7" s="114"/>
      <c r="C7" s="110" t="s">
        <v>97</v>
      </c>
      <c r="D7" s="111">
        <v>88</v>
      </c>
      <c r="E7" s="111">
        <v>90</v>
      </c>
      <c r="F7" s="111">
        <v>96</v>
      </c>
      <c r="G7" s="111">
        <v>102</v>
      </c>
      <c r="H7" s="112">
        <v>106</v>
      </c>
      <c r="I7" s="100"/>
    </row>
    <row r="8" spans="1:10" ht="18.95" customHeight="1" x14ac:dyDescent="0.15">
      <c r="A8" s="430" t="s">
        <v>100</v>
      </c>
      <c r="B8" s="431"/>
      <c r="C8" s="115" t="s">
        <v>98</v>
      </c>
      <c r="D8" s="111">
        <v>5</v>
      </c>
      <c r="E8" s="111">
        <v>4</v>
      </c>
      <c r="F8" s="111">
        <v>3</v>
      </c>
      <c r="G8" s="111">
        <v>7</v>
      </c>
      <c r="H8" s="112">
        <v>1</v>
      </c>
      <c r="I8" s="100"/>
    </row>
    <row r="9" spans="1:10" ht="18.95" customHeight="1" x14ac:dyDescent="0.15">
      <c r="A9" s="417" t="s">
        <v>101</v>
      </c>
      <c r="B9" s="418"/>
      <c r="C9" s="103" t="s">
        <v>96</v>
      </c>
      <c r="D9" s="106">
        <v>37</v>
      </c>
      <c r="E9" s="106">
        <v>35</v>
      </c>
      <c r="F9" s="106">
        <v>35</v>
      </c>
      <c r="G9" s="106">
        <v>40</v>
      </c>
      <c r="H9" s="71">
        <v>34</v>
      </c>
      <c r="I9" s="100"/>
    </row>
    <row r="10" spans="1:10" ht="18.95" customHeight="1" x14ac:dyDescent="0.15">
      <c r="A10" s="113"/>
      <c r="B10" s="114"/>
      <c r="C10" s="103" t="s">
        <v>97</v>
      </c>
      <c r="D10" s="106">
        <v>32</v>
      </c>
      <c r="E10" s="106">
        <v>31</v>
      </c>
      <c r="F10" s="106">
        <v>32</v>
      </c>
      <c r="G10" s="106">
        <v>33</v>
      </c>
      <c r="H10" s="71">
        <v>33</v>
      </c>
      <c r="I10" s="100"/>
    </row>
    <row r="11" spans="1:10" ht="18.95" customHeight="1" x14ac:dyDescent="0.15">
      <c r="A11" s="430" t="s">
        <v>100</v>
      </c>
      <c r="B11" s="431"/>
      <c r="C11" s="109" t="s">
        <v>98</v>
      </c>
      <c r="D11" s="106">
        <v>5</v>
      </c>
      <c r="E11" s="106">
        <v>4</v>
      </c>
      <c r="F11" s="106">
        <v>3</v>
      </c>
      <c r="G11" s="106">
        <v>7</v>
      </c>
      <c r="H11" s="71">
        <v>1</v>
      </c>
      <c r="I11" s="100"/>
    </row>
    <row r="12" spans="1:10" ht="18.95" customHeight="1" x14ac:dyDescent="0.15">
      <c r="A12" s="438" t="s">
        <v>189</v>
      </c>
      <c r="B12" s="432" t="s">
        <v>102</v>
      </c>
      <c r="C12" s="432"/>
      <c r="D12" s="111">
        <v>136</v>
      </c>
      <c r="E12" s="111">
        <v>123</v>
      </c>
      <c r="F12" s="111">
        <v>103</v>
      </c>
      <c r="G12" s="111">
        <v>113</v>
      </c>
      <c r="H12" s="112">
        <v>116</v>
      </c>
      <c r="I12" s="100"/>
    </row>
    <row r="13" spans="1:10" ht="18.95" customHeight="1" x14ac:dyDescent="0.15">
      <c r="A13" s="439"/>
      <c r="B13" s="425" t="s">
        <v>103</v>
      </c>
      <c r="C13" s="116" t="s">
        <v>96</v>
      </c>
      <c r="D13" s="106">
        <v>114</v>
      </c>
      <c r="E13" s="106">
        <v>106</v>
      </c>
      <c r="F13" s="106">
        <v>95</v>
      </c>
      <c r="G13" s="106">
        <v>99</v>
      </c>
      <c r="H13" s="71">
        <v>115</v>
      </c>
      <c r="I13" s="100"/>
    </row>
    <row r="14" spans="1:10" ht="18.95" customHeight="1" x14ac:dyDescent="0.15">
      <c r="A14" s="439"/>
      <c r="B14" s="425"/>
      <c r="C14" s="103" t="s">
        <v>104</v>
      </c>
      <c r="D14" s="106">
        <v>31</v>
      </c>
      <c r="E14" s="106">
        <v>33</v>
      </c>
      <c r="F14" s="106">
        <v>32</v>
      </c>
      <c r="G14" s="106">
        <v>30</v>
      </c>
      <c r="H14" s="71">
        <v>34</v>
      </c>
      <c r="I14" s="100"/>
    </row>
    <row r="15" spans="1:10" ht="18.95" customHeight="1" x14ac:dyDescent="0.15">
      <c r="A15" s="439"/>
      <c r="B15" s="425"/>
      <c r="C15" s="103" t="s">
        <v>105</v>
      </c>
      <c r="D15" s="106">
        <v>7</v>
      </c>
      <c r="E15" s="106">
        <v>7</v>
      </c>
      <c r="F15" s="106">
        <v>7</v>
      </c>
      <c r="G15" s="106">
        <v>7</v>
      </c>
      <c r="H15" s="71">
        <v>7</v>
      </c>
      <c r="I15" s="100"/>
    </row>
    <row r="16" spans="1:10" ht="18.95" customHeight="1" x14ac:dyDescent="0.15">
      <c r="A16" s="439"/>
      <c r="B16" s="425"/>
      <c r="C16" s="103" t="s">
        <v>106</v>
      </c>
      <c r="D16" s="106">
        <v>40</v>
      </c>
      <c r="E16" s="106">
        <v>43</v>
      </c>
      <c r="F16" s="106">
        <v>27</v>
      </c>
      <c r="G16" s="106">
        <v>31</v>
      </c>
      <c r="H16" s="71">
        <v>40</v>
      </c>
      <c r="I16" s="100"/>
    </row>
    <row r="17" spans="1:10" ht="18.95" customHeight="1" x14ac:dyDescent="0.15">
      <c r="A17" s="439"/>
      <c r="B17" s="425"/>
      <c r="C17" s="109" t="s">
        <v>107</v>
      </c>
      <c r="D17" s="106">
        <v>36</v>
      </c>
      <c r="E17" s="106">
        <v>23</v>
      </c>
      <c r="F17" s="106">
        <v>29</v>
      </c>
      <c r="G17" s="106">
        <v>31</v>
      </c>
      <c r="H17" s="71">
        <v>34</v>
      </c>
      <c r="I17" s="100"/>
    </row>
    <row r="18" spans="1:10" ht="18.95" customHeight="1" x14ac:dyDescent="0.15">
      <c r="A18" s="439"/>
      <c r="B18" s="429" t="s">
        <v>108</v>
      </c>
      <c r="C18" s="110" t="s">
        <v>96</v>
      </c>
      <c r="D18" s="111">
        <v>22</v>
      </c>
      <c r="E18" s="111">
        <v>17</v>
      </c>
      <c r="F18" s="111">
        <v>8</v>
      </c>
      <c r="G18" s="111">
        <v>13</v>
      </c>
      <c r="H18" s="112">
        <v>11</v>
      </c>
      <c r="I18" s="100"/>
    </row>
    <row r="19" spans="1:10" ht="18.95" customHeight="1" x14ac:dyDescent="0.15">
      <c r="A19" s="439"/>
      <c r="B19" s="429"/>
      <c r="C19" s="110" t="s">
        <v>106</v>
      </c>
      <c r="D19" s="117">
        <v>1</v>
      </c>
      <c r="E19" s="117">
        <v>0</v>
      </c>
      <c r="F19" s="117">
        <v>0</v>
      </c>
      <c r="G19" s="117">
        <v>3</v>
      </c>
      <c r="H19" s="118">
        <v>0</v>
      </c>
      <c r="I19" s="100"/>
    </row>
    <row r="20" spans="1:10" ht="18.95" customHeight="1" x14ac:dyDescent="0.15">
      <c r="A20" s="439"/>
      <c r="B20" s="429"/>
      <c r="C20" s="110" t="s">
        <v>294</v>
      </c>
      <c r="D20" s="117">
        <v>1</v>
      </c>
      <c r="E20" s="117">
        <v>1</v>
      </c>
      <c r="F20" s="117">
        <v>0</v>
      </c>
      <c r="G20" s="117">
        <v>0</v>
      </c>
      <c r="H20" s="118">
        <v>0</v>
      </c>
      <c r="I20" s="100"/>
    </row>
    <row r="21" spans="1:10" ht="18.95" customHeight="1" x14ac:dyDescent="0.15">
      <c r="A21" s="439"/>
      <c r="B21" s="429"/>
      <c r="C21" s="110" t="s">
        <v>109</v>
      </c>
      <c r="D21" s="111">
        <v>13</v>
      </c>
      <c r="E21" s="111">
        <v>11</v>
      </c>
      <c r="F21" s="111">
        <v>3</v>
      </c>
      <c r="G21" s="111">
        <v>3</v>
      </c>
      <c r="H21" s="112">
        <v>4</v>
      </c>
      <c r="I21" s="100"/>
    </row>
    <row r="22" spans="1:10" ht="18.95" customHeight="1" x14ac:dyDescent="0.15">
      <c r="A22" s="439"/>
      <c r="B22" s="429"/>
      <c r="C22" s="110" t="s">
        <v>110</v>
      </c>
      <c r="D22" s="111">
        <v>7</v>
      </c>
      <c r="E22" s="111">
        <v>5</v>
      </c>
      <c r="F22" s="111">
        <v>5</v>
      </c>
      <c r="G22" s="111">
        <v>7</v>
      </c>
      <c r="H22" s="112">
        <v>6</v>
      </c>
      <c r="I22" s="100"/>
    </row>
    <row r="23" spans="1:10" ht="18.95" customHeight="1" x14ac:dyDescent="0.15">
      <c r="A23" s="439"/>
      <c r="B23" s="429"/>
      <c r="C23" s="115" t="s">
        <v>107</v>
      </c>
      <c r="D23" s="117">
        <v>0</v>
      </c>
      <c r="E23" s="117">
        <v>0</v>
      </c>
      <c r="F23" s="117">
        <v>0</v>
      </c>
      <c r="G23" s="117">
        <v>0</v>
      </c>
      <c r="H23" s="118">
        <v>1</v>
      </c>
      <c r="I23" s="100"/>
    </row>
    <row r="24" spans="1:10" ht="18.95" customHeight="1" x14ac:dyDescent="0.15">
      <c r="A24" s="439"/>
      <c r="B24" s="425" t="s">
        <v>288</v>
      </c>
      <c r="C24" s="116" t="s">
        <v>96</v>
      </c>
      <c r="D24" s="119">
        <v>0</v>
      </c>
      <c r="E24" s="119">
        <v>0</v>
      </c>
      <c r="F24" s="119">
        <v>0</v>
      </c>
      <c r="G24" s="119">
        <v>1</v>
      </c>
      <c r="H24" s="120">
        <v>1</v>
      </c>
      <c r="I24" s="100"/>
    </row>
    <row r="25" spans="1:10" ht="18.95" customHeight="1" x14ac:dyDescent="0.15">
      <c r="A25" s="439"/>
      <c r="B25" s="425"/>
      <c r="C25" s="103" t="s">
        <v>289</v>
      </c>
      <c r="D25" s="119">
        <v>0</v>
      </c>
      <c r="E25" s="119">
        <v>0</v>
      </c>
      <c r="F25" s="119">
        <v>0</v>
      </c>
      <c r="G25" s="119">
        <v>0</v>
      </c>
      <c r="H25" s="120">
        <v>1</v>
      </c>
      <c r="I25" s="100"/>
    </row>
    <row r="26" spans="1:10" ht="18.95" customHeight="1" x14ac:dyDescent="0.15">
      <c r="A26" s="439"/>
      <c r="B26" s="425"/>
      <c r="C26" s="103" t="s">
        <v>290</v>
      </c>
      <c r="D26" s="119">
        <v>0</v>
      </c>
      <c r="E26" s="119">
        <v>0</v>
      </c>
      <c r="F26" s="119">
        <v>0</v>
      </c>
      <c r="G26" s="119">
        <v>0</v>
      </c>
      <c r="H26" s="120">
        <v>0</v>
      </c>
      <c r="I26" s="100"/>
    </row>
    <row r="27" spans="1:10" ht="18.95" customHeight="1" x14ac:dyDescent="0.15">
      <c r="A27" s="439"/>
      <c r="B27" s="425"/>
      <c r="C27" s="103" t="s">
        <v>291</v>
      </c>
      <c r="D27" s="119">
        <v>0</v>
      </c>
      <c r="E27" s="119">
        <v>0</v>
      </c>
      <c r="F27" s="119">
        <v>0</v>
      </c>
      <c r="G27" s="119">
        <v>0</v>
      </c>
      <c r="H27" s="120">
        <v>0</v>
      </c>
      <c r="I27" s="100"/>
    </row>
    <row r="28" spans="1:10" ht="18.95" customHeight="1" x14ac:dyDescent="0.15">
      <c r="A28" s="439"/>
      <c r="B28" s="425"/>
      <c r="C28" s="103" t="s">
        <v>292</v>
      </c>
      <c r="D28" s="119">
        <v>0</v>
      </c>
      <c r="E28" s="119">
        <v>0</v>
      </c>
      <c r="F28" s="119">
        <v>0</v>
      </c>
      <c r="G28" s="119">
        <v>1</v>
      </c>
      <c r="H28" s="120">
        <v>0</v>
      </c>
      <c r="I28" s="100"/>
    </row>
    <row r="29" spans="1:10" ht="18.95" customHeight="1" x14ac:dyDescent="0.15">
      <c r="A29" s="440"/>
      <c r="B29" s="425"/>
      <c r="C29" s="109" t="s">
        <v>107</v>
      </c>
      <c r="D29" s="119">
        <v>0</v>
      </c>
      <c r="E29" s="119">
        <v>0</v>
      </c>
      <c r="F29" s="119">
        <v>0</v>
      </c>
      <c r="G29" s="119">
        <v>0</v>
      </c>
      <c r="H29" s="120">
        <v>0</v>
      </c>
      <c r="I29" s="100"/>
    </row>
    <row r="30" spans="1:10" s="122" customFormat="1" ht="18.95" customHeight="1" x14ac:dyDescent="0.15">
      <c r="A30" s="435" t="s">
        <v>111</v>
      </c>
      <c r="B30" s="436"/>
      <c r="C30" s="437"/>
      <c r="D30" s="117">
        <v>0</v>
      </c>
      <c r="E30" s="117">
        <v>0</v>
      </c>
      <c r="F30" s="117">
        <v>0</v>
      </c>
      <c r="G30" s="117">
        <v>0</v>
      </c>
      <c r="H30" s="118">
        <v>0</v>
      </c>
      <c r="I30" s="121"/>
    </row>
    <row r="31" spans="1:10" s="126" customFormat="1" ht="18.95" customHeight="1" thickBot="1" x14ac:dyDescent="0.2">
      <c r="A31" s="426" t="s">
        <v>112</v>
      </c>
      <c r="B31" s="427"/>
      <c r="C31" s="428"/>
      <c r="D31" s="123">
        <v>28</v>
      </c>
      <c r="E31" s="123">
        <v>164</v>
      </c>
      <c r="F31" s="123">
        <v>41</v>
      </c>
      <c r="G31" s="123">
        <v>31</v>
      </c>
      <c r="H31" s="124">
        <v>25</v>
      </c>
      <c r="I31" s="125"/>
    </row>
    <row r="32" spans="1:10" ht="15" customHeight="1" x14ac:dyDescent="0.15">
      <c r="B32" s="79"/>
      <c r="C32" s="79"/>
      <c r="D32" s="79"/>
      <c r="E32" s="79"/>
      <c r="F32" s="81"/>
      <c r="G32" s="81"/>
      <c r="H32" s="81" t="s">
        <v>58</v>
      </c>
      <c r="I32" s="79"/>
      <c r="J32" s="79"/>
    </row>
    <row r="33" spans="1:10" ht="15" customHeight="1" x14ac:dyDescent="0.15">
      <c r="A33" s="79"/>
      <c r="B33" s="79"/>
      <c r="C33" s="79"/>
      <c r="D33" s="79"/>
      <c r="E33" s="79"/>
      <c r="F33" s="79"/>
      <c r="G33" s="79"/>
      <c r="H33" s="79"/>
      <c r="I33" s="79"/>
      <c r="J33" s="79"/>
    </row>
    <row r="34" spans="1:10" ht="15" customHeight="1" thickBot="1" x14ac:dyDescent="0.2">
      <c r="A34" s="79" t="s">
        <v>269</v>
      </c>
      <c r="B34" s="79"/>
      <c r="C34" s="79"/>
      <c r="D34" s="79"/>
      <c r="E34" s="79"/>
      <c r="F34" s="79"/>
      <c r="G34" s="79"/>
      <c r="H34" s="79"/>
      <c r="I34" s="79"/>
      <c r="J34" s="79"/>
    </row>
    <row r="35" spans="1:10" ht="24.95" customHeight="1" x14ac:dyDescent="0.15">
      <c r="A35" s="127" t="s">
        <v>113</v>
      </c>
      <c r="B35" s="128"/>
      <c r="C35" s="129"/>
      <c r="D35" s="97" t="s">
        <v>314</v>
      </c>
      <c r="E35" s="97" t="s">
        <v>315</v>
      </c>
      <c r="F35" s="97" t="s">
        <v>316</v>
      </c>
      <c r="G35" s="98" t="s">
        <v>317</v>
      </c>
      <c r="H35" s="99" t="s">
        <v>318</v>
      </c>
      <c r="I35" s="79"/>
      <c r="J35" s="79"/>
    </row>
    <row r="36" spans="1:10" ht="18.95" customHeight="1" x14ac:dyDescent="0.15">
      <c r="A36" s="417" t="s">
        <v>190</v>
      </c>
      <c r="B36" s="418"/>
      <c r="C36" s="418"/>
      <c r="D36" s="130">
        <v>20</v>
      </c>
      <c r="E36" s="130">
        <v>30</v>
      </c>
      <c r="F36" s="130">
        <v>30</v>
      </c>
      <c r="G36" s="130">
        <v>42</v>
      </c>
      <c r="H36" s="131">
        <v>22</v>
      </c>
      <c r="I36" s="100"/>
      <c r="J36" s="79"/>
    </row>
    <row r="37" spans="1:10" ht="18.95" customHeight="1" x14ac:dyDescent="0.15">
      <c r="A37" s="341" t="s">
        <v>191</v>
      </c>
      <c r="B37" s="433" t="s">
        <v>192</v>
      </c>
      <c r="C37" s="434"/>
      <c r="D37" s="111">
        <v>5</v>
      </c>
      <c r="E37" s="111">
        <v>6</v>
      </c>
      <c r="F37" s="111">
        <v>5</v>
      </c>
      <c r="G37" s="111">
        <v>4</v>
      </c>
      <c r="H37" s="112">
        <v>4</v>
      </c>
      <c r="I37" s="100"/>
      <c r="J37" s="79"/>
    </row>
    <row r="38" spans="1:10" ht="18.95" customHeight="1" x14ac:dyDescent="0.15">
      <c r="A38" s="132" t="s">
        <v>193</v>
      </c>
      <c r="B38" s="423" t="s">
        <v>188</v>
      </c>
      <c r="C38" s="424"/>
      <c r="D38" s="111">
        <v>5</v>
      </c>
      <c r="E38" s="111">
        <v>12</v>
      </c>
      <c r="F38" s="111">
        <v>9</v>
      </c>
      <c r="G38" s="111">
        <v>20</v>
      </c>
      <c r="H38" s="112">
        <v>7</v>
      </c>
      <c r="I38" s="100"/>
      <c r="J38" s="79"/>
    </row>
    <row r="39" spans="1:10" ht="18.95" customHeight="1" x14ac:dyDescent="0.15">
      <c r="A39" s="341" t="s">
        <v>193</v>
      </c>
      <c r="B39" s="423" t="s">
        <v>175</v>
      </c>
      <c r="C39" s="424"/>
      <c r="D39" s="111">
        <v>5</v>
      </c>
      <c r="E39" s="111">
        <v>6</v>
      </c>
      <c r="F39" s="111">
        <v>8</v>
      </c>
      <c r="G39" s="111">
        <v>8</v>
      </c>
      <c r="H39" s="112">
        <v>4</v>
      </c>
      <c r="I39" s="100"/>
      <c r="J39" s="79"/>
    </row>
    <row r="40" spans="1:10" ht="18.95" customHeight="1" x14ac:dyDescent="0.15">
      <c r="A40" s="133" t="s">
        <v>193</v>
      </c>
      <c r="B40" s="421" t="s">
        <v>194</v>
      </c>
      <c r="C40" s="422"/>
      <c r="D40" s="111">
        <v>5</v>
      </c>
      <c r="E40" s="111">
        <v>6</v>
      </c>
      <c r="F40" s="111">
        <v>8</v>
      </c>
      <c r="G40" s="111">
        <v>10</v>
      </c>
      <c r="H40" s="112">
        <v>7</v>
      </c>
      <c r="I40" s="100"/>
      <c r="J40" s="79"/>
    </row>
    <row r="41" spans="1:10" ht="18.95" customHeight="1" x14ac:dyDescent="0.15">
      <c r="A41" s="419" t="s">
        <v>195</v>
      </c>
      <c r="B41" s="420"/>
      <c r="C41" s="420"/>
      <c r="D41" s="111">
        <v>30</v>
      </c>
      <c r="E41" s="111">
        <v>29</v>
      </c>
      <c r="F41" s="111">
        <v>31</v>
      </c>
      <c r="G41" s="111">
        <v>39</v>
      </c>
      <c r="H41" s="112">
        <v>46</v>
      </c>
      <c r="I41" s="100"/>
      <c r="J41" s="79"/>
    </row>
    <row r="42" spans="1:10" ht="18.95" customHeight="1" x14ac:dyDescent="0.15">
      <c r="A42" s="419" t="s">
        <v>196</v>
      </c>
      <c r="B42" s="420"/>
      <c r="C42" s="420"/>
      <c r="D42" s="111">
        <v>3</v>
      </c>
      <c r="E42" s="111">
        <v>4</v>
      </c>
      <c r="F42" s="111">
        <v>3</v>
      </c>
      <c r="G42" s="111">
        <v>3</v>
      </c>
      <c r="H42" s="112">
        <v>2</v>
      </c>
      <c r="I42" s="100"/>
      <c r="J42" s="79"/>
    </row>
    <row r="43" spans="1:10" ht="18.95" customHeight="1" x14ac:dyDescent="0.15">
      <c r="A43" s="419" t="s">
        <v>197</v>
      </c>
      <c r="B43" s="420"/>
      <c r="C43" s="420"/>
      <c r="D43" s="111">
        <v>22</v>
      </c>
      <c r="E43" s="111">
        <v>22</v>
      </c>
      <c r="F43" s="111">
        <v>19</v>
      </c>
      <c r="G43" s="111">
        <v>30</v>
      </c>
      <c r="H43" s="112">
        <v>17</v>
      </c>
      <c r="I43" s="100"/>
      <c r="J43" s="79"/>
    </row>
    <row r="44" spans="1:10" ht="18.95" customHeight="1" thickBot="1" x14ac:dyDescent="0.2">
      <c r="A44" s="415" t="s">
        <v>198</v>
      </c>
      <c r="B44" s="416"/>
      <c r="C44" s="416"/>
      <c r="D44" s="134">
        <v>0</v>
      </c>
      <c r="E44" s="134">
        <v>0</v>
      </c>
      <c r="F44" s="77">
        <v>0</v>
      </c>
      <c r="G44" s="77">
        <v>0</v>
      </c>
      <c r="H44" s="135">
        <v>0</v>
      </c>
      <c r="I44" s="100"/>
      <c r="J44" s="100"/>
    </row>
    <row r="45" spans="1:10" ht="15" customHeight="1" x14ac:dyDescent="0.15">
      <c r="B45" s="79"/>
      <c r="C45" s="79"/>
      <c r="D45" s="79"/>
      <c r="E45" s="79"/>
      <c r="F45" s="81"/>
      <c r="G45" s="81"/>
      <c r="H45" s="81" t="s">
        <v>58</v>
      </c>
      <c r="I45" s="79"/>
      <c r="J45" s="79"/>
    </row>
    <row r="46" spans="1:10" ht="17.100000000000001" customHeight="1" x14ac:dyDescent="0.15">
      <c r="A46" s="79"/>
      <c r="B46" s="79"/>
      <c r="C46" s="79"/>
      <c r="D46" s="79"/>
      <c r="E46" s="79"/>
      <c r="F46" s="79"/>
      <c r="G46" s="79"/>
      <c r="H46" s="79"/>
      <c r="I46" s="79"/>
      <c r="J46" s="79"/>
    </row>
    <row r="47" spans="1:10" ht="17.100000000000001" customHeight="1" x14ac:dyDescent="0.15">
      <c r="A47" s="79"/>
      <c r="B47" s="79"/>
      <c r="C47" s="79"/>
      <c r="D47" s="79"/>
      <c r="E47" s="79"/>
      <c r="F47" s="79"/>
      <c r="G47" s="79"/>
      <c r="H47" s="79"/>
      <c r="I47" s="79"/>
      <c r="J47" s="79"/>
    </row>
    <row r="48" spans="1:10" ht="17.100000000000001" customHeight="1" x14ac:dyDescent="0.15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ht="17.100000000000001" customHeight="1" x14ac:dyDescent="0.15">
      <c r="A49" s="79"/>
      <c r="B49" s="79"/>
      <c r="C49" s="79"/>
      <c r="D49" s="79"/>
      <c r="E49" s="79"/>
      <c r="F49" s="79"/>
      <c r="G49" s="79"/>
      <c r="H49" s="79"/>
      <c r="I49" s="79"/>
      <c r="J49" s="79"/>
    </row>
  </sheetData>
  <sheetProtection sheet="1" objects="1" scenarios="1"/>
  <mergeCells count="22">
    <mergeCell ref="B13:B17"/>
    <mergeCell ref="A43:C43"/>
    <mergeCell ref="A31:C31"/>
    <mergeCell ref="B18:B23"/>
    <mergeCell ref="A2:C2"/>
    <mergeCell ref="A4:B4"/>
    <mergeCell ref="A6:B6"/>
    <mergeCell ref="A8:B8"/>
    <mergeCell ref="A9:B9"/>
    <mergeCell ref="A11:B11"/>
    <mergeCell ref="B12:C12"/>
    <mergeCell ref="B37:C37"/>
    <mergeCell ref="A30:C30"/>
    <mergeCell ref="B24:B29"/>
    <mergeCell ref="A12:A29"/>
    <mergeCell ref="A44:C44"/>
    <mergeCell ref="A36:C36"/>
    <mergeCell ref="A41:C41"/>
    <mergeCell ref="B40:C40"/>
    <mergeCell ref="B39:C39"/>
    <mergeCell ref="B38:C38"/>
    <mergeCell ref="A42:C42"/>
  </mergeCells>
  <phoneticPr fontId="21"/>
  <conditionalFormatting sqref="A36:H44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3BA6-EC38-40F4-A1E4-53F78F559178}">
  <sheetPr>
    <tabColor rgb="FF00B0F0"/>
  </sheetPr>
  <dimension ref="A1:I55"/>
  <sheetViews>
    <sheetView view="pageBreakPreview" zoomScale="118" zoomScaleNormal="100" zoomScaleSheetLayoutView="118" workbookViewId="0">
      <pane xSplit="1" ySplit="2" topLeftCell="B3" activePane="bottomRight" state="frozen"/>
      <selection activeCell="D39" sqref="D39"/>
      <selection pane="topRight" activeCell="D39" sqref="D39"/>
      <selection pane="bottomLeft" activeCell="D39" sqref="D39"/>
      <selection pane="bottomRight"/>
    </sheetView>
  </sheetViews>
  <sheetFormatPr defaultColWidth="8.75" defaultRowHeight="20.100000000000001" customHeight="1" x14ac:dyDescent="0.15"/>
  <cols>
    <col min="1" max="1" width="16.875" style="80" customWidth="1"/>
    <col min="2" max="6" width="14.875" style="80" customWidth="1"/>
    <col min="7" max="9" width="8.75" style="80" customWidth="1"/>
    <col min="10" max="16384" width="8.75" style="80"/>
  </cols>
  <sheetData>
    <row r="1" spans="1:9" ht="15" customHeight="1" thickBot="1" x14ac:dyDescent="0.2">
      <c r="A1" s="79" t="s">
        <v>323</v>
      </c>
      <c r="F1" s="81" t="s">
        <v>50</v>
      </c>
    </row>
    <row r="2" spans="1:9" ht="24.95" customHeight="1" x14ac:dyDescent="0.15">
      <c r="A2" s="82" t="s">
        <v>114</v>
      </c>
      <c r="B2" s="290" t="s">
        <v>115</v>
      </c>
      <c r="C2" s="290" t="s">
        <v>66</v>
      </c>
      <c r="D2" s="290" t="s">
        <v>3</v>
      </c>
      <c r="E2" s="290" t="s">
        <v>4</v>
      </c>
      <c r="F2" s="84" t="s">
        <v>116</v>
      </c>
    </row>
    <row r="3" spans="1:9" ht="20.100000000000001" customHeight="1" x14ac:dyDescent="0.15">
      <c r="A3" s="289" t="s">
        <v>329</v>
      </c>
      <c r="B3" s="86">
        <v>85732</v>
      </c>
      <c r="C3" s="170">
        <v>761</v>
      </c>
      <c r="D3" s="170">
        <v>492</v>
      </c>
      <c r="E3" s="170">
        <v>269</v>
      </c>
      <c r="F3" s="88">
        <v>27</v>
      </c>
    </row>
    <row r="4" spans="1:9" ht="20.100000000000001" customHeight="1" x14ac:dyDescent="0.15">
      <c r="A4" s="289">
        <v>63</v>
      </c>
      <c r="B4" s="86">
        <v>87296</v>
      </c>
      <c r="C4" s="170">
        <v>774</v>
      </c>
      <c r="D4" s="170">
        <v>497</v>
      </c>
      <c r="E4" s="170">
        <v>277</v>
      </c>
      <c r="F4" s="88">
        <v>13</v>
      </c>
      <c r="G4" s="200"/>
      <c r="H4" s="200"/>
      <c r="I4" s="200"/>
    </row>
    <row r="5" spans="1:9" ht="20.100000000000001" customHeight="1" x14ac:dyDescent="0.15">
      <c r="A5" s="89" t="s">
        <v>117</v>
      </c>
      <c r="B5" s="86">
        <v>88340</v>
      </c>
      <c r="C5" s="170">
        <v>787</v>
      </c>
      <c r="D5" s="170">
        <v>506</v>
      </c>
      <c r="E5" s="170">
        <v>281</v>
      </c>
      <c r="F5" s="88">
        <v>13</v>
      </c>
      <c r="G5" s="200"/>
      <c r="H5" s="200"/>
      <c r="I5" s="200"/>
    </row>
    <row r="6" spans="1:9" ht="20.100000000000001" customHeight="1" x14ac:dyDescent="0.15">
      <c r="A6" s="89">
        <v>2</v>
      </c>
      <c r="B6" s="86">
        <v>89047</v>
      </c>
      <c r="C6" s="170">
        <v>799</v>
      </c>
      <c r="D6" s="170">
        <v>512</v>
      </c>
      <c r="E6" s="170">
        <v>287</v>
      </c>
      <c r="F6" s="88">
        <v>12</v>
      </c>
      <c r="G6" s="200"/>
      <c r="H6" s="200"/>
      <c r="I6" s="200"/>
    </row>
    <row r="7" spans="1:9" ht="20.100000000000001" customHeight="1" x14ac:dyDescent="0.15">
      <c r="A7" s="89">
        <v>3</v>
      </c>
      <c r="B7" s="86">
        <v>90666</v>
      </c>
      <c r="C7" s="170">
        <v>805</v>
      </c>
      <c r="D7" s="170">
        <v>518</v>
      </c>
      <c r="E7" s="170">
        <v>287</v>
      </c>
      <c r="F7" s="88">
        <v>6</v>
      </c>
      <c r="G7" s="200"/>
      <c r="H7" s="200"/>
      <c r="I7" s="200"/>
    </row>
    <row r="8" spans="1:9" ht="20.100000000000001" customHeight="1" x14ac:dyDescent="0.15">
      <c r="A8" s="89">
        <v>4</v>
      </c>
      <c r="B8" s="86">
        <v>92178</v>
      </c>
      <c r="C8" s="170">
        <v>819</v>
      </c>
      <c r="D8" s="170">
        <v>530</v>
      </c>
      <c r="E8" s="170">
        <v>289</v>
      </c>
      <c r="F8" s="88">
        <v>14</v>
      </c>
    </row>
    <row r="9" spans="1:9" ht="20.100000000000001" customHeight="1" x14ac:dyDescent="0.15">
      <c r="A9" s="89">
        <v>5</v>
      </c>
      <c r="B9" s="86">
        <v>93779</v>
      </c>
      <c r="C9" s="170">
        <v>828</v>
      </c>
      <c r="D9" s="170">
        <v>538</v>
      </c>
      <c r="E9" s="170">
        <v>290</v>
      </c>
      <c r="F9" s="90">
        <v>9</v>
      </c>
    </row>
    <row r="10" spans="1:9" ht="20.100000000000001" customHeight="1" x14ac:dyDescent="0.15">
      <c r="A10" s="89">
        <v>6</v>
      </c>
      <c r="B10" s="86">
        <v>94721</v>
      </c>
      <c r="C10" s="170">
        <v>841</v>
      </c>
      <c r="D10" s="170">
        <v>549</v>
      </c>
      <c r="E10" s="170">
        <v>292</v>
      </c>
      <c r="F10" s="90">
        <v>13</v>
      </c>
    </row>
    <row r="11" spans="1:9" ht="20.100000000000001" customHeight="1" x14ac:dyDescent="0.15">
      <c r="A11" s="89">
        <v>7</v>
      </c>
      <c r="B11" s="86">
        <v>95920</v>
      </c>
      <c r="C11" s="170">
        <v>842</v>
      </c>
      <c r="D11" s="170">
        <v>551</v>
      </c>
      <c r="E11" s="170">
        <v>291</v>
      </c>
      <c r="F11" s="90">
        <v>1</v>
      </c>
      <c r="I11" s="287"/>
    </row>
    <row r="12" spans="1:9" ht="20.100000000000001" customHeight="1" x14ac:dyDescent="0.15">
      <c r="A12" s="89">
        <v>8</v>
      </c>
      <c r="B12" s="86">
        <v>97500</v>
      </c>
      <c r="C12" s="170">
        <v>850</v>
      </c>
      <c r="D12" s="170">
        <v>553</v>
      </c>
      <c r="E12" s="170">
        <v>297</v>
      </c>
      <c r="F12" s="90">
        <v>8</v>
      </c>
    </row>
    <row r="13" spans="1:9" ht="20.100000000000001" customHeight="1" x14ac:dyDescent="0.15">
      <c r="A13" s="89">
        <v>9</v>
      </c>
      <c r="B13" s="86">
        <v>98722</v>
      </c>
      <c r="C13" s="170">
        <v>850</v>
      </c>
      <c r="D13" s="170">
        <v>551</v>
      </c>
      <c r="E13" s="170">
        <v>299</v>
      </c>
      <c r="F13" s="90">
        <v>0</v>
      </c>
    </row>
    <row r="14" spans="1:9" ht="20.100000000000001" customHeight="1" x14ac:dyDescent="0.15">
      <c r="A14" s="89">
        <v>10</v>
      </c>
      <c r="B14" s="86">
        <v>100200</v>
      </c>
      <c r="C14" s="170">
        <v>866</v>
      </c>
      <c r="D14" s="170">
        <v>560</v>
      </c>
      <c r="E14" s="170">
        <v>306</v>
      </c>
      <c r="F14" s="90">
        <v>16</v>
      </c>
    </row>
    <row r="15" spans="1:9" ht="20.100000000000001" customHeight="1" x14ac:dyDescent="0.15">
      <c r="A15" s="89">
        <v>11</v>
      </c>
      <c r="B15" s="86">
        <v>101591</v>
      </c>
      <c r="C15" s="170">
        <v>871</v>
      </c>
      <c r="D15" s="170">
        <v>564</v>
      </c>
      <c r="E15" s="170">
        <v>307</v>
      </c>
      <c r="F15" s="90">
        <v>5</v>
      </c>
    </row>
    <row r="16" spans="1:9" ht="20.100000000000001" customHeight="1" x14ac:dyDescent="0.15">
      <c r="A16" s="89">
        <v>12</v>
      </c>
      <c r="B16" s="86">
        <v>103413</v>
      </c>
      <c r="C16" s="170">
        <v>862</v>
      </c>
      <c r="D16" s="170">
        <v>552</v>
      </c>
      <c r="E16" s="170">
        <v>310</v>
      </c>
      <c r="F16" s="88">
        <v>-9</v>
      </c>
    </row>
    <row r="17" spans="1:6" ht="20.100000000000001" customHeight="1" x14ac:dyDescent="0.15">
      <c r="A17" s="89">
        <v>13</v>
      </c>
      <c r="B17" s="86">
        <v>104307</v>
      </c>
      <c r="C17" s="170">
        <v>867</v>
      </c>
      <c r="D17" s="170">
        <v>554</v>
      </c>
      <c r="E17" s="170">
        <v>313</v>
      </c>
      <c r="F17" s="90">
        <v>5</v>
      </c>
    </row>
    <row r="18" spans="1:6" ht="20.100000000000001" customHeight="1" x14ac:dyDescent="0.15">
      <c r="A18" s="89">
        <v>14</v>
      </c>
      <c r="B18" s="86">
        <v>104707</v>
      </c>
      <c r="C18" s="170">
        <v>871</v>
      </c>
      <c r="D18" s="170">
        <v>556</v>
      </c>
      <c r="E18" s="170">
        <v>315</v>
      </c>
      <c r="F18" s="90">
        <v>4</v>
      </c>
    </row>
    <row r="19" spans="1:6" ht="20.100000000000001" customHeight="1" x14ac:dyDescent="0.15">
      <c r="A19" s="89">
        <v>15</v>
      </c>
      <c r="B19" s="86">
        <v>105532</v>
      </c>
      <c r="C19" s="170">
        <v>866</v>
      </c>
      <c r="D19" s="170">
        <v>551</v>
      </c>
      <c r="E19" s="170">
        <v>315</v>
      </c>
      <c r="F19" s="88">
        <v>-5</v>
      </c>
    </row>
    <row r="20" spans="1:6" ht="20.100000000000001" customHeight="1" x14ac:dyDescent="0.15">
      <c r="A20" s="89">
        <v>16</v>
      </c>
      <c r="B20" s="86">
        <v>106270</v>
      </c>
      <c r="C20" s="170">
        <v>867</v>
      </c>
      <c r="D20" s="170">
        <v>541</v>
      </c>
      <c r="E20" s="170">
        <v>326</v>
      </c>
      <c r="F20" s="88">
        <v>1</v>
      </c>
    </row>
    <row r="21" spans="1:6" ht="20.100000000000001" customHeight="1" x14ac:dyDescent="0.15">
      <c r="A21" s="89">
        <v>17</v>
      </c>
      <c r="B21" s="86">
        <v>107026</v>
      </c>
      <c r="C21" s="170">
        <v>853</v>
      </c>
      <c r="D21" s="170">
        <v>529</v>
      </c>
      <c r="E21" s="170">
        <v>324</v>
      </c>
      <c r="F21" s="88">
        <v>-14</v>
      </c>
    </row>
    <row r="22" spans="1:6" ht="20.100000000000001" customHeight="1" x14ac:dyDescent="0.15">
      <c r="A22" s="89">
        <v>18</v>
      </c>
      <c r="B22" s="86">
        <v>107980</v>
      </c>
      <c r="C22" s="170">
        <v>850</v>
      </c>
      <c r="D22" s="170">
        <v>525</v>
      </c>
      <c r="E22" s="170">
        <v>325</v>
      </c>
      <c r="F22" s="88">
        <v>-3</v>
      </c>
    </row>
    <row r="23" spans="1:6" ht="20.100000000000001" customHeight="1" x14ac:dyDescent="0.15">
      <c r="A23" s="89">
        <v>19</v>
      </c>
      <c r="B23" s="86">
        <v>108707</v>
      </c>
      <c r="C23" s="170">
        <v>835</v>
      </c>
      <c r="D23" s="170">
        <v>517</v>
      </c>
      <c r="E23" s="170">
        <v>318</v>
      </c>
      <c r="F23" s="88">
        <v>-15</v>
      </c>
    </row>
    <row r="24" spans="1:6" ht="20.100000000000001" customHeight="1" x14ac:dyDescent="0.15">
      <c r="A24" s="89">
        <v>20</v>
      </c>
      <c r="B24" s="86">
        <v>109373</v>
      </c>
      <c r="C24" s="170">
        <v>815</v>
      </c>
      <c r="D24" s="170">
        <v>499</v>
      </c>
      <c r="E24" s="170">
        <v>316</v>
      </c>
      <c r="F24" s="88">
        <v>-20</v>
      </c>
    </row>
    <row r="25" spans="1:6" ht="20.100000000000001" customHeight="1" x14ac:dyDescent="0.15">
      <c r="A25" s="89">
        <v>21</v>
      </c>
      <c r="B25" s="86">
        <v>110285</v>
      </c>
      <c r="C25" s="170">
        <v>806</v>
      </c>
      <c r="D25" s="170">
        <v>491</v>
      </c>
      <c r="E25" s="170">
        <v>315</v>
      </c>
      <c r="F25" s="88">
        <v>-9</v>
      </c>
    </row>
    <row r="26" spans="1:6" ht="20.100000000000001" customHeight="1" x14ac:dyDescent="0.15">
      <c r="A26" s="89">
        <v>22</v>
      </c>
      <c r="B26" s="86">
        <v>110894</v>
      </c>
      <c r="C26" s="170">
        <v>801</v>
      </c>
      <c r="D26" s="170">
        <v>481</v>
      </c>
      <c r="E26" s="170">
        <v>320</v>
      </c>
      <c r="F26" s="88">
        <v>-5</v>
      </c>
    </row>
    <row r="27" spans="1:6" ht="20.100000000000001" customHeight="1" x14ac:dyDescent="0.15">
      <c r="A27" s="89">
        <v>23</v>
      </c>
      <c r="B27" s="86">
        <v>111463</v>
      </c>
      <c r="C27" s="170">
        <v>797</v>
      </c>
      <c r="D27" s="170">
        <v>480</v>
      </c>
      <c r="E27" s="170">
        <v>317</v>
      </c>
      <c r="F27" s="88">
        <v>-4</v>
      </c>
    </row>
    <row r="28" spans="1:6" ht="20.100000000000001" customHeight="1" x14ac:dyDescent="0.15">
      <c r="A28" s="89">
        <v>24</v>
      </c>
      <c r="B28" s="86">
        <v>112413</v>
      </c>
      <c r="C28" s="170">
        <v>799</v>
      </c>
      <c r="D28" s="170">
        <v>475</v>
      </c>
      <c r="E28" s="170">
        <v>324</v>
      </c>
      <c r="F28" s="88">
        <v>2</v>
      </c>
    </row>
    <row r="29" spans="1:6" ht="20.100000000000001" customHeight="1" x14ac:dyDescent="0.15">
      <c r="A29" s="89">
        <v>25</v>
      </c>
      <c r="B29" s="86">
        <v>113752</v>
      </c>
      <c r="C29" s="170">
        <v>794</v>
      </c>
      <c r="D29" s="170">
        <v>461</v>
      </c>
      <c r="E29" s="170">
        <v>333</v>
      </c>
      <c r="F29" s="88">
        <v>-5</v>
      </c>
    </row>
    <row r="30" spans="1:6" ht="20.100000000000001" customHeight="1" x14ac:dyDescent="0.15">
      <c r="A30" s="89">
        <v>26</v>
      </c>
      <c r="B30" s="86">
        <v>113893</v>
      </c>
      <c r="C30" s="170">
        <v>795</v>
      </c>
      <c r="D30" s="170">
        <v>461</v>
      </c>
      <c r="E30" s="170">
        <v>334</v>
      </c>
      <c r="F30" s="88">
        <v>1</v>
      </c>
    </row>
    <row r="31" spans="1:6" ht="20.100000000000001" customHeight="1" x14ac:dyDescent="0.15">
      <c r="A31" s="89">
        <v>27</v>
      </c>
      <c r="B31" s="86">
        <v>113974</v>
      </c>
      <c r="C31" s="170">
        <v>797</v>
      </c>
      <c r="D31" s="170">
        <v>467</v>
      </c>
      <c r="E31" s="170">
        <v>330</v>
      </c>
      <c r="F31" s="88">
        <v>2</v>
      </c>
    </row>
    <row r="32" spans="1:6" ht="20.100000000000001" customHeight="1" x14ac:dyDescent="0.15">
      <c r="A32" s="89">
        <v>28</v>
      </c>
      <c r="B32" s="86">
        <v>113580</v>
      </c>
      <c r="C32" s="170">
        <v>801</v>
      </c>
      <c r="D32" s="170">
        <v>468</v>
      </c>
      <c r="E32" s="170">
        <v>333</v>
      </c>
      <c r="F32" s="88">
        <v>4</v>
      </c>
    </row>
    <row r="33" spans="1:6" ht="20.100000000000001" customHeight="1" x14ac:dyDescent="0.15">
      <c r="A33" s="89">
        <v>29</v>
      </c>
      <c r="B33" s="86">
        <v>113578</v>
      </c>
      <c r="C33" s="170">
        <v>805</v>
      </c>
      <c r="D33" s="170">
        <v>471</v>
      </c>
      <c r="E33" s="170">
        <v>334</v>
      </c>
      <c r="F33" s="88">
        <v>4</v>
      </c>
    </row>
    <row r="34" spans="1:6" ht="20.100000000000001" customHeight="1" x14ac:dyDescent="0.15">
      <c r="A34" s="89">
        <v>30</v>
      </c>
      <c r="B34" s="86">
        <v>113447</v>
      </c>
      <c r="C34" s="170">
        <v>804</v>
      </c>
      <c r="D34" s="170">
        <v>466</v>
      </c>
      <c r="E34" s="170">
        <v>338</v>
      </c>
      <c r="F34" s="88">
        <v>-1</v>
      </c>
    </row>
    <row r="35" spans="1:6" ht="20.100000000000001" customHeight="1" x14ac:dyDescent="0.15">
      <c r="A35" s="89">
        <v>31</v>
      </c>
      <c r="B35" s="86">
        <v>114059</v>
      </c>
      <c r="C35" s="170">
        <v>805</v>
      </c>
      <c r="D35" s="170">
        <v>467</v>
      </c>
      <c r="E35" s="170">
        <v>338</v>
      </c>
      <c r="F35" s="88">
        <v>1</v>
      </c>
    </row>
    <row r="36" spans="1:6" ht="20.100000000000001" customHeight="1" x14ac:dyDescent="0.15">
      <c r="A36" s="89" t="s">
        <v>283</v>
      </c>
      <c r="B36" s="86">
        <v>114830</v>
      </c>
      <c r="C36" s="291">
        <v>805</v>
      </c>
      <c r="D36" s="291">
        <v>462</v>
      </c>
      <c r="E36" s="170">
        <v>343</v>
      </c>
      <c r="F36" s="88">
        <v>0</v>
      </c>
    </row>
    <row r="37" spans="1:6" ht="20.100000000000001" customHeight="1" x14ac:dyDescent="0.15">
      <c r="A37" s="89">
        <v>3</v>
      </c>
      <c r="B37" s="86">
        <v>115422</v>
      </c>
      <c r="C37" s="291">
        <v>807</v>
      </c>
      <c r="D37" s="291">
        <v>466</v>
      </c>
      <c r="E37" s="170">
        <v>341</v>
      </c>
      <c r="F37" s="88">
        <v>2</v>
      </c>
    </row>
    <row r="38" spans="1:6" ht="20.100000000000001" customHeight="1" x14ac:dyDescent="0.15">
      <c r="A38" s="89">
        <v>4</v>
      </c>
      <c r="B38" s="86">
        <v>115112</v>
      </c>
      <c r="C38" s="170">
        <v>813</v>
      </c>
      <c r="D38" s="170">
        <v>471</v>
      </c>
      <c r="E38" s="170">
        <v>342</v>
      </c>
      <c r="F38" s="88">
        <v>6</v>
      </c>
    </row>
    <row r="39" spans="1:6" ht="20.100000000000001" customHeight="1" x14ac:dyDescent="0.15">
      <c r="A39" s="89">
        <v>5</v>
      </c>
      <c r="B39" s="86">
        <v>114868</v>
      </c>
      <c r="C39" s="170">
        <v>811</v>
      </c>
      <c r="D39" s="170">
        <v>469</v>
      </c>
      <c r="E39" s="170">
        <v>342</v>
      </c>
      <c r="F39" s="88">
        <v>-2</v>
      </c>
    </row>
    <row r="40" spans="1:6" ht="20.100000000000001" customHeight="1" x14ac:dyDescent="0.15">
      <c r="A40" s="89">
        <v>6</v>
      </c>
      <c r="B40" s="86">
        <v>114825</v>
      </c>
      <c r="C40" s="170">
        <v>828</v>
      </c>
      <c r="D40" s="170">
        <v>482</v>
      </c>
      <c r="E40" s="170">
        <v>346</v>
      </c>
      <c r="F40" s="88">
        <v>-17</v>
      </c>
    </row>
    <row r="41" spans="1:6" ht="6" customHeight="1" thickBot="1" x14ac:dyDescent="0.2">
      <c r="A41" s="92"/>
      <c r="B41" s="93"/>
      <c r="C41" s="94"/>
      <c r="D41" s="94"/>
      <c r="E41" s="94"/>
      <c r="F41" s="95"/>
    </row>
    <row r="42" spans="1:6" ht="15" customHeight="1" x14ac:dyDescent="0.15">
      <c r="A42" s="79" t="s">
        <v>324</v>
      </c>
      <c r="F42" s="81" t="s">
        <v>118</v>
      </c>
    </row>
    <row r="43" spans="1:6" ht="15" customHeight="1" x14ac:dyDescent="0.15">
      <c r="A43" s="79"/>
    </row>
    <row r="44" spans="1:6" ht="15" customHeight="1" x14ac:dyDescent="0.15"/>
    <row r="49" spans="5:5" ht="20.100000000000001" customHeight="1" x14ac:dyDescent="0.15">
      <c r="E49" s="87"/>
    </row>
    <row r="55" spans="5:5" ht="20.100000000000001" customHeight="1" x14ac:dyDescent="0.15">
      <c r="E55" s="87"/>
    </row>
  </sheetData>
  <sheetProtection sheet="1" objects="1" scenarios="1"/>
  <phoneticPr fontId="21"/>
  <conditionalFormatting sqref="A3:F40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53AC-01CF-4264-9CB3-46C685F3C7CA}">
  <sheetPr>
    <tabColor rgb="FF00B0F0"/>
  </sheetPr>
  <dimension ref="A1:J76"/>
  <sheetViews>
    <sheetView view="pageBreakPreview" zoomScaleNormal="100" zoomScaleSheetLayoutView="100" workbookViewId="0">
      <selection activeCell="B1" sqref="B1"/>
    </sheetView>
  </sheetViews>
  <sheetFormatPr defaultColWidth="2.625" defaultRowHeight="15" customHeight="1" x14ac:dyDescent="0.15"/>
  <cols>
    <col min="1" max="2" width="1.875" style="214" customWidth="1"/>
    <col min="3" max="3" width="26.5" style="214" customWidth="1"/>
    <col min="4" max="6" width="10.875" style="214" customWidth="1"/>
    <col min="7" max="7" width="10.875" style="239" customWidth="1"/>
    <col min="8" max="8" width="10.875" style="214" customWidth="1"/>
    <col min="9" max="9" width="10.875" style="240" customWidth="1"/>
    <col min="10" max="16384" width="2.625" style="214"/>
  </cols>
  <sheetData>
    <row r="1" spans="1:10" ht="15" customHeight="1" thickBot="1" x14ac:dyDescent="0.2">
      <c r="A1" s="212" t="s">
        <v>325</v>
      </c>
      <c r="B1" s="213"/>
      <c r="E1" s="215"/>
      <c r="F1" s="215"/>
      <c r="G1" s="216"/>
      <c r="H1" s="215"/>
      <c r="I1" s="207" t="s">
        <v>375</v>
      </c>
      <c r="J1" s="215"/>
    </row>
    <row r="2" spans="1:10" ht="24.75" customHeight="1" thickBot="1" x14ac:dyDescent="0.2">
      <c r="A2" s="451" t="s">
        <v>120</v>
      </c>
      <c r="B2" s="452"/>
      <c r="C2" s="452"/>
      <c r="D2" s="455" t="s">
        <v>121</v>
      </c>
      <c r="E2" s="457" t="s">
        <v>122</v>
      </c>
      <c r="F2" s="455" t="s">
        <v>216</v>
      </c>
      <c r="G2" s="455"/>
      <c r="H2" s="441" t="s">
        <v>219</v>
      </c>
      <c r="I2" s="442"/>
      <c r="J2" s="213"/>
    </row>
    <row r="3" spans="1:10" ht="24.75" customHeight="1" x14ac:dyDescent="0.15">
      <c r="A3" s="453"/>
      <c r="B3" s="454"/>
      <c r="C3" s="454"/>
      <c r="D3" s="456"/>
      <c r="E3" s="458"/>
      <c r="F3" s="335" t="s">
        <v>123</v>
      </c>
      <c r="G3" s="336" t="s">
        <v>124</v>
      </c>
      <c r="H3" s="217" t="s">
        <v>123</v>
      </c>
      <c r="I3" s="219" t="s">
        <v>124</v>
      </c>
      <c r="J3" s="213"/>
    </row>
    <row r="4" spans="1:10" ht="15.75" customHeight="1" x14ac:dyDescent="0.15">
      <c r="A4" s="448" t="s">
        <v>330</v>
      </c>
      <c r="B4" s="449"/>
      <c r="C4" s="450"/>
      <c r="D4" s="270">
        <v>1</v>
      </c>
      <c r="E4" s="307"/>
      <c r="F4" s="301">
        <v>1</v>
      </c>
      <c r="G4" s="209">
        <v>100</v>
      </c>
      <c r="H4" s="301">
        <v>0</v>
      </c>
      <c r="I4" s="210">
        <v>0</v>
      </c>
      <c r="J4" s="213"/>
    </row>
    <row r="5" spans="1:10" ht="15.75" customHeight="1" x14ac:dyDescent="0.15">
      <c r="A5" s="292"/>
      <c r="B5" s="310"/>
      <c r="C5" s="310" t="s">
        <v>207</v>
      </c>
      <c r="D5" s="270">
        <v>1</v>
      </c>
      <c r="E5" s="302" t="s">
        <v>365</v>
      </c>
      <c r="F5" s="301">
        <v>1</v>
      </c>
      <c r="G5" s="209">
        <v>100</v>
      </c>
      <c r="H5" s="306">
        <v>0</v>
      </c>
      <c r="I5" s="210">
        <v>0</v>
      </c>
      <c r="J5" s="213"/>
    </row>
    <row r="6" spans="1:10" ht="15.75" customHeight="1" x14ac:dyDescent="0.15">
      <c r="A6" s="292"/>
      <c r="B6" s="310"/>
      <c r="C6" s="310"/>
      <c r="D6" s="270"/>
      <c r="E6" s="302"/>
      <c r="F6" s="301"/>
      <c r="G6" s="209"/>
      <c r="H6" s="306"/>
      <c r="I6" s="210"/>
      <c r="J6" s="213"/>
    </row>
    <row r="7" spans="1:10" ht="15.75" customHeight="1" x14ac:dyDescent="0.15">
      <c r="A7" s="443" t="s">
        <v>331</v>
      </c>
      <c r="B7" s="444"/>
      <c r="C7" s="445"/>
      <c r="D7" s="270">
        <v>39</v>
      </c>
      <c r="E7" s="307"/>
      <c r="F7" s="301">
        <v>27</v>
      </c>
      <c r="G7" s="209">
        <v>69.230769230769226</v>
      </c>
      <c r="H7" s="301">
        <v>12</v>
      </c>
      <c r="I7" s="210">
        <v>30.76923076923077</v>
      </c>
      <c r="J7" s="213"/>
    </row>
    <row r="8" spans="1:10" ht="15.75" customHeight="1" x14ac:dyDescent="0.15">
      <c r="A8" s="292"/>
      <c r="B8" s="310"/>
      <c r="C8" s="310" t="s">
        <v>207</v>
      </c>
      <c r="D8" s="270">
        <v>1</v>
      </c>
      <c r="E8" s="302" t="s">
        <v>365</v>
      </c>
      <c r="F8" s="301">
        <v>1</v>
      </c>
      <c r="G8" s="209">
        <v>100</v>
      </c>
      <c r="H8" s="306">
        <v>0</v>
      </c>
      <c r="I8" s="210">
        <v>0</v>
      </c>
      <c r="J8" s="213"/>
    </row>
    <row r="9" spans="1:10" ht="14.25" customHeight="1" x14ac:dyDescent="0.15">
      <c r="A9" s="73"/>
      <c r="B9" s="312"/>
      <c r="C9" s="310" t="s">
        <v>126</v>
      </c>
      <c r="D9" s="270">
        <v>8</v>
      </c>
      <c r="E9" s="300">
        <v>39.75</v>
      </c>
      <c r="F9" s="301">
        <v>4</v>
      </c>
      <c r="G9" s="209">
        <v>50</v>
      </c>
      <c r="H9" s="301">
        <v>4</v>
      </c>
      <c r="I9" s="210">
        <v>50</v>
      </c>
      <c r="J9" s="213"/>
    </row>
    <row r="10" spans="1:10" ht="14.25" customHeight="1" x14ac:dyDescent="0.15">
      <c r="A10" s="73"/>
      <c r="B10" s="312"/>
      <c r="C10" s="310" t="s">
        <v>332</v>
      </c>
      <c r="D10" s="270">
        <v>5</v>
      </c>
      <c r="E10" s="300">
        <v>43.570999999999998</v>
      </c>
      <c r="F10" s="301">
        <v>5</v>
      </c>
      <c r="G10" s="209">
        <v>100</v>
      </c>
      <c r="H10" s="301">
        <v>0</v>
      </c>
      <c r="I10" s="210">
        <v>0</v>
      </c>
      <c r="J10" s="213"/>
    </row>
    <row r="11" spans="1:10" ht="14.25" customHeight="1" x14ac:dyDescent="0.15">
      <c r="A11" s="73"/>
      <c r="B11" s="312"/>
      <c r="C11" s="310" t="s">
        <v>199</v>
      </c>
      <c r="D11" s="270">
        <v>7</v>
      </c>
      <c r="E11" s="300">
        <v>43.57</v>
      </c>
      <c r="F11" s="301">
        <v>6</v>
      </c>
      <c r="G11" s="209">
        <v>85.714285714285708</v>
      </c>
      <c r="H11" s="301">
        <v>1</v>
      </c>
      <c r="I11" s="210">
        <v>14.285714285714285</v>
      </c>
      <c r="J11" s="213"/>
    </row>
    <row r="12" spans="1:10" ht="14.25" customHeight="1" x14ac:dyDescent="0.15">
      <c r="A12" s="73"/>
      <c r="B12" s="312"/>
      <c r="C12" s="310" t="s">
        <v>127</v>
      </c>
      <c r="D12" s="270">
        <v>18</v>
      </c>
      <c r="E12" s="308">
        <v>39.22</v>
      </c>
      <c r="F12" s="301">
        <v>11</v>
      </c>
      <c r="G12" s="209">
        <v>61.111111111111114</v>
      </c>
      <c r="H12" s="251">
        <v>7</v>
      </c>
      <c r="I12" s="210">
        <v>38.888888888888893</v>
      </c>
      <c r="J12" s="213"/>
    </row>
    <row r="13" spans="1:10" ht="14.25" customHeight="1" x14ac:dyDescent="0.15">
      <c r="A13" s="73"/>
      <c r="B13" s="312"/>
      <c r="C13" s="310"/>
      <c r="D13" s="270"/>
      <c r="E13" s="308"/>
      <c r="F13" s="301"/>
      <c r="G13" s="209"/>
      <c r="H13" s="301"/>
      <c r="I13" s="210"/>
      <c r="J13" s="213"/>
    </row>
    <row r="14" spans="1:10" ht="14.25" customHeight="1" x14ac:dyDescent="0.15">
      <c r="A14" s="443" t="s">
        <v>223</v>
      </c>
      <c r="B14" s="444"/>
      <c r="C14" s="445"/>
      <c r="D14" s="270">
        <v>60</v>
      </c>
      <c r="E14" s="307"/>
      <c r="F14" s="301">
        <v>34</v>
      </c>
      <c r="G14" s="209">
        <v>56.666666666666664</v>
      </c>
      <c r="H14" s="301">
        <v>26</v>
      </c>
      <c r="I14" s="210">
        <v>43.333333333333336</v>
      </c>
      <c r="J14" s="213"/>
    </row>
    <row r="15" spans="1:10" ht="15.75" customHeight="1" x14ac:dyDescent="0.15">
      <c r="A15" s="292"/>
      <c r="B15" s="310"/>
      <c r="C15" s="310" t="s">
        <v>207</v>
      </c>
      <c r="D15" s="349">
        <v>1</v>
      </c>
      <c r="E15" s="302" t="s">
        <v>365</v>
      </c>
      <c r="F15" s="301">
        <v>1</v>
      </c>
      <c r="G15" s="209">
        <v>100</v>
      </c>
      <c r="H15" s="8">
        <v>0</v>
      </c>
      <c r="I15" s="210">
        <v>0</v>
      </c>
      <c r="J15" s="213"/>
    </row>
    <row r="16" spans="1:10" ht="14.25" customHeight="1" x14ac:dyDescent="0.15">
      <c r="A16" s="73"/>
      <c r="B16" s="312"/>
      <c r="C16" s="310" t="s">
        <v>128</v>
      </c>
      <c r="D16" s="270">
        <v>8</v>
      </c>
      <c r="E16" s="308">
        <v>40.875</v>
      </c>
      <c r="F16" s="301">
        <v>5</v>
      </c>
      <c r="G16" s="209">
        <v>62.5</v>
      </c>
      <c r="H16" s="8">
        <v>3</v>
      </c>
      <c r="I16" s="210">
        <v>37.5</v>
      </c>
      <c r="J16" s="213"/>
    </row>
    <row r="17" spans="1:10" ht="14.25" customHeight="1" x14ac:dyDescent="0.15">
      <c r="A17" s="73"/>
      <c r="B17" s="312"/>
      <c r="C17" s="310" t="s">
        <v>264</v>
      </c>
      <c r="D17" s="270">
        <v>5</v>
      </c>
      <c r="E17" s="308">
        <v>49.6</v>
      </c>
      <c r="F17" s="301">
        <v>4</v>
      </c>
      <c r="G17" s="209">
        <v>80</v>
      </c>
      <c r="H17" s="8">
        <v>1</v>
      </c>
      <c r="I17" s="210">
        <v>20</v>
      </c>
      <c r="J17" s="213"/>
    </row>
    <row r="18" spans="1:10" ht="14.25" customHeight="1" x14ac:dyDescent="0.15">
      <c r="A18" s="73"/>
      <c r="B18" s="312"/>
      <c r="C18" s="310" t="s">
        <v>129</v>
      </c>
      <c r="D18" s="270">
        <v>14</v>
      </c>
      <c r="E18" s="308">
        <v>37.356999999999999</v>
      </c>
      <c r="F18" s="301">
        <v>6</v>
      </c>
      <c r="G18" s="209">
        <v>42.857142857142854</v>
      </c>
      <c r="H18" s="301">
        <v>8</v>
      </c>
      <c r="I18" s="210">
        <v>57.142857142857139</v>
      </c>
      <c r="J18" s="213"/>
    </row>
    <row r="19" spans="1:10" ht="14.25" customHeight="1" x14ac:dyDescent="0.15">
      <c r="A19" s="73"/>
      <c r="B19" s="312"/>
      <c r="C19" s="310" t="s">
        <v>130</v>
      </c>
      <c r="D19" s="270">
        <v>14</v>
      </c>
      <c r="E19" s="308">
        <v>37.213999999999999</v>
      </c>
      <c r="F19" s="301">
        <v>8</v>
      </c>
      <c r="G19" s="209">
        <v>57.142857142857139</v>
      </c>
      <c r="H19" s="301">
        <v>6</v>
      </c>
      <c r="I19" s="210">
        <v>42.857142857142854</v>
      </c>
      <c r="J19" s="213"/>
    </row>
    <row r="20" spans="1:10" ht="14.25" customHeight="1" x14ac:dyDescent="0.15">
      <c r="A20" s="73"/>
      <c r="B20" s="312"/>
      <c r="C20" s="310" t="s">
        <v>131</v>
      </c>
      <c r="D20" s="270">
        <v>18</v>
      </c>
      <c r="E20" s="308">
        <v>38.055999999999997</v>
      </c>
      <c r="F20" s="301">
        <v>10</v>
      </c>
      <c r="G20" s="209">
        <v>55.555555555555557</v>
      </c>
      <c r="H20" s="301">
        <v>8</v>
      </c>
      <c r="I20" s="210">
        <v>44.444444444444443</v>
      </c>
      <c r="J20" s="213"/>
    </row>
    <row r="21" spans="1:10" ht="10.5" customHeight="1" x14ac:dyDescent="0.15">
      <c r="A21" s="73"/>
      <c r="B21" s="311"/>
      <c r="C21" s="320"/>
      <c r="D21" s="270"/>
      <c r="E21" s="308"/>
      <c r="F21" s="301"/>
      <c r="G21" s="209"/>
      <c r="H21" s="301"/>
      <c r="I21" s="210"/>
      <c r="J21" s="213"/>
    </row>
    <row r="22" spans="1:10" ht="15.75" customHeight="1" x14ac:dyDescent="0.15">
      <c r="A22" s="443" t="s">
        <v>258</v>
      </c>
      <c r="B22" s="444"/>
      <c r="C22" s="445"/>
      <c r="D22" s="270">
        <v>33</v>
      </c>
      <c r="E22" s="302"/>
      <c r="F22" s="301">
        <v>21</v>
      </c>
      <c r="G22" s="209">
        <v>63.636363636363633</v>
      </c>
      <c r="H22" s="301">
        <v>12</v>
      </c>
      <c r="I22" s="210">
        <v>36.363636363636367</v>
      </c>
      <c r="J22" s="213"/>
    </row>
    <row r="23" spans="1:10" ht="14.25" customHeight="1" x14ac:dyDescent="0.15">
      <c r="A23" s="73"/>
      <c r="B23" s="311"/>
      <c r="C23" s="310" t="s">
        <v>125</v>
      </c>
      <c r="D23" s="270">
        <v>1</v>
      </c>
      <c r="E23" s="302" t="s">
        <v>365</v>
      </c>
      <c r="F23" s="301">
        <v>1</v>
      </c>
      <c r="G23" s="209">
        <v>100</v>
      </c>
      <c r="H23" s="8">
        <v>0</v>
      </c>
      <c r="I23" s="210">
        <v>0</v>
      </c>
      <c r="J23" s="213"/>
    </row>
    <row r="24" spans="1:10" ht="14.25" customHeight="1" x14ac:dyDescent="0.15">
      <c r="A24" s="73"/>
      <c r="B24" s="312"/>
      <c r="C24" s="310" t="s">
        <v>132</v>
      </c>
      <c r="D24" s="270">
        <v>10</v>
      </c>
      <c r="E24" s="308">
        <v>42.2</v>
      </c>
      <c r="F24" s="301">
        <v>8</v>
      </c>
      <c r="G24" s="209">
        <v>80</v>
      </c>
      <c r="H24" s="301">
        <v>2</v>
      </c>
      <c r="I24" s="210">
        <v>20</v>
      </c>
      <c r="J24" s="213"/>
    </row>
    <row r="25" spans="1:10" ht="14.25" customHeight="1" x14ac:dyDescent="0.15">
      <c r="A25" s="73"/>
      <c r="B25" s="312"/>
      <c r="C25" s="310" t="s">
        <v>133</v>
      </c>
      <c r="D25" s="270">
        <v>11</v>
      </c>
      <c r="E25" s="308">
        <v>42.817999999999998</v>
      </c>
      <c r="F25" s="301">
        <v>8</v>
      </c>
      <c r="G25" s="209">
        <v>72.727272727272734</v>
      </c>
      <c r="H25" s="301">
        <v>3</v>
      </c>
      <c r="I25" s="210">
        <v>27.27272727272727</v>
      </c>
      <c r="J25" s="213"/>
    </row>
    <row r="26" spans="1:10" ht="14.25" customHeight="1" x14ac:dyDescent="0.15">
      <c r="A26" s="73"/>
      <c r="B26" s="312"/>
      <c r="C26" s="310" t="s">
        <v>134</v>
      </c>
      <c r="D26" s="270">
        <v>5</v>
      </c>
      <c r="E26" s="308">
        <v>38.799999999999997</v>
      </c>
      <c r="F26" s="301">
        <v>2</v>
      </c>
      <c r="G26" s="209">
        <v>40</v>
      </c>
      <c r="H26" s="301">
        <v>3</v>
      </c>
      <c r="I26" s="210">
        <v>60</v>
      </c>
      <c r="J26" s="213"/>
    </row>
    <row r="27" spans="1:10" ht="14.25" customHeight="1" x14ac:dyDescent="0.15">
      <c r="A27" s="73"/>
      <c r="B27" s="312"/>
      <c r="C27" s="310" t="s">
        <v>135</v>
      </c>
      <c r="D27" s="270">
        <v>6</v>
      </c>
      <c r="E27" s="308">
        <v>35.5</v>
      </c>
      <c r="F27" s="301">
        <v>2</v>
      </c>
      <c r="G27" s="209">
        <v>33.333333333333329</v>
      </c>
      <c r="H27" s="301">
        <v>4</v>
      </c>
      <c r="I27" s="210">
        <v>66.666666666666657</v>
      </c>
      <c r="J27" s="213"/>
    </row>
    <row r="28" spans="1:10" ht="10.5" customHeight="1" x14ac:dyDescent="0.15">
      <c r="A28" s="73"/>
      <c r="B28" s="311"/>
      <c r="C28" s="320"/>
      <c r="D28" s="270"/>
      <c r="E28" s="308"/>
      <c r="F28" s="301"/>
      <c r="G28" s="209"/>
      <c r="H28" s="301"/>
      <c r="I28" s="210"/>
      <c r="J28" s="213"/>
    </row>
    <row r="29" spans="1:10" ht="15.75" customHeight="1" x14ac:dyDescent="0.15">
      <c r="A29" s="443" t="s">
        <v>265</v>
      </c>
      <c r="B29" s="444"/>
      <c r="C29" s="445"/>
      <c r="D29" s="270">
        <v>10</v>
      </c>
      <c r="E29" s="302"/>
      <c r="F29" s="301">
        <v>8</v>
      </c>
      <c r="G29" s="209">
        <v>80</v>
      </c>
      <c r="H29" s="301">
        <v>2</v>
      </c>
      <c r="I29" s="210">
        <v>20</v>
      </c>
      <c r="J29" s="213"/>
    </row>
    <row r="30" spans="1:10" ht="14.25" customHeight="1" x14ac:dyDescent="0.15">
      <c r="A30" s="73"/>
      <c r="B30" s="311"/>
      <c r="C30" s="310" t="s">
        <v>125</v>
      </c>
      <c r="D30" s="270">
        <v>1</v>
      </c>
      <c r="E30" s="302" t="s">
        <v>365</v>
      </c>
      <c r="F30" s="301">
        <v>1</v>
      </c>
      <c r="G30" s="209">
        <v>100</v>
      </c>
      <c r="H30" s="8">
        <v>0</v>
      </c>
      <c r="I30" s="210">
        <v>0</v>
      </c>
      <c r="J30" s="213"/>
    </row>
    <row r="31" spans="1:10" ht="14.25" customHeight="1" x14ac:dyDescent="0.15">
      <c r="A31" s="73"/>
      <c r="B31" s="312"/>
      <c r="C31" s="310" t="s">
        <v>136</v>
      </c>
      <c r="D31" s="270">
        <v>5</v>
      </c>
      <c r="E31" s="308">
        <v>41.6</v>
      </c>
      <c r="F31" s="301">
        <v>4</v>
      </c>
      <c r="G31" s="209">
        <v>80</v>
      </c>
      <c r="H31" s="8">
        <v>1</v>
      </c>
      <c r="I31" s="210">
        <v>20</v>
      </c>
      <c r="J31" s="213"/>
    </row>
    <row r="32" spans="1:10" ht="14.25" customHeight="1" x14ac:dyDescent="0.15">
      <c r="A32" s="73"/>
      <c r="B32" s="312"/>
      <c r="C32" s="339" t="s">
        <v>333</v>
      </c>
      <c r="D32" s="270">
        <v>4</v>
      </c>
      <c r="E32" s="308">
        <v>39.25</v>
      </c>
      <c r="F32" s="301">
        <v>3</v>
      </c>
      <c r="G32" s="209">
        <v>75</v>
      </c>
      <c r="H32" s="8">
        <v>1</v>
      </c>
      <c r="I32" s="210"/>
      <c r="J32" s="213"/>
    </row>
    <row r="33" spans="1:10" ht="10.5" customHeight="1" x14ac:dyDescent="0.15">
      <c r="A33" s="73"/>
      <c r="B33" s="311"/>
      <c r="C33" s="320"/>
      <c r="D33" s="270"/>
      <c r="E33" s="308"/>
      <c r="F33" s="301"/>
      <c r="G33" s="209"/>
      <c r="H33" s="301"/>
      <c r="I33" s="210"/>
      <c r="J33" s="213"/>
    </row>
    <row r="34" spans="1:10" ht="15.75" customHeight="1" x14ac:dyDescent="0.15">
      <c r="A34" s="443" t="s">
        <v>259</v>
      </c>
      <c r="B34" s="444"/>
      <c r="C34" s="445"/>
      <c r="D34" s="270">
        <v>57</v>
      </c>
      <c r="E34" s="308"/>
      <c r="F34" s="301">
        <v>28</v>
      </c>
      <c r="G34" s="209">
        <v>49.122807017543856</v>
      </c>
      <c r="H34" s="301">
        <v>29</v>
      </c>
      <c r="I34" s="210">
        <v>50.877192982456144</v>
      </c>
      <c r="J34" s="213"/>
    </row>
    <row r="35" spans="1:10" ht="14.25" customHeight="1" x14ac:dyDescent="0.15">
      <c r="A35" s="73"/>
      <c r="B35" s="312"/>
      <c r="C35" s="310" t="s">
        <v>125</v>
      </c>
      <c r="D35" s="270">
        <v>1</v>
      </c>
      <c r="E35" s="302" t="s">
        <v>365</v>
      </c>
      <c r="F35" s="301">
        <v>0</v>
      </c>
      <c r="G35" s="209">
        <v>0</v>
      </c>
      <c r="H35" s="8">
        <v>1</v>
      </c>
      <c r="I35" s="210">
        <v>100</v>
      </c>
      <c r="J35" s="213"/>
    </row>
    <row r="36" spans="1:10" ht="14.25" customHeight="1" x14ac:dyDescent="0.15">
      <c r="A36" s="73"/>
      <c r="B36" s="312"/>
      <c r="C36" s="310" t="s">
        <v>137</v>
      </c>
      <c r="D36" s="270">
        <v>6</v>
      </c>
      <c r="E36" s="308">
        <v>41.667000000000002</v>
      </c>
      <c r="F36" s="301">
        <v>3</v>
      </c>
      <c r="G36" s="209">
        <v>50</v>
      </c>
      <c r="H36" s="301">
        <v>3</v>
      </c>
      <c r="I36" s="210">
        <v>50</v>
      </c>
      <c r="J36" s="213"/>
    </row>
    <row r="37" spans="1:10" ht="14.25" customHeight="1" x14ac:dyDescent="0.15">
      <c r="A37" s="73"/>
      <c r="B37" s="312"/>
      <c r="C37" s="321" t="s">
        <v>224</v>
      </c>
      <c r="D37" s="270">
        <v>5</v>
      </c>
      <c r="E37" s="308">
        <v>41.2</v>
      </c>
      <c r="F37" s="301">
        <v>2</v>
      </c>
      <c r="G37" s="209">
        <v>40</v>
      </c>
      <c r="H37" s="301">
        <v>3</v>
      </c>
      <c r="I37" s="210">
        <v>60</v>
      </c>
      <c r="J37" s="213"/>
    </row>
    <row r="38" spans="1:10" ht="14.25" customHeight="1" x14ac:dyDescent="0.15">
      <c r="A38" s="73"/>
      <c r="B38" s="312"/>
      <c r="C38" s="310" t="s">
        <v>138</v>
      </c>
      <c r="D38" s="270">
        <v>27</v>
      </c>
      <c r="E38" s="308">
        <v>38.222000000000001</v>
      </c>
      <c r="F38" s="301">
        <v>7</v>
      </c>
      <c r="G38" s="209">
        <v>25.925925925925924</v>
      </c>
      <c r="H38" s="301">
        <v>20</v>
      </c>
      <c r="I38" s="210">
        <v>74.074074074074076</v>
      </c>
      <c r="J38" s="213"/>
    </row>
    <row r="39" spans="1:10" ht="14.25" customHeight="1" x14ac:dyDescent="0.15">
      <c r="A39" s="73"/>
      <c r="B39" s="312"/>
      <c r="C39" s="310" t="s">
        <v>139</v>
      </c>
      <c r="D39" s="270">
        <v>13</v>
      </c>
      <c r="E39" s="308">
        <v>43</v>
      </c>
      <c r="F39" s="301">
        <v>11</v>
      </c>
      <c r="G39" s="209">
        <v>84.615384615384613</v>
      </c>
      <c r="H39" s="301">
        <v>2</v>
      </c>
      <c r="I39" s="210">
        <v>15.384615384615385</v>
      </c>
      <c r="J39" s="213"/>
    </row>
    <row r="40" spans="1:10" ht="14.25" customHeight="1" x14ac:dyDescent="0.15">
      <c r="A40" s="73"/>
      <c r="B40" s="312"/>
      <c r="C40" s="310" t="s">
        <v>140</v>
      </c>
      <c r="D40" s="270">
        <v>5</v>
      </c>
      <c r="E40" s="308">
        <v>39</v>
      </c>
      <c r="F40" s="301">
        <v>5</v>
      </c>
      <c r="G40" s="209">
        <v>100</v>
      </c>
      <c r="H40" s="301">
        <v>0</v>
      </c>
      <c r="I40" s="210">
        <v>0</v>
      </c>
      <c r="J40" s="213"/>
    </row>
    <row r="41" spans="1:10" ht="10.5" customHeight="1" x14ac:dyDescent="0.15">
      <c r="A41" s="73"/>
      <c r="B41" s="311"/>
      <c r="C41" s="320"/>
      <c r="D41" s="270"/>
      <c r="E41" s="308"/>
      <c r="F41" s="301"/>
      <c r="G41" s="209"/>
      <c r="H41" s="301"/>
      <c r="I41" s="210"/>
      <c r="J41" s="213"/>
    </row>
    <row r="42" spans="1:10" ht="15.75" customHeight="1" x14ac:dyDescent="0.15">
      <c r="A42" s="443" t="s">
        <v>266</v>
      </c>
      <c r="B42" s="444"/>
      <c r="C42" s="445"/>
      <c r="D42" s="270">
        <v>24</v>
      </c>
      <c r="E42" s="308"/>
      <c r="F42" s="301">
        <v>15</v>
      </c>
      <c r="G42" s="209">
        <v>62.5</v>
      </c>
      <c r="H42" s="301">
        <v>9</v>
      </c>
      <c r="I42" s="210">
        <v>37.5</v>
      </c>
      <c r="J42" s="213"/>
    </row>
    <row r="43" spans="1:10" ht="14.25" customHeight="1" x14ac:dyDescent="0.15">
      <c r="A43" s="73"/>
      <c r="B43" s="312"/>
      <c r="C43" s="310" t="s">
        <v>125</v>
      </c>
      <c r="D43" s="270">
        <v>1</v>
      </c>
      <c r="E43" s="302" t="s">
        <v>365</v>
      </c>
      <c r="F43" s="301">
        <v>0</v>
      </c>
      <c r="G43" s="209">
        <v>0</v>
      </c>
      <c r="H43" s="8">
        <v>1</v>
      </c>
      <c r="I43" s="210">
        <v>100</v>
      </c>
      <c r="J43" s="213"/>
    </row>
    <row r="44" spans="1:10" ht="14.25" customHeight="1" x14ac:dyDescent="0.15">
      <c r="A44" s="73"/>
      <c r="B44" s="312"/>
      <c r="C44" s="310" t="s">
        <v>205</v>
      </c>
      <c r="D44" s="270">
        <v>10</v>
      </c>
      <c r="E44" s="308">
        <v>37.200000000000003</v>
      </c>
      <c r="F44" s="301">
        <v>6</v>
      </c>
      <c r="G44" s="209">
        <v>60</v>
      </c>
      <c r="H44" s="301">
        <v>4</v>
      </c>
      <c r="I44" s="210">
        <v>40</v>
      </c>
      <c r="J44" s="213"/>
    </row>
    <row r="45" spans="1:10" ht="14.25" customHeight="1" x14ac:dyDescent="0.15">
      <c r="A45" s="73"/>
      <c r="B45" s="312"/>
      <c r="C45" s="310" t="s">
        <v>206</v>
      </c>
      <c r="D45" s="270">
        <v>7</v>
      </c>
      <c r="E45" s="308">
        <v>38.286000000000001</v>
      </c>
      <c r="F45" s="301">
        <v>5</v>
      </c>
      <c r="G45" s="209">
        <v>71.428571428571431</v>
      </c>
      <c r="H45" s="301">
        <v>2</v>
      </c>
      <c r="I45" s="210">
        <v>28.571428571428569</v>
      </c>
      <c r="J45" s="213"/>
    </row>
    <row r="46" spans="1:10" ht="14.25" customHeight="1" x14ac:dyDescent="0.15">
      <c r="A46" s="73"/>
      <c r="B46" s="312"/>
      <c r="C46" s="310" t="s">
        <v>236</v>
      </c>
      <c r="D46" s="270">
        <v>6</v>
      </c>
      <c r="E46" s="308">
        <v>37.332999999999998</v>
      </c>
      <c r="F46" s="301">
        <v>4</v>
      </c>
      <c r="G46" s="209">
        <v>66.666666666666657</v>
      </c>
      <c r="H46" s="301">
        <v>2</v>
      </c>
      <c r="I46" s="210">
        <v>33.333333333333329</v>
      </c>
      <c r="J46" s="213"/>
    </row>
    <row r="47" spans="1:10" ht="10.5" customHeight="1" x14ac:dyDescent="0.15">
      <c r="A47" s="73"/>
      <c r="B47" s="311"/>
      <c r="C47" s="320"/>
      <c r="D47" s="270"/>
      <c r="E47" s="308"/>
      <c r="F47" s="301"/>
      <c r="G47" s="209"/>
      <c r="H47" s="301"/>
      <c r="I47" s="210"/>
      <c r="J47" s="213"/>
    </row>
    <row r="48" spans="1:10" ht="15.75" customHeight="1" x14ac:dyDescent="0.15">
      <c r="A48" s="443" t="s">
        <v>241</v>
      </c>
      <c r="B48" s="444"/>
      <c r="C48" s="445"/>
      <c r="D48" s="270">
        <v>123</v>
      </c>
      <c r="E48" s="308"/>
      <c r="F48" s="301">
        <v>57</v>
      </c>
      <c r="G48" s="209">
        <v>46.341463414634148</v>
      </c>
      <c r="H48" s="301">
        <v>66</v>
      </c>
      <c r="I48" s="210">
        <v>53.658536585365859</v>
      </c>
      <c r="J48" s="213"/>
    </row>
    <row r="49" spans="1:10" ht="14.25" customHeight="1" x14ac:dyDescent="0.15">
      <c r="A49" s="73"/>
      <c r="B49" s="322"/>
      <c r="C49" s="310" t="s">
        <v>125</v>
      </c>
      <c r="D49" s="270">
        <v>1</v>
      </c>
      <c r="E49" s="302" t="s">
        <v>365</v>
      </c>
      <c r="F49" s="8">
        <v>0</v>
      </c>
      <c r="G49" s="209">
        <v>0</v>
      </c>
      <c r="H49" s="8">
        <v>1</v>
      </c>
      <c r="I49" s="210">
        <v>100</v>
      </c>
      <c r="J49" s="213"/>
    </row>
    <row r="50" spans="1:10" ht="14.25" customHeight="1" x14ac:dyDescent="0.15">
      <c r="A50" s="73"/>
      <c r="B50" s="322"/>
      <c r="C50" s="310" t="s">
        <v>187</v>
      </c>
      <c r="D50" s="270">
        <v>12</v>
      </c>
      <c r="E50" s="308">
        <v>42.167000000000002</v>
      </c>
      <c r="F50" s="301">
        <v>9</v>
      </c>
      <c r="G50" s="209">
        <v>75</v>
      </c>
      <c r="H50" s="301">
        <v>3</v>
      </c>
      <c r="I50" s="210">
        <v>25</v>
      </c>
      <c r="J50" s="213"/>
    </row>
    <row r="51" spans="1:10" ht="14.25" customHeight="1" x14ac:dyDescent="0.15">
      <c r="A51" s="73"/>
      <c r="B51" s="322"/>
      <c r="C51" s="310" t="s">
        <v>225</v>
      </c>
      <c r="D51" s="270">
        <v>16</v>
      </c>
      <c r="E51" s="308">
        <v>34.438000000000002</v>
      </c>
      <c r="F51" s="301">
        <v>8</v>
      </c>
      <c r="G51" s="209">
        <v>50</v>
      </c>
      <c r="H51" s="301">
        <v>8</v>
      </c>
      <c r="I51" s="210">
        <v>50</v>
      </c>
      <c r="J51" s="213"/>
    </row>
    <row r="52" spans="1:10" ht="14.25" customHeight="1" x14ac:dyDescent="0.15">
      <c r="A52" s="73"/>
      <c r="B52" s="312"/>
      <c r="C52" s="310" t="s">
        <v>141</v>
      </c>
      <c r="D52" s="270">
        <v>27</v>
      </c>
      <c r="E52" s="308">
        <v>34.406999999999996</v>
      </c>
      <c r="F52" s="301">
        <v>13</v>
      </c>
      <c r="G52" s="209">
        <v>48.148148148148145</v>
      </c>
      <c r="H52" s="301">
        <v>14</v>
      </c>
      <c r="I52" s="210">
        <v>51.851851851851848</v>
      </c>
      <c r="J52" s="213"/>
    </row>
    <row r="53" spans="1:10" ht="14.25" customHeight="1" x14ac:dyDescent="0.15">
      <c r="A53" s="73"/>
      <c r="B53" s="312"/>
      <c r="C53" s="310" t="s">
        <v>226</v>
      </c>
      <c r="D53" s="270">
        <v>27</v>
      </c>
      <c r="E53" s="308">
        <v>38.148000000000003</v>
      </c>
      <c r="F53" s="301">
        <v>7</v>
      </c>
      <c r="G53" s="209">
        <v>25.925925925925924</v>
      </c>
      <c r="H53" s="301">
        <v>20</v>
      </c>
      <c r="I53" s="210">
        <v>74.074074074074076</v>
      </c>
      <c r="J53" s="213"/>
    </row>
    <row r="54" spans="1:10" ht="14.25" customHeight="1" x14ac:dyDescent="0.15">
      <c r="A54" s="73"/>
      <c r="B54" s="312"/>
      <c r="C54" s="310" t="s">
        <v>227</v>
      </c>
      <c r="D54" s="270">
        <v>18</v>
      </c>
      <c r="E54" s="308">
        <v>36.777999999999999</v>
      </c>
      <c r="F54" s="301">
        <v>6</v>
      </c>
      <c r="G54" s="209">
        <v>33.333333333333329</v>
      </c>
      <c r="H54" s="301">
        <v>12</v>
      </c>
      <c r="I54" s="210">
        <v>66.666666666666657</v>
      </c>
      <c r="J54" s="213"/>
    </row>
    <row r="55" spans="1:10" ht="14.25" customHeight="1" x14ac:dyDescent="0.15">
      <c r="A55" s="73"/>
      <c r="B55" s="312"/>
      <c r="C55" s="310" t="s">
        <v>228</v>
      </c>
      <c r="D55" s="270">
        <v>22</v>
      </c>
      <c r="E55" s="308">
        <v>40.591000000000001</v>
      </c>
      <c r="F55" s="301">
        <v>14</v>
      </c>
      <c r="G55" s="209">
        <v>63.636363636363633</v>
      </c>
      <c r="H55" s="301">
        <v>8</v>
      </c>
      <c r="I55" s="210">
        <v>36.363636363636367</v>
      </c>
      <c r="J55" s="213"/>
    </row>
    <row r="56" spans="1:10" ht="10.5" customHeight="1" x14ac:dyDescent="0.15">
      <c r="A56" s="73"/>
      <c r="B56" s="311"/>
      <c r="C56" s="75"/>
      <c r="D56" s="301"/>
      <c r="E56" s="309"/>
      <c r="F56" s="18"/>
      <c r="G56" s="209"/>
      <c r="H56" s="18"/>
      <c r="I56" s="210"/>
      <c r="J56" s="213"/>
    </row>
    <row r="57" spans="1:10" ht="15.75" customHeight="1" x14ac:dyDescent="0.15">
      <c r="A57" s="443" t="s">
        <v>229</v>
      </c>
      <c r="B57" s="444"/>
      <c r="C57" s="446"/>
      <c r="D57" s="301">
        <v>128</v>
      </c>
      <c r="E57" s="308"/>
      <c r="F57" s="301">
        <v>22</v>
      </c>
      <c r="G57" s="209">
        <v>17.1875</v>
      </c>
      <c r="H57" s="301">
        <v>106</v>
      </c>
      <c r="I57" s="210">
        <v>82.8125</v>
      </c>
      <c r="J57" s="213"/>
    </row>
    <row r="58" spans="1:10" ht="15.75" customHeight="1" x14ac:dyDescent="0.15">
      <c r="A58" s="73"/>
      <c r="B58" s="322"/>
      <c r="C58" s="293" t="s">
        <v>125</v>
      </c>
      <c r="D58" s="270">
        <v>1</v>
      </c>
      <c r="E58" s="302" t="s">
        <v>365</v>
      </c>
      <c r="F58" s="8">
        <v>1</v>
      </c>
      <c r="G58" s="209">
        <v>100</v>
      </c>
      <c r="H58" s="8">
        <v>0</v>
      </c>
      <c r="I58" s="210">
        <v>0</v>
      </c>
      <c r="J58" s="213"/>
    </row>
    <row r="59" spans="1:10" ht="14.25" customHeight="1" x14ac:dyDescent="0.15">
      <c r="A59" s="73"/>
      <c r="B59" s="312"/>
      <c r="C59" s="293" t="s">
        <v>230</v>
      </c>
      <c r="D59" s="270">
        <v>9</v>
      </c>
      <c r="E59" s="308">
        <v>43.110999999999997</v>
      </c>
      <c r="F59" s="301">
        <v>2</v>
      </c>
      <c r="G59" s="209">
        <v>22.222222222222221</v>
      </c>
      <c r="H59" s="301">
        <v>7</v>
      </c>
      <c r="I59" s="210">
        <v>77.777777777777786</v>
      </c>
      <c r="J59" s="213"/>
    </row>
    <row r="60" spans="1:10" ht="14.25" customHeight="1" x14ac:dyDescent="0.15">
      <c r="A60" s="73"/>
      <c r="B60" s="312"/>
      <c r="C60" s="293" t="s">
        <v>267</v>
      </c>
      <c r="D60" s="270">
        <v>92</v>
      </c>
      <c r="E60" s="308">
        <v>42.673999999999999</v>
      </c>
      <c r="F60" s="301">
        <v>11</v>
      </c>
      <c r="G60" s="209">
        <v>11.956521739130435</v>
      </c>
      <c r="H60" s="301">
        <v>81</v>
      </c>
      <c r="I60" s="210">
        <v>88.043478260869563</v>
      </c>
      <c r="J60" s="213"/>
    </row>
    <row r="61" spans="1:10" ht="14.25" customHeight="1" x14ac:dyDescent="0.15">
      <c r="A61" s="73"/>
      <c r="B61" s="312"/>
      <c r="C61" s="293" t="s">
        <v>231</v>
      </c>
      <c r="D61" s="270">
        <v>26</v>
      </c>
      <c r="E61" s="308">
        <v>35.962000000000003</v>
      </c>
      <c r="F61" s="301">
        <v>8</v>
      </c>
      <c r="G61" s="209">
        <v>30.76923076923077</v>
      </c>
      <c r="H61" s="301">
        <v>18</v>
      </c>
      <c r="I61" s="210">
        <v>69.230769230769226</v>
      </c>
      <c r="J61" s="213"/>
    </row>
    <row r="62" spans="1:10" ht="10.5" customHeight="1" thickBot="1" x14ac:dyDescent="0.2">
      <c r="A62" s="323"/>
      <c r="B62" s="324"/>
      <c r="C62" s="325"/>
      <c r="D62" s="326"/>
      <c r="E62" s="327"/>
      <c r="F62" s="326"/>
      <c r="G62" s="328"/>
      <c r="H62" s="326"/>
      <c r="I62" s="237"/>
      <c r="J62" s="213"/>
    </row>
    <row r="63" spans="1:10" ht="15.75" customHeight="1" x14ac:dyDescent="0.15">
      <c r="J63" s="213"/>
    </row>
    <row r="64" spans="1:10" ht="14.25" customHeight="1" x14ac:dyDescent="0.15">
      <c r="J64" s="213"/>
    </row>
    <row r="65" spans="1:10" ht="14.25" customHeight="1" x14ac:dyDescent="0.15">
      <c r="J65" s="213"/>
    </row>
    <row r="66" spans="1:10" ht="14.25" customHeight="1" x14ac:dyDescent="0.15">
      <c r="J66" s="213"/>
    </row>
    <row r="67" spans="1:10" ht="14.25" customHeight="1" x14ac:dyDescent="0.15">
      <c r="J67" s="213"/>
    </row>
    <row r="68" spans="1:10" ht="14.25" customHeight="1" x14ac:dyDescent="0.15">
      <c r="J68" s="213"/>
    </row>
    <row r="69" spans="1:10" ht="14.25" customHeight="1" x14ac:dyDescent="0.15">
      <c r="J69" s="213"/>
    </row>
    <row r="70" spans="1:10" ht="14.25" customHeight="1" x14ac:dyDescent="0.15">
      <c r="J70" s="213"/>
    </row>
    <row r="71" spans="1:10" ht="14.25" customHeight="1" x14ac:dyDescent="0.15">
      <c r="J71" s="213"/>
    </row>
    <row r="72" spans="1:10" ht="14.25" customHeight="1" x14ac:dyDescent="0.15">
      <c r="J72" s="213"/>
    </row>
    <row r="73" spans="1:10" ht="5.25" customHeight="1" x14ac:dyDescent="0.15">
      <c r="A73" s="329"/>
      <c r="B73" s="329"/>
      <c r="C73" s="330"/>
      <c r="D73" s="331"/>
      <c r="E73" s="332"/>
      <c r="F73" s="331"/>
      <c r="G73" s="209"/>
      <c r="H73" s="331"/>
      <c r="I73" s="209"/>
      <c r="J73" s="213"/>
    </row>
    <row r="74" spans="1:10" ht="12" customHeight="1" x14ac:dyDescent="0.15">
      <c r="A74" s="447"/>
      <c r="B74" s="447"/>
      <c r="C74" s="447"/>
      <c r="D74" s="447"/>
      <c r="E74" s="447"/>
      <c r="F74" s="447"/>
      <c r="G74" s="447"/>
      <c r="H74" s="447"/>
      <c r="I74" s="209"/>
      <c r="J74" s="213"/>
    </row>
    <row r="75" spans="1:10" ht="4.5" customHeight="1" x14ac:dyDescent="0.15">
      <c r="A75" s="333"/>
      <c r="B75" s="333"/>
      <c r="C75" s="333"/>
      <c r="D75" s="333"/>
      <c r="E75" s="333"/>
      <c r="F75" s="333"/>
      <c r="G75" s="333"/>
      <c r="H75" s="333"/>
      <c r="I75" s="209"/>
      <c r="J75" s="213"/>
    </row>
    <row r="76" spans="1:10" ht="15" customHeight="1" x14ac:dyDescent="0.15">
      <c r="A76" s="329"/>
      <c r="B76" s="329"/>
      <c r="C76" s="329"/>
      <c r="D76" s="329"/>
      <c r="E76" s="329"/>
      <c r="F76" s="329"/>
      <c r="H76" s="329"/>
      <c r="I76" s="334"/>
    </row>
  </sheetData>
  <sheetProtection sheet="1" objects="1"/>
  <mergeCells count="15">
    <mergeCell ref="H2:I2"/>
    <mergeCell ref="A48:C48"/>
    <mergeCell ref="A57:C57"/>
    <mergeCell ref="A74:H74"/>
    <mergeCell ref="A7:C7"/>
    <mergeCell ref="A14:C14"/>
    <mergeCell ref="A22:C22"/>
    <mergeCell ref="A29:C29"/>
    <mergeCell ref="A34:C34"/>
    <mergeCell ref="A42:C42"/>
    <mergeCell ref="A4:C4"/>
    <mergeCell ref="A2:C3"/>
    <mergeCell ref="D2:D3"/>
    <mergeCell ref="E2:E3"/>
    <mergeCell ref="F2:G2"/>
  </mergeCells>
  <phoneticPr fontId="21"/>
  <conditionalFormatting sqref="A4:I62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  <rowBreaks count="3" manualBreakCount="3">
    <brk id="62" max="8" man="1"/>
    <brk id="63" max="8" man="1"/>
    <brk id="7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0883-35B0-4558-88CF-B911BE215E57}">
  <sheetPr>
    <tabColor rgb="FF00B0F0"/>
  </sheetPr>
  <dimension ref="A1:J123"/>
  <sheetViews>
    <sheetView view="pageBreakPreview" topLeftCell="A61" zoomScaleNormal="100" zoomScaleSheetLayoutView="100" workbookViewId="0">
      <selection activeCell="A61" sqref="A61"/>
    </sheetView>
  </sheetViews>
  <sheetFormatPr defaultColWidth="4.375" defaultRowHeight="15" customHeight="1" x14ac:dyDescent="0.15"/>
  <cols>
    <col min="1" max="2" width="1.875" style="214" customWidth="1"/>
    <col min="3" max="3" width="26.5" style="214" customWidth="1"/>
    <col min="4" max="6" width="10.625" style="214" customWidth="1"/>
    <col min="7" max="7" width="10.625" style="239" customWidth="1"/>
    <col min="8" max="8" width="10.625" style="214" customWidth="1"/>
    <col min="9" max="9" width="10.625" style="240" customWidth="1"/>
    <col min="10" max="16384" width="4.375" style="214"/>
  </cols>
  <sheetData>
    <row r="1" spans="1:10" ht="5.0999999999999996" hidden="1" customHeight="1" x14ac:dyDescent="0.15">
      <c r="A1" s="213"/>
      <c r="B1" s="213"/>
      <c r="D1" s="215"/>
      <c r="E1" s="215"/>
      <c r="F1" s="215"/>
      <c r="G1" s="216"/>
      <c r="H1" s="215"/>
      <c r="I1" s="207"/>
      <c r="J1" s="215"/>
    </row>
    <row r="2" spans="1:10" ht="15" hidden="1" customHeight="1" thickBot="1" x14ac:dyDescent="0.2">
      <c r="A2" s="212" t="s">
        <v>335</v>
      </c>
      <c r="B2" s="213"/>
      <c r="E2" s="215"/>
      <c r="F2" s="215"/>
      <c r="G2" s="216"/>
      <c r="H2" s="215"/>
      <c r="I2" s="207" t="s">
        <v>119</v>
      </c>
      <c r="J2" s="215"/>
    </row>
    <row r="3" spans="1:10" ht="24.75" hidden="1" customHeight="1" thickBot="1" x14ac:dyDescent="0.2">
      <c r="A3" s="451" t="s">
        <v>120</v>
      </c>
      <c r="B3" s="452"/>
      <c r="C3" s="452"/>
      <c r="D3" s="455" t="s">
        <v>121</v>
      </c>
      <c r="E3" s="457" t="s">
        <v>122</v>
      </c>
      <c r="F3" s="455" t="s">
        <v>336</v>
      </c>
      <c r="G3" s="455"/>
      <c r="H3" s="441" t="s">
        <v>337</v>
      </c>
      <c r="I3" s="442"/>
      <c r="J3" s="213"/>
    </row>
    <row r="4" spans="1:10" ht="24.75" hidden="1" customHeight="1" x14ac:dyDescent="0.15">
      <c r="A4" s="453"/>
      <c r="B4" s="454"/>
      <c r="C4" s="454"/>
      <c r="D4" s="456"/>
      <c r="E4" s="466"/>
      <c r="F4" s="217" t="s">
        <v>123</v>
      </c>
      <c r="G4" s="218" t="s">
        <v>124</v>
      </c>
      <c r="H4" s="217" t="s">
        <v>123</v>
      </c>
      <c r="I4" s="219" t="s">
        <v>124</v>
      </c>
      <c r="J4" s="213"/>
    </row>
    <row r="5" spans="1:10" ht="5.25" hidden="1" customHeight="1" x14ac:dyDescent="0.15">
      <c r="A5" s="241"/>
      <c r="B5" s="242"/>
      <c r="C5" s="242"/>
      <c r="D5" s="243"/>
      <c r="E5" s="244"/>
      <c r="F5" s="245"/>
      <c r="G5" s="246"/>
      <c r="H5" s="245"/>
      <c r="I5" s="247"/>
      <c r="J5" s="213"/>
    </row>
    <row r="6" spans="1:10" ht="15.75" hidden="1" customHeight="1" x14ac:dyDescent="0.15">
      <c r="A6" s="461" t="s">
        <v>331</v>
      </c>
      <c r="B6" s="462"/>
      <c r="C6" s="462"/>
      <c r="D6" s="206">
        <f>SUM(D7:D15)</f>
        <v>0</v>
      </c>
      <c r="E6" s="248"/>
      <c r="F6" s="208">
        <f>SUM(F7:F15)</f>
        <v>0</v>
      </c>
      <c r="G6" s="209" t="e">
        <f t="shared" ref="G6:G15" si="0">F6/D6*100</f>
        <v>#DIV/0!</v>
      </c>
      <c r="H6" s="208">
        <f>SUM(H7:H15)</f>
        <v>0</v>
      </c>
      <c r="I6" s="210" t="e">
        <f>H6/D6*100</f>
        <v>#DIV/0!</v>
      </c>
      <c r="J6" s="213"/>
    </row>
    <row r="7" spans="1:10" ht="14.25" hidden="1" customHeight="1" x14ac:dyDescent="0.15">
      <c r="A7" s="222"/>
      <c r="B7" s="223"/>
      <c r="C7" s="220" t="s">
        <v>125</v>
      </c>
      <c r="D7" s="206">
        <f>F7+H7</f>
        <v>0</v>
      </c>
      <c r="F7" s="208"/>
      <c r="G7" s="209" t="e">
        <f t="shared" si="0"/>
        <v>#DIV/0!</v>
      </c>
      <c r="H7" s="249"/>
      <c r="I7" s="210" t="e">
        <f>H7/D7*100</f>
        <v>#DIV/0!</v>
      </c>
      <c r="J7" s="213"/>
    </row>
    <row r="8" spans="1:10" ht="14.25" hidden="1" customHeight="1" x14ac:dyDescent="0.15">
      <c r="A8" s="222"/>
      <c r="B8" s="223"/>
      <c r="C8" s="220" t="s">
        <v>126</v>
      </c>
      <c r="D8" s="206">
        <f t="shared" ref="D8:D46" si="1">F8+H8</f>
        <v>0</v>
      </c>
      <c r="E8" s="207"/>
      <c r="F8" s="208"/>
      <c r="G8" s="209" t="e">
        <f t="shared" si="0"/>
        <v>#DIV/0!</v>
      </c>
      <c r="H8" s="208"/>
      <c r="I8" s="210" t="e">
        <f>H8/D8*100</f>
        <v>#DIV/0!</v>
      </c>
      <c r="J8" s="213"/>
    </row>
    <row r="9" spans="1:10" ht="14.25" hidden="1" customHeight="1" x14ac:dyDescent="0.15">
      <c r="A9" s="222"/>
      <c r="B9" s="223"/>
      <c r="C9" s="220" t="s">
        <v>338</v>
      </c>
      <c r="D9" s="206">
        <f t="shared" si="1"/>
        <v>0</v>
      </c>
      <c r="E9" s="250"/>
      <c r="F9" s="208"/>
      <c r="G9" s="209" t="e">
        <f t="shared" si="0"/>
        <v>#DIV/0!</v>
      </c>
      <c r="H9" s="208"/>
      <c r="I9" s="210" t="e">
        <f>H9/D9*100</f>
        <v>#DIV/0!</v>
      </c>
      <c r="J9" s="213"/>
    </row>
    <row r="10" spans="1:10" ht="14.25" hidden="1" customHeight="1" x14ac:dyDescent="0.15">
      <c r="A10" s="222"/>
      <c r="B10" s="223"/>
      <c r="C10" s="220" t="s">
        <v>127</v>
      </c>
      <c r="D10" s="206">
        <f t="shared" si="1"/>
        <v>0</v>
      </c>
      <c r="E10" s="250"/>
      <c r="F10" s="208"/>
      <c r="G10" s="209" t="e">
        <f t="shared" si="0"/>
        <v>#DIV/0!</v>
      </c>
      <c r="H10" s="251"/>
      <c r="I10" s="210" t="e">
        <f t="shared" ref="I10:I15" si="2">H10/D10*100</f>
        <v>#DIV/0!</v>
      </c>
      <c r="J10" s="213"/>
    </row>
    <row r="11" spans="1:10" ht="14.25" hidden="1" customHeight="1" x14ac:dyDescent="0.15">
      <c r="A11" s="222"/>
      <c r="B11" s="223"/>
      <c r="C11" s="220" t="s">
        <v>339</v>
      </c>
      <c r="D11" s="206">
        <f t="shared" si="1"/>
        <v>0</v>
      </c>
      <c r="E11" s="250"/>
      <c r="F11" s="208"/>
      <c r="G11" s="209" t="e">
        <f t="shared" si="0"/>
        <v>#DIV/0!</v>
      </c>
      <c r="H11" s="208"/>
      <c r="I11" s="210" t="e">
        <f t="shared" si="2"/>
        <v>#DIV/0!</v>
      </c>
      <c r="J11" s="213"/>
    </row>
    <row r="12" spans="1:10" ht="14.25" hidden="1" customHeight="1" x14ac:dyDescent="0.15">
      <c r="A12" s="222"/>
      <c r="B12" s="223"/>
      <c r="C12" s="220" t="s">
        <v>128</v>
      </c>
      <c r="D12" s="206">
        <f t="shared" si="1"/>
        <v>0</v>
      </c>
      <c r="E12" s="250"/>
      <c r="F12" s="208"/>
      <c r="G12" s="209" t="e">
        <f t="shared" si="0"/>
        <v>#DIV/0!</v>
      </c>
      <c r="H12" s="249"/>
      <c r="I12" s="210" t="e">
        <f t="shared" si="2"/>
        <v>#DIV/0!</v>
      </c>
      <c r="J12" s="213"/>
    </row>
    <row r="13" spans="1:10" ht="14.25" hidden="1" customHeight="1" x14ac:dyDescent="0.15">
      <c r="A13" s="222"/>
      <c r="B13" s="223"/>
      <c r="C13" s="220" t="s">
        <v>129</v>
      </c>
      <c r="D13" s="206">
        <f t="shared" si="1"/>
        <v>0</v>
      </c>
      <c r="E13" s="250"/>
      <c r="F13" s="208"/>
      <c r="G13" s="209" t="e">
        <f t="shared" si="0"/>
        <v>#DIV/0!</v>
      </c>
      <c r="H13" s="208"/>
      <c r="I13" s="210" t="e">
        <f t="shared" si="2"/>
        <v>#DIV/0!</v>
      </c>
      <c r="J13" s="213"/>
    </row>
    <row r="14" spans="1:10" ht="14.25" hidden="1" customHeight="1" x14ac:dyDescent="0.15">
      <c r="A14" s="222"/>
      <c r="B14" s="223"/>
      <c r="C14" s="220" t="s">
        <v>130</v>
      </c>
      <c r="D14" s="206">
        <f t="shared" si="1"/>
        <v>0</v>
      </c>
      <c r="E14" s="250"/>
      <c r="F14" s="208"/>
      <c r="G14" s="209" t="e">
        <f t="shared" si="0"/>
        <v>#DIV/0!</v>
      </c>
      <c r="H14" s="208"/>
      <c r="I14" s="210" t="e">
        <f t="shared" si="2"/>
        <v>#DIV/0!</v>
      </c>
      <c r="J14" s="213"/>
    </row>
    <row r="15" spans="1:10" ht="14.25" hidden="1" customHeight="1" x14ac:dyDescent="0.15">
      <c r="A15" s="222"/>
      <c r="B15" s="223"/>
      <c r="C15" s="220" t="s">
        <v>131</v>
      </c>
      <c r="D15" s="206">
        <f t="shared" si="1"/>
        <v>0</v>
      </c>
      <c r="E15" s="250"/>
      <c r="F15" s="208"/>
      <c r="G15" s="209" t="e">
        <f t="shared" si="0"/>
        <v>#DIV/0!</v>
      </c>
      <c r="H15" s="208"/>
      <c r="I15" s="210" t="e">
        <f t="shared" si="2"/>
        <v>#DIV/0!</v>
      </c>
      <c r="J15" s="213"/>
    </row>
    <row r="16" spans="1:10" ht="10.5" hidden="1" customHeight="1" x14ac:dyDescent="0.15">
      <c r="A16" s="222"/>
      <c r="B16" s="224"/>
      <c r="C16" s="225"/>
      <c r="D16" s="206"/>
      <c r="E16" s="250"/>
      <c r="F16" s="208"/>
      <c r="G16" s="209"/>
      <c r="H16" s="208"/>
      <c r="I16" s="210"/>
      <c r="J16" s="213"/>
    </row>
    <row r="17" spans="1:10" ht="15.75" hidden="1" customHeight="1" x14ac:dyDescent="0.15">
      <c r="A17" s="461" t="s">
        <v>340</v>
      </c>
      <c r="B17" s="462"/>
      <c r="C17" s="462"/>
      <c r="D17" s="206">
        <f>SUM(D18:D23)</f>
        <v>0</v>
      </c>
      <c r="E17" s="207"/>
      <c r="F17" s="208">
        <f>SUM(F18:F23)</f>
        <v>0</v>
      </c>
      <c r="G17" s="209" t="e">
        <f t="shared" ref="G17:G23" si="3">F17/D17*100</f>
        <v>#DIV/0!</v>
      </c>
      <c r="H17" s="208">
        <f>SUM(H18:H23)</f>
        <v>0</v>
      </c>
      <c r="I17" s="210" t="e">
        <f t="shared" ref="I17:I23" si="4">H17/D17*100</f>
        <v>#DIV/0!</v>
      </c>
      <c r="J17" s="213"/>
    </row>
    <row r="18" spans="1:10" ht="14.25" hidden="1" customHeight="1" x14ac:dyDescent="0.15">
      <c r="A18" s="222"/>
      <c r="B18" s="224"/>
      <c r="C18" s="220" t="s">
        <v>125</v>
      </c>
      <c r="D18" s="206">
        <f t="shared" si="1"/>
        <v>0</v>
      </c>
      <c r="E18" s="207"/>
      <c r="F18" s="208"/>
      <c r="G18" s="209" t="e">
        <f t="shared" si="3"/>
        <v>#DIV/0!</v>
      </c>
      <c r="H18" s="249"/>
      <c r="I18" s="210" t="e">
        <f t="shared" si="4"/>
        <v>#DIV/0!</v>
      </c>
      <c r="J18" s="213"/>
    </row>
    <row r="19" spans="1:10" ht="14.25" hidden="1" customHeight="1" x14ac:dyDescent="0.15">
      <c r="A19" s="222"/>
      <c r="B19" s="223"/>
      <c r="C19" s="220" t="s">
        <v>132</v>
      </c>
      <c r="D19" s="206">
        <f t="shared" si="1"/>
        <v>0</v>
      </c>
      <c r="E19" s="250"/>
      <c r="F19" s="208"/>
      <c r="G19" s="209" t="e">
        <f t="shared" si="3"/>
        <v>#DIV/0!</v>
      </c>
      <c r="H19" s="208"/>
      <c r="I19" s="210" t="e">
        <f t="shared" si="4"/>
        <v>#DIV/0!</v>
      </c>
      <c r="J19" s="213"/>
    </row>
    <row r="20" spans="1:10" ht="14.25" hidden="1" customHeight="1" x14ac:dyDescent="0.15">
      <c r="A20" s="222"/>
      <c r="B20" s="223"/>
      <c r="C20" s="220" t="s">
        <v>133</v>
      </c>
      <c r="D20" s="206">
        <f t="shared" si="1"/>
        <v>0</v>
      </c>
      <c r="E20" s="250"/>
      <c r="F20" s="208"/>
      <c r="G20" s="209" t="e">
        <f t="shared" si="3"/>
        <v>#DIV/0!</v>
      </c>
      <c r="H20" s="208"/>
      <c r="I20" s="210" t="e">
        <f t="shared" si="4"/>
        <v>#DIV/0!</v>
      </c>
      <c r="J20" s="213"/>
    </row>
    <row r="21" spans="1:10" ht="14.25" hidden="1" customHeight="1" x14ac:dyDescent="0.15">
      <c r="A21" s="222"/>
      <c r="B21" s="223"/>
      <c r="C21" s="220" t="s">
        <v>134</v>
      </c>
      <c r="D21" s="206">
        <f t="shared" si="1"/>
        <v>0</v>
      </c>
      <c r="E21" s="250"/>
      <c r="F21" s="208"/>
      <c r="G21" s="209" t="e">
        <f t="shared" si="3"/>
        <v>#DIV/0!</v>
      </c>
      <c r="H21" s="208"/>
      <c r="I21" s="210" t="e">
        <f t="shared" si="4"/>
        <v>#DIV/0!</v>
      </c>
      <c r="J21" s="213"/>
    </row>
    <row r="22" spans="1:10" ht="14.25" hidden="1" customHeight="1" x14ac:dyDescent="0.15">
      <c r="A22" s="222"/>
      <c r="B22" s="223"/>
      <c r="C22" s="220" t="s">
        <v>135</v>
      </c>
      <c r="D22" s="206">
        <f t="shared" si="1"/>
        <v>0</v>
      </c>
      <c r="E22" s="250"/>
      <c r="F22" s="208"/>
      <c r="G22" s="209" t="e">
        <f t="shared" si="3"/>
        <v>#DIV/0!</v>
      </c>
      <c r="H22" s="208"/>
      <c r="I22" s="210" t="e">
        <f t="shared" si="4"/>
        <v>#DIV/0!</v>
      </c>
      <c r="J22" s="213"/>
    </row>
    <row r="23" spans="1:10" ht="14.25" hidden="1" customHeight="1" x14ac:dyDescent="0.15">
      <c r="A23" s="222"/>
      <c r="B23" s="223"/>
      <c r="C23" s="220" t="s">
        <v>136</v>
      </c>
      <c r="D23" s="206">
        <f t="shared" si="1"/>
        <v>0</v>
      </c>
      <c r="E23" s="250"/>
      <c r="F23" s="208"/>
      <c r="G23" s="209" t="e">
        <f t="shared" si="3"/>
        <v>#DIV/0!</v>
      </c>
      <c r="H23" s="249"/>
      <c r="I23" s="210" t="e">
        <f t="shared" si="4"/>
        <v>#DIV/0!</v>
      </c>
      <c r="J23" s="213"/>
    </row>
    <row r="24" spans="1:10" ht="10.5" hidden="1" customHeight="1" x14ac:dyDescent="0.15">
      <c r="A24" s="222"/>
      <c r="B24" s="224"/>
      <c r="C24" s="225"/>
      <c r="D24" s="206"/>
      <c r="E24" s="250"/>
      <c r="F24" s="208"/>
      <c r="G24" s="209"/>
      <c r="H24" s="208"/>
      <c r="I24" s="210"/>
      <c r="J24" s="213"/>
    </row>
    <row r="25" spans="1:10" ht="15.75" hidden="1" customHeight="1" x14ac:dyDescent="0.15">
      <c r="A25" s="461" t="s">
        <v>341</v>
      </c>
      <c r="B25" s="462"/>
      <c r="C25" s="462"/>
      <c r="D25" s="206">
        <f>SUM(D26:D31)</f>
        <v>0</v>
      </c>
      <c r="E25" s="250"/>
      <c r="F25" s="208">
        <f>SUM(F26:F31)</f>
        <v>0</v>
      </c>
      <c r="G25" s="209" t="e">
        <f t="shared" ref="G25:G31" si="5">F25/D25*100</f>
        <v>#DIV/0!</v>
      </c>
      <c r="H25" s="208">
        <f>SUM(H26:H31)</f>
        <v>0</v>
      </c>
      <c r="I25" s="210" t="e">
        <f t="shared" ref="I25:I31" si="6">H25/D25*100</f>
        <v>#DIV/0!</v>
      </c>
      <c r="J25" s="213"/>
    </row>
    <row r="26" spans="1:10" ht="14.25" hidden="1" customHeight="1" x14ac:dyDescent="0.15">
      <c r="A26" s="222"/>
      <c r="B26" s="223"/>
      <c r="C26" s="220" t="s">
        <v>125</v>
      </c>
      <c r="D26" s="206">
        <f t="shared" si="1"/>
        <v>0</v>
      </c>
      <c r="E26" s="207"/>
      <c r="F26" s="208"/>
      <c r="G26" s="209" t="e">
        <f t="shared" si="5"/>
        <v>#DIV/0!</v>
      </c>
      <c r="H26" s="249"/>
      <c r="I26" s="210" t="e">
        <f t="shared" si="6"/>
        <v>#DIV/0!</v>
      </c>
      <c r="J26" s="213"/>
    </row>
    <row r="27" spans="1:10" ht="14.25" hidden="1" customHeight="1" x14ac:dyDescent="0.15">
      <c r="A27" s="222"/>
      <c r="B27" s="223"/>
      <c r="C27" s="220" t="s">
        <v>137</v>
      </c>
      <c r="D27" s="206">
        <f t="shared" si="1"/>
        <v>0</v>
      </c>
      <c r="E27" s="250"/>
      <c r="F27" s="208"/>
      <c r="G27" s="209" t="e">
        <f t="shared" si="5"/>
        <v>#DIV/0!</v>
      </c>
      <c r="H27" s="208"/>
      <c r="I27" s="210" t="e">
        <f t="shared" si="6"/>
        <v>#DIV/0!</v>
      </c>
      <c r="J27" s="213"/>
    </row>
    <row r="28" spans="1:10" ht="14.25" hidden="1" customHeight="1" x14ac:dyDescent="0.15">
      <c r="A28" s="222"/>
      <c r="B28" s="223"/>
      <c r="C28" s="220" t="s">
        <v>138</v>
      </c>
      <c r="D28" s="206">
        <f t="shared" si="1"/>
        <v>0</v>
      </c>
      <c r="E28" s="250"/>
      <c r="F28" s="208"/>
      <c r="G28" s="209" t="e">
        <f t="shared" si="5"/>
        <v>#DIV/0!</v>
      </c>
      <c r="H28" s="208"/>
      <c r="I28" s="210" t="e">
        <f t="shared" si="6"/>
        <v>#DIV/0!</v>
      </c>
      <c r="J28" s="213"/>
    </row>
    <row r="29" spans="1:10" ht="14.25" hidden="1" customHeight="1" x14ac:dyDescent="0.15">
      <c r="A29" s="222"/>
      <c r="B29" s="223"/>
      <c r="C29" s="220" t="s">
        <v>342</v>
      </c>
      <c r="D29" s="206">
        <f t="shared" si="1"/>
        <v>0</v>
      </c>
      <c r="E29" s="250"/>
      <c r="F29" s="208"/>
      <c r="G29" s="209" t="e">
        <f t="shared" si="5"/>
        <v>#DIV/0!</v>
      </c>
      <c r="H29" s="208"/>
      <c r="I29" s="210" t="e">
        <f t="shared" si="6"/>
        <v>#DIV/0!</v>
      </c>
      <c r="J29" s="213"/>
    </row>
    <row r="30" spans="1:10" ht="14.25" hidden="1" customHeight="1" x14ac:dyDescent="0.15">
      <c r="A30" s="222"/>
      <c r="B30" s="223"/>
      <c r="C30" s="220" t="s">
        <v>139</v>
      </c>
      <c r="D30" s="206">
        <f t="shared" si="1"/>
        <v>0</v>
      </c>
      <c r="E30" s="250"/>
      <c r="F30" s="208"/>
      <c r="G30" s="209" t="e">
        <f t="shared" si="5"/>
        <v>#DIV/0!</v>
      </c>
      <c r="H30" s="208"/>
      <c r="I30" s="210" t="e">
        <f t="shared" si="6"/>
        <v>#DIV/0!</v>
      </c>
      <c r="J30" s="213"/>
    </row>
    <row r="31" spans="1:10" ht="14.25" hidden="1" customHeight="1" x14ac:dyDescent="0.15">
      <c r="A31" s="222"/>
      <c r="B31" s="223"/>
      <c r="C31" s="220" t="s">
        <v>140</v>
      </c>
      <c r="D31" s="206">
        <f t="shared" si="1"/>
        <v>0</v>
      </c>
      <c r="E31" s="250"/>
      <c r="F31" s="208"/>
      <c r="G31" s="209" t="e">
        <f t="shared" si="5"/>
        <v>#DIV/0!</v>
      </c>
      <c r="H31" s="208"/>
      <c r="I31" s="210" t="e">
        <f t="shared" si="6"/>
        <v>#DIV/0!</v>
      </c>
      <c r="J31" s="213"/>
    </row>
    <row r="32" spans="1:10" ht="10.5" hidden="1" customHeight="1" x14ac:dyDescent="0.15">
      <c r="A32" s="222"/>
      <c r="B32" s="224"/>
      <c r="C32" s="225"/>
      <c r="D32" s="206"/>
      <c r="E32" s="250"/>
      <c r="F32" s="208"/>
      <c r="G32" s="209"/>
      <c r="H32" s="208"/>
      <c r="I32" s="210"/>
      <c r="J32" s="213"/>
    </row>
    <row r="33" spans="1:10" ht="15.75" hidden="1" customHeight="1" x14ac:dyDescent="0.15">
      <c r="A33" s="461" t="s">
        <v>343</v>
      </c>
      <c r="B33" s="462"/>
      <c r="C33" s="462"/>
      <c r="D33" s="206">
        <f>SUM(D34:D39)</f>
        <v>0</v>
      </c>
      <c r="E33" s="250"/>
      <c r="F33" s="208">
        <f>SUM(F34:F39)</f>
        <v>0</v>
      </c>
      <c r="G33" s="209" t="e">
        <f t="shared" ref="G33:G39" si="7">F33/D33*100</f>
        <v>#DIV/0!</v>
      </c>
      <c r="H33" s="208">
        <f>SUM(H34:H39)</f>
        <v>0</v>
      </c>
      <c r="I33" s="210" t="e">
        <f t="shared" ref="I33:I39" si="8">H33/D33*100</f>
        <v>#DIV/0!</v>
      </c>
      <c r="J33" s="213"/>
    </row>
    <row r="34" spans="1:10" ht="14.25" hidden="1" customHeight="1" x14ac:dyDescent="0.15">
      <c r="A34" s="222"/>
      <c r="B34" s="226"/>
      <c r="C34" s="220" t="s">
        <v>125</v>
      </c>
      <c r="D34" s="206">
        <f t="shared" si="1"/>
        <v>0</v>
      </c>
      <c r="E34" s="207"/>
      <c r="F34" s="208"/>
      <c r="G34" s="209" t="e">
        <f t="shared" si="7"/>
        <v>#DIV/0!</v>
      </c>
      <c r="H34" s="249"/>
      <c r="I34" s="210" t="e">
        <f t="shared" si="8"/>
        <v>#DIV/0!</v>
      </c>
      <c r="J34" s="213"/>
    </row>
    <row r="35" spans="1:10" ht="14.25" hidden="1" customHeight="1" x14ac:dyDescent="0.15">
      <c r="A35" s="222"/>
      <c r="B35" s="226"/>
      <c r="C35" s="220" t="s">
        <v>187</v>
      </c>
      <c r="D35" s="206">
        <f t="shared" si="1"/>
        <v>0</v>
      </c>
      <c r="E35" s="250"/>
      <c r="F35" s="208"/>
      <c r="G35" s="209" t="e">
        <f t="shared" si="7"/>
        <v>#DIV/0!</v>
      </c>
      <c r="H35" s="208"/>
      <c r="I35" s="210" t="e">
        <f t="shared" si="8"/>
        <v>#DIV/0!</v>
      </c>
      <c r="J35" s="213"/>
    </row>
    <row r="36" spans="1:10" ht="14.25" hidden="1" customHeight="1" x14ac:dyDescent="0.15">
      <c r="A36" s="222"/>
      <c r="B36" s="226"/>
      <c r="C36" s="220" t="s">
        <v>344</v>
      </c>
      <c r="D36" s="206">
        <f t="shared" si="1"/>
        <v>0</v>
      </c>
      <c r="E36" s="250"/>
      <c r="F36" s="208"/>
      <c r="G36" s="209" t="e">
        <f t="shared" si="7"/>
        <v>#DIV/0!</v>
      </c>
      <c r="H36" s="208"/>
      <c r="I36" s="210" t="e">
        <f t="shared" si="8"/>
        <v>#DIV/0!</v>
      </c>
      <c r="J36" s="213"/>
    </row>
    <row r="37" spans="1:10" ht="14.25" hidden="1" customHeight="1" x14ac:dyDescent="0.15">
      <c r="A37" s="222"/>
      <c r="B37" s="223"/>
      <c r="C37" s="220" t="s">
        <v>141</v>
      </c>
      <c r="D37" s="206">
        <f t="shared" si="1"/>
        <v>0</v>
      </c>
      <c r="E37" s="250"/>
      <c r="F37" s="208"/>
      <c r="G37" s="209" t="e">
        <f t="shared" si="7"/>
        <v>#DIV/0!</v>
      </c>
      <c r="H37" s="208"/>
      <c r="I37" s="210" t="e">
        <f t="shared" si="8"/>
        <v>#DIV/0!</v>
      </c>
      <c r="J37" s="213"/>
    </row>
    <row r="38" spans="1:10" ht="14.25" hidden="1" customHeight="1" x14ac:dyDescent="0.15">
      <c r="A38" s="222"/>
      <c r="B38" s="223"/>
      <c r="C38" s="220" t="s">
        <v>345</v>
      </c>
      <c r="D38" s="206">
        <f t="shared" si="1"/>
        <v>0</v>
      </c>
      <c r="E38" s="250"/>
      <c r="F38" s="208"/>
      <c r="G38" s="209" t="e">
        <f t="shared" si="7"/>
        <v>#DIV/0!</v>
      </c>
      <c r="H38" s="208"/>
      <c r="I38" s="210" t="e">
        <f t="shared" si="8"/>
        <v>#DIV/0!</v>
      </c>
      <c r="J38" s="213"/>
    </row>
    <row r="39" spans="1:10" ht="10.5" hidden="1" customHeight="1" x14ac:dyDescent="0.15">
      <c r="A39" s="222"/>
      <c r="B39" s="223"/>
      <c r="C39" s="220" t="s">
        <v>346</v>
      </c>
      <c r="D39" s="206">
        <f t="shared" si="1"/>
        <v>0</v>
      </c>
      <c r="E39" s="250"/>
      <c r="F39" s="208"/>
      <c r="G39" s="209" t="e">
        <f t="shared" si="7"/>
        <v>#DIV/0!</v>
      </c>
      <c r="H39" s="208"/>
      <c r="I39" s="210" t="e">
        <f t="shared" si="8"/>
        <v>#DIV/0!</v>
      </c>
      <c r="J39" s="213"/>
    </row>
    <row r="40" spans="1:10" ht="15.75" hidden="1" customHeight="1" x14ac:dyDescent="0.15">
      <c r="A40" s="222"/>
      <c r="B40" s="224"/>
      <c r="C40" s="227"/>
      <c r="D40" s="208"/>
      <c r="E40" s="205"/>
      <c r="F40" s="205"/>
      <c r="G40" s="209"/>
      <c r="H40" s="205"/>
      <c r="I40" s="210"/>
      <c r="J40" s="213"/>
    </row>
    <row r="41" spans="1:10" ht="15.75" hidden="1" customHeight="1" x14ac:dyDescent="0.15">
      <c r="A41" s="461" t="s">
        <v>347</v>
      </c>
      <c r="B41" s="462"/>
      <c r="C41" s="464"/>
      <c r="D41" s="208">
        <f>SUM(D42:D46)</f>
        <v>0</v>
      </c>
      <c r="E41" s="250"/>
      <c r="F41" s="208">
        <f>SUM(F42:F46)</f>
        <v>0</v>
      </c>
      <c r="G41" s="209" t="e">
        <f t="shared" ref="G41:G46" si="9">F41/D41*100</f>
        <v>#DIV/0!</v>
      </c>
      <c r="H41" s="208">
        <f>SUM(H42:H46)</f>
        <v>0</v>
      </c>
      <c r="I41" s="210" t="e">
        <f t="shared" ref="I41:I46" si="10">H41/D41*100</f>
        <v>#DIV/0!</v>
      </c>
      <c r="J41" s="213"/>
    </row>
    <row r="42" spans="1:10" ht="14.25" hidden="1" customHeight="1" x14ac:dyDescent="0.15">
      <c r="A42" s="222"/>
      <c r="B42" s="226"/>
      <c r="C42" s="228" t="s">
        <v>125</v>
      </c>
      <c r="D42" s="208">
        <f t="shared" si="1"/>
        <v>0</v>
      </c>
      <c r="E42" s="207"/>
      <c r="F42" s="208"/>
      <c r="G42" s="209" t="e">
        <f t="shared" si="9"/>
        <v>#DIV/0!</v>
      </c>
      <c r="H42" s="249"/>
      <c r="I42" s="210" t="e">
        <f t="shared" si="10"/>
        <v>#DIV/0!</v>
      </c>
      <c r="J42" s="213"/>
    </row>
    <row r="43" spans="1:10" ht="14.25" hidden="1" customHeight="1" x14ac:dyDescent="0.15">
      <c r="A43" s="222"/>
      <c r="B43" s="223"/>
      <c r="C43" s="228" t="s">
        <v>348</v>
      </c>
      <c r="D43" s="208">
        <f t="shared" si="1"/>
        <v>0</v>
      </c>
      <c r="E43" s="250"/>
      <c r="F43" s="208"/>
      <c r="G43" s="209" t="e">
        <f t="shared" si="9"/>
        <v>#DIV/0!</v>
      </c>
      <c r="H43" s="208"/>
      <c r="I43" s="210" t="e">
        <f t="shared" si="10"/>
        <v>#DIV/0!</v>
      </c>
      <c r="J43" s="213"/>
    </row>
    <row r="44" spans="1:10" ht="14.25" hidden="1" customHeight="1" x14ac:dyDescent="0.15">
      <c r="A44" s="222"/>
      <c r="B44" s="223"/>
      <c r="C44" s="228" t="s">
        <v>349</v>
      </c>
      <c r="D44" s="208">
        <f t="shared" si="1"/>
        <v>0</v>
      </c>
      <c r="E44" s="250"/>
      <c r="F44" s="208"/>
      <c r="G44" s="209" t="e">
        <f t="shared" si="9"/>
        <v>#DIV/0!</v>
      </c>
      <c r="H44" s="208"/>
      <c r="I44" s="210" t="e">
        <f t="shared" si="10"/>
        <v>#DIV/0!</v>
      </c>
      <c r="J44" s="213"/>
    </row>
    <row r="45" spans="1:10" ht="14.25" hidden="1" customHeight="1" x14ac:dyDescent="0.15">
      <c r="A45" s="222"/>
      <c r="B45" s="223"/>
      <c r="C45" s="228" t="s">
        <v>350</v>
      </c>
      <c r="D45" s="208">
        <f t="shared" si="1"/>
        <v>0</v>
      </c>
      <c r="E45" s="250"/>
      <c r="F45" s="208"/>
      <c r="G45" s="209" t="e">
        <f t="shared" si="9"/>
        <v>#DIV/0!</v>
      </c>
      <c r="H45" s="208"/>
      <c r="I45" s="210" t="e">
        <f t="shared" si="10"/>
        <v>#DIV/0!</v>
      </c>
      <c r="J45" s="213"/>
    </row>
    <row r="46" spans="1:10" ht="10.5" hidden="1" customHeight="1" x14ac:dyDescent="0.15">
      <c r="A46" s="222"/>
      <c r="B46" s="223"/>
      <c r="C46" s="228" t="s">
        <v>351</v>
      </c>
      <c r="D46" s="208">
        <f t="shared" si="1"/>
        <v>0</v>
      </c>
      <c r="E46" s="250"/>
      <c r="F46" s="208"/>
      <c r="G46" s="209" t="e">
        <f t="shared" si="9"/>
        <v>#DIV/0!</v>
      </c>
      <c r="H46" s="208"/>
      <c r="I46" s="210" t="e">
        <f t="shared" si="10"/>
        <v>#DIV/0!</v>
      </c>
      <c r="J46" s="213"/>
    </row>
    <row r="47" spans="1:10" ht="15.75" hidden="1" customHeight="1" x14ac:dyDescent="0.15">
      <c r="A47" s="222"/>
      <c r="B47" s="224"/>
      <c r="C47" s="227"/>
      <c r="D47" s="208"/>
      <c r="E47" s="250"/>
      <c r="F47" s="208"/>
      <c r="G47" s="209"/>
      <c r="H47" s="208"/>
      <c r="I47" s="210"/>
      <c r="J47" s="213"/>
    </row>
    <row r="48" spans="1:10" ht="14.25" hidden="1" customHeight="1" x14ac:dyDescent="0.15">
      <c r="A48" s="461" t="s">
        <v>142</v>
      </c>
      <c r="B48" s="462"/>
      <c r="C48" s="464"/>
      <c r="D48" s="208">
        <f>SUM(D49:D57)</f>
        <v>0</v>
      </c>
      <c r="E48" s="250"/>
      <c r="F48" s="208">
        <f>SUM(F49:F57)</f>
        <v>0</v>
      </c>
      <c r="G48" s="209" t="e">
        <f t="shared" ref="G48:G57" si="11">F48/D48*100</f>
        <v>#DIV/0!</v>
      </c>
      <c r="H48" s="208">
        <f>SUM(H49:H57)</f>
        <v>0</v>
      </c>
      <c r="I48" s="210" t="e">
        <f>H48/D48*100</f>
        <v>#DIV/0!</v>
      </c>
      <c r="J48" s="213"/>
    </row>
    <row r="49" spans="1:10" ht="14.25" hidden="1" customHeight="1" x14ac:dyDescent="0.15">
      <c r="A49" s="222"/>
      <c r="B49" s="224"/>
      <c r="C49" s="228" t="s">
        <v>125</v>
      </c>
      <c r="D49" s="208">
        <f t="shared" ref="D49:D57" si="12">F49+H49</f>
        <v>0</v>
      </c>
      <c r="E49" s="205"/>
      <c r="F49" s="208"/>
      <c r="G49" s="209" t="e">
        <f t="shared" si="11"/>
        <v>#DIV/0!</v>
      </c>
      <c r="H49" s="249"/>
      <c r="I49" s="210" t="e">
        <f t="shared" ref="I49:I57" si="13">H49/D49*100</f>
        <v>#DIV/0!</v>
      </c>
      <c r="J49" s="213"/>
    </row>
    <row r="50" spans="1:10" ht="14.25" hidden="1" customHeight="1" x14ac:dyDescent="0.15">
      <c r="A50" s="229"/>
      <c r="B50" s="223"/>
      <c r="C50" s="228" t="s">
        <v>143</v>
      </c>
      <c r="D50" s="208">
        <f t="shared" si="12"/>
        <v>0</v>
      </c>
      <c r="E50" s="250"/>
      <c r="F50" s="208"/>
      <c r="G50" s="209" t="e">
        <f t="shared" si="11"/>
        <v>#DIV/0!</v>
      </c>
      <c r="H50" s="208"/>
      <c r="I50" s="210" t="e">
        <f t="shared" si="13"/>
        <v>#DIV/0!</v>
      </c>
      <c r="J50" s="213"/>
    </row>
    <row r="51" spans="1:10" ht="14.25" hidden="1" customHeight="1" x14ac:dyDescent="0.15">
      <c r="A51" s="229"/>
      <c r="B51" s="223"/>
      <c r="C51" s="220" t="s">
        <v>352</v>
      </c>
      <c r="D51" s="206">
        <f t="shared" si="12"/>
        <v>0</v>
      </c>
      <c r="E51" s="250"/>
      <c r="F51" s="208"/>
      <c r="G51" s="209" t="e">
        <f t="shared" si="11"/>
        <v>#DIV/0!</v>
      </c>
      <c r="H51" s="208"/>
      <c r="I51" s="210" t="e">
        <f t="shared" si="13"/>
        <v>#DIV/0!</v>
      </c>
      <c r="J51" s="213"/>
    </row>
    <row r="52" spans="1:10" ht="14.25" hidden="1" customHeight="1" x14ac:dyDescent="0.15">
      <c r="A52" s="229"/>
      <c r="B52" s="223"/>
      <c r="C52" s="220" t="s">
        <v>353</v>
      </c>
      <c r="D52" s="206">
        <f t="shared" si="12"/>
        <v>0</v>
      </c>
      <c r="E52" s="250"/>
      <c r="F52" s="208"/>
      <c r="G52" s="209" t="e">
        <f t="shared" si="11"/>
        <v>#DIV/0!</v>
      </c>
      <c r="H52" s="208"/>
      <c r="I52" s="210" t="e">
        <f t="shared" si="13"/>
        <v>#DIV/0!</v>
      </c>
      <c r="J52" s="213"/>
    </row>
    <row r="53" spans="1:10" ht="14.25" hidden="1" customHeight="1" x14ac:dyDescent="0.15">
      <c r="A53" s="229"/>
      <c r="B53" s="223"/>
      <c r="C53" s="220" t="s">
        <v>354</v>
      </c>
      <c r="D53" s="206">
        <f t="shared" si="12"/>
        <v>0</v>
      </c>
      <c r="E53" s="250"/>
      <c r="F53" s="208"/>
      <c r="G53" s="209" t="e">
        <f t="shared" si="11"/>
        <v>#DIV/0!</v>
      </c>
      <c r="H53" s="208"/>
      <c r="I53" s="210" t="e">
        <f t="shared" si="13"/>
        <v>#DIV/0!</v>
      </c>
      <c r="J53" s="213"/>
    </row>
    <row r="54" spans="1:10" ht="14.25" hidden="1" customHeight="1" x14ac:dyDescent="0.15">
      <c r="A54" s="229"/>
      <c r="B54" s="223"/>
      <c r="C54" s="220" t="s">
        <v>355</v>
      </c>
      <c r="D54" s="206">
        <f t="shared" si="12"/>
        <v>0</v>
      </c>
      <c r="E54" s="250"/>
      <c r="F54" s="208"/>
      <c r="G54" s="209" t="e">
        <f t="shared" si="11"/>
        <v>#DIV/0!</v>
      </c>
      <c r="H54" s="208"/>
      <c r="I54" s="210" t="e">
        <f t="shared" si="13"/>
        <v>#DIV/0!</v>
      </c>
      <c r="J54" s="213"/>
    </row>
    <row r="55" spans="1:10" ht="14.25" hidden="1" customHeight="1" x14ac:dyDescent="0.15">
      <c r="A55" s="229"/>
      <c r="B55" s="223"/>
      <c r="C55" s="220" t="s">
        <v>356</v>
      </c>
      <c r="D55" s="206">
        <f t="shared" si="12"/>
        <v>0</v>
      </c>
      <c r="E55" s="205"/>
      <c r="F55" s="208"/>
      <c r="G55" s="209" t="e">
        <f t="shared" si="11"/>
        <v>#DIV/0!</v>
      </c>
      <c r="H55" s="208"/>
      <c r="I55" s="210" t="e">
        <f t="shared" si="13"/>
        <v>#DIV/0!</v>
      </c>
      <c r="J55" s="213"/>
    </row>
    <row r="56" spans="1:10" ht="14.25" hidden="1" customHeight="1" x14ac:dyDescent="0.15">
      <c r="A56" s="229"/>
      <c r="B56" s="223"/>
      <c r="C56" s="220" t="s">
        <v>357</v>
      </c>
      <c r="D56" s="206">
        <f t="shared" si="12"/>
        <v>0</v>
      </c>
      <c r="E56" s="250"/>
      <c r="F56" s="208"/>
      <c r="G56" s="209" t="e">
        <f t="shared" si="11"/>
        <v>#DIV/0!</v>
      </c>
      <c r="H56" s="208"/>
      <c r="I56" s="210" t="e">
        <f t="shared" si="13"/>
        <v>#DIV/0!</v>
      </c>
      <c r="J56" s="213"/>
    </row>
    <row r="57" spans="1:10" ht="14.25" hidden="1" customHeight="1" x14ac:dyDescent="0.15">
      <c r="A57" s="229"/>
      <c r="B57" s="223"/>
      <c r="C57" s="220" t="s">
        <v>358</v>
      </c>
      <c r="D57" s="206">
        <f t="shared" si="12"/>
        <v>0</v>
      </c>
      <c r="E57" s="250"/>
      <c r="F57" s="208"/>
      <c r="G57" s="209" t="e">
        <f t="shared" si="11"/>
        <v>#DIV/0!</v>
      </c>
      <c r="H57" s="208"/>
      <c r="I57" s="210" t="e">
        <f t="shared" si="13"/>
        <v>#DIV/0!</v>
      </c>
      <c r="J57" s="213"/>
    </row>
    <row r="58" spans="1:10" ht="132.75" hidden="1" customHeight="1" thickBot="1" x14ac:dyDescent="0.2">
      <c r="A58" s="230"/>
      <c r="B58" s="231"/>
      <c r="C58" s="232"/>
      <c r="D58" s="233"/>
      <c r="E58" s="234"/>
      <c r="F58" s="235"/>
      <c r="G58" s="236"/>
      <c r="H58" s="235"/>
      <c r="I58" s="237"/>
      <c r="J58" s="213"/>
    </row>
    <row r="59" spans="1:10" ht="21.75" hidden="1" customHeight="1" x14ac:dyDescent="0.15">
      <c r="A59" s="465" t="s">
        <v>359</v>
      </c>
      <c r="B59" s="465"/>
      <c r="C59" s="465"/>
      <c r="D59" s="465"/>
      <c r="E59" s="465"/>
      <c r="F59" s="465"/>
      <c r="G59" s="465"/>
      <c r="H59" s="465"/>
      <c r="I59" s="209"/>
      <c r="J59" s="213"/>
    </row>
    <row r="60" spans="1:10" ht="29.25" hidden="1" customHeight="1" x14ac:dyDescent="0.15">
      <c r="A60" s="238"/>
      <c r="B60" s="238"/>
      <c r="C60" s="238"/>
      <c r="D60" s="238"/>
      <c r="E60" s="238"/>
      <c r="F60" s="238"/>
      <c r="G60" s="238"/>
      <c r="H60" s="238"/>
      <c r="I60" s="209"/>
      <c r="J60" s="215"/>
    </row>
    <row r="61" spans="1:10" ht="15" customHeight="1" thickBot="1" x14ac:dyDescent="0.2">
      <c r="A61" s="294" t="s">
        <v>376</v>
      </c>
      <c r="B61" s="238"/>
      <c r="C61" s="238"/>
      <c r="D61" s="238"/>
      <c r="E61" s="238"/>
      <c r="F61" s="238"/>
      <c r="G61" s="238"/>
      <c r="H61" s="238"/>
      <c r="I61" s="211" t="s">
        <v>375</v>
      </c>
      <c r="J61" s="215"/>
    </row>
    <row r="62" spans="1:10" ht="24.95" customHeight="1" x14ac:dyDescent="0.15">
      <c r="A62" s="467" t="s">
        <v>120</v>
      </c>
      <c r="B62" s="468"/>
      <c r="C62" s="469"/>
      <c r="D62" s="473" t="s">
        <v>121</v>
      </c>
      <c r="E62" s="475" t="s">
        <v>122</v>
      </c>
      <c r="F62" s="459" t="s">
        <v>216</v>
      </c>
      <c r="G62" s="477"/>
      <c r="H62" s="459" t="s">
        <v>219</v>
      </c>
      <c r="I62" s="460"/>
      <c r="J62" s="213"/>
    </row>
    <row r="63" spans="1:10" ht="13.5" x14ac:dyDescent="0.15">
      <c r="A63" s="470"/>
      <c r="B63" s="471"/>
      <c r="C63" s="472"/>
      <c r="D63" s="474"/>
      <c r="E63" s="476"/>
      <c r="F63" s="217" t="s">
        <v>123</v>
      </c>
      <c r="G63" s="218" t="s">
        <v>124</v>
      </c>
      <c r="H63" s="217" t="s">
        <v>123</v>
      </c>
      <c r="I63" s="219" t="s">
        <v>124</v>
      </c>
      <c r="J63" s="213"/>
    </row>
    <row r="64" spans="1:10" ht="5.25" customHeight="1" x14ac:dyDescent="0.15">
      <c r="A64" s="252"/>
      <c r="B64" s="253"/>
      <c r="C64" s="254"/>
      <c r="D64" s="206"/>
      <c r="E64" s="240"/>
      <c r="F64" s="208"/>
      <c r="G64" s="209"/>
      <c r="H64" s="208"/>
      <c r="I64" s="210"/>
      <c r="J64" s="213"/>
    </row>
    <row r="65" spans="1:10" ht="15" customHeight="1" x14ac:dyDescent="0.15">
      <c r="A65" s="443" t="s">
        <v>142</v>
      </c>
      <c r="B65" s="478"/>
      <c r="C65" s="446"/>
      <c r="D65" s="271">
        <v>97</v>
      </c>
      <c r="E65" s="308"/>
      <c r="F65" s="301">
        <v>79</v>
      </c>
      <c r="G65" s="209">
        <v>81.44329896907216</v>
      </c>
      <c r="H65" s="301">
        <v>18</v>
      </c>
      <c r="I65" s="210">
        <v>18.556701030927837</v>
      </c>
      <c r="J65" s="213"/>
    </row>
    <row r="66" spans="1:10" ht="14.25" customHeight="1" x14ac:dyDescent="0.15">
      <c r="A66" s="73"/>
      <c r="B66" s="268"/>
      <c r="C66" s="293" t="s">
        <v>125</v>
      </c>
      <c r="D66" s="270">
        <v>2</v>
      </c>
      <c r="E66" s="302" t="s">
        <v>365</v>
      </c>
      <c r="F66" s="301">
        <v>2</v>
      </c>
      <c r="G66" s="209">
        <v>100</v>
      </c>
      <c r="H66" s="8">
        <v>0</v>
      </c>
      <c r="I66" s="210">
        <v>0</v>
      </c>
      <c r="J66" s="213"/>
    </row>
    <row r="67" spans="1:10" ht="10.5" customHeight="1" x14ac:dyDescent="0.15">
      <c r="A67" s="78"/>
      <c r="B67" s="267"/>
      <c r="C67" s="293" t="s">
        <v>143</v>
      </c>
      <c r="D67" s="270">
        <v>10</v>
      </c>
      <c r="E67" s="308">
        <v>41</v>
      </c>
      <c r="F67" s="301">
        <v>6</v>
      </c>
      <c r="G67" s="209">
        <v>60</v>
      </c>
      <c r="H67" s="301">
        <v>4</v>
      </c>
      <c r="I67" s="210">
        <v>40</v>
      </c>
      <c r="J67" s="213"/>
    </row>
    <row r="68" spans="1:10" ht="15" customHeight="1" x14ac:dyDescent="0.15">
      <c r="A68" s="78"/>
      <c r="B68" s="267"/>
      <c r="C68" s="293" t="s">
        <v>232</v>
      </c>
      <c r="D68" s="270">
        <v>8</v>
      </c>
      <c r="E68" s="308">
        <v>35.375</v>
      </c>
      <c r="F68" s="301">
        <v>7</v>
      </c>
      <c r="G68" s="209">
        <v>87.5</v>
      </c>
      <c r="H68" s="301">
        <v>1</v>
      </c>
      <c r="I68" s="210">
        <v>12.5</v>
      </c>
      <c r="J68" s="213"/>
    </row>
    <row r="69" spans="1:10" ht="14.25" customHeight="1" x14ac:dyDescent="0.15">
      <c r="A69" s="78"/>
      <c r="B69" s="267"/>
      <c r="C69" s="293" t="s">
        <v>200</v>
      </c>
      <c r="D69" s="270">
        <v>16</v>
      </c>
      <c r="E69" s="308">
        <v>37.25</v>
      </c>
      <c r="F69" s="301">
        <v>16</v>
      </c>
      <c r="G69" s="209">
        <v>100</v>
      </c>
      <c r="H69" s="301">
        <v>0</v>
      </c>
      <c r="I69" s="210">
        <v>0</v>
      </c>
      <c r="J69" s="213"/>
    </row>
    <row r="70" spans="1:10" ht="14.25" customHeight="1" x14ac:dyDescent="0.15">
      <c r="A70" s="78"/>
      <c r="B70" s="267"/>
      <c r="C70" s="293" t="s">
        <v>233</v>
      </c>
      <c r="D70" s="270">
        <v>11</v>
      </c>
      <c r="E70" s="308">
        <v>41.182000000000002</v>
      </c>
      <c r="F70" s="301">
        <v>10</v>
      </c>
      <c r="G70" s="209">
        <v>90.909090909090907</v>
      </c>
      <c r="H70" s="8">
        <v>1</v>
      </c>
      <c r="I70" s="210">
        <v>9.0909090909090917</v>
      </c>
      <c r="J70" s="213"/>
    </row>
    <row r="71" spans="1:10" ht="14.25" customHeight="1" x14ac:dyDescent="0.15">
      <c r="A71" s="78"/>
      <c r="B71" s="267"/>
      <c r="C71" s="293" t="s">
        <v>234</v>
      </c>
      <c r="D71" s="270">
        <v>14</v>
      </c>
      <c r="E71" s="308">
        <v>40.5</v>
      </c>
      <c r="F71" s="301">
        <v>12</v>
      </c>
      <c r="G71" s="209">
        <v>85.714285714285708</v>
      </c>
      <c r="H71" s="301">
        <v>2</v>
      </c>
      <c r="I71" s="210">
        <v>14.285714285714285</v>
      </c>
      <c r="J71" s="213"/>
    </row>
    <row r="72" spans="1:10" ht="14.25" customHeight="1" x14ac:dyDescent="0.15">
      <c r="A72" s="78"/>
      <c r="B72" s="267"/>
      <c r="C72" s="293" t="s">
        <v>235</v>
      </c>
      <c r="D72" s="270">
        <v>22</v>
      </c>
      <c r="E72" s="308">
        <v>38.682000000000002</v>
      </c>
      <c r="F72" s="301">
        <v>18</v>
      </c>
      <c r="G72" s="209">
        <v>81.818181818181827</v>
      </c>
      <c r="H72" s="301">
        <v>4</v>
      </c>
      <c r="I72" s="210">
        <v>18.181818181818183</v>
      </c>
      <c r="J72" s="213"/>
    </row>
    <row r="73" spans="1:10" ht="14.25" customHeight="1" x14ac:dyDescent="0.15">
      <c r="A73" s="78"/>
      <c r="B73" s="267"/>
      <c r="C73" s="293" t="s">
        <v>260</v>
      </c>
      <c r="D73" s="270">
        <v>14</v>
      </c>
      <c r="E73" s="308">
        <v>35.286000000000001</v>
      </c>
      <c r="F73" s="301">
        <v>8</v>
      </c>
      <c r="G73" s="209">
        <v>57.142857142857139</v>
      </c>
      <c r="H73" s="301">
        <v>6</v>
      </c>
      <c r="I73" s="210">
        <v>42.857142857142854</v>
      </c>
      <c r="J73" s="213"/>
    </row>
    <row r="74" spans="1:10" ht="14.25" customHeight="1" x14ac:dyDescent="0.15">
      <c r="A74" s="78"/>
      <c r="B74" s="267"/>
      <c r="C74" s="269" t="s">
        <v>334</v>
      </c>
      <c r="D74" s="270">
        <v>0</v>
      </c>
      <c r="E74" s="308">
        <v>0</v>
      </c>
      <c r="F74" s="301">
        <v>0</v>
      </c>
      <c r="G74" s="209">
        <v>0</v>
      </c>
      <c r="H74" s="301">
        <v>0</v>
      </c>
      <c r="I74" s="210">
        <v>0</v>
      </c>
      <c r="J74" s="213"/>
    </row>
    <row r="75" spans="1:10" ht="14.25" customHeight="1" x14ac:dyDescent="0.15">
      <c r="A75" s="78"/>
      <c r="B75" s="267"/>
      <c r="C75" s="321"/>
      <c r="D75" s="270"/>
      <c r="E75" s="308"/>
      <c r="F75" s="301"/>
      <c r="G75" s="209"/>
      <c r="H75" s="301"/>
      <c r="I75" s="210"/>
      <c r="J75" s="213"/>
    </row>
    <row r="76" spans="1:10" ht="14.25" customHeight="1" x14ac:dyDescent="0.15">
      <c r="A76" s="461" t="s">
        <v>144</v>
      </c>
      <c r="B76" s="462"/>
      <c r="C76" s="463"/>
      <c r="D76" s="270">
        <v>7</v>
      </c>
      <c r="E76" s="300"/>
      <c r="F76" s="301">
        <v>2</v>
      </c>
      <c r="G76" s="209">
        <v>28.571428571428569</v>
      </c>
      <c r="H76" s="301">
        <v>5</v>
      </c>
      <c r="I76" s="210">
        <v>71.428571428571431</v>
      </c>
      <c r="J76" s="213"/>
    </row>
    <row r="77" spans="1:10" ht="14.25" customHeight="1" x14ac:dyDescent="0.15">
      <c r="A77" s="222"/>
      <c r="B77" s="221"/>
      <c r="C77" s="255" t="s">
        <v>145</v>
      </c>
      <c r="D77" s="270">
        <v>7</v>
      </c>
      <c r="E77" s="300">
        <v>46.429000000000002</v>
      </c>
      <c r="F77" s="301">
        <v>2</v>
      </c>
      <c r="G77" s="209">
        <v>28.571428571428569</v>
      </c>
      <c r="H77" s="301">
        <v>5</v>
      </c>
      <c r="I77" s="210">
        <v>71.428571428571431</v>
      </c>
      <c r="J77" s="213"/>
    </row>
    <row r="78" spans="1:10" ht="10.5" customHeight="1" x14ac:dyDescent="0.15">
      <c r="A78" s="222"/>
      <c r="B78" s="221"/>
      <c r="C78" s="255"/>
      <c r="D78" s="270"/>
      <c r="E78" s="300"/>
      <c r="F78" s="301"/>
      <c r="G78" s="209"/>
      <c r="H78" s="301"/>
      <c r="I78" s="210"/>
      <c r="J78" s="213"/>
    </row>
    <row r="79" spans="1:10" ht="15" customHeight="1" x14ac:dyDescent="0.15">
      <c r="A79" s="461" t="s">
        <v>149</v>
      </c>
      <c r="B79" s="462"/>
      <c r="C79" s="463"/>
      <c r="D79" s="270">
        <v>103</v>
      </c>
      <c r="E79" s="300"/>
      <c r="F79" s="301">
        <v>99</v>
      </c>
      <c r="G79" s="209">
        <v>96.116504854368941</v>
      </c>
      <c r="H79" s="301">
        <v>4</v>
      </c>
      <c r="I79" s="210">
        <v>3.8834951456310676</v>
      </c>
      <c r="J79" s="213"/>
    </row>
    <row r="80" spans="1:10" ht="14.25" customHeight="1" x14ac:dyDescent="0.15">
      <c r="A80" s="222"/>
      <c r="B80" s="224"/>
      <c r="C80" s="221" t="s">
        <v>125</v>
      </c>
      <c r="D80" s="270">
        <v>1</v>
      </c>
      <c r="E80" s="302" t="s">
        <v>365</v>
      </c>
      <c r="F80" s="301">
        <v>1</v>
      </c>
      <c r="G80" s="209">
        <v>100</v>
      </c>
      <c r="H80" s="8">
        <v>0</v>
      </c>
      <c r="I80" s="210">
        <v>0</v>
      </c>
      <c r="J80" s="213"/>
    </row>
    <row r="81" spans="1:10" ht="14.25" customHeight="1" x14ac:dyDescent="0.15">
      <c r="A81" s="222"/>
      <c r="B81" s="224"/>
      <c r="C81" s="221" t="s">
        <v>217</v>
      </c>
      <c r="D81" s="270">
        <v>5</v>
      </c>
      <c r="E81" s="300">
        <v>43</v>
      </c>
      <c r="F81" s="301">
        <v>3</v>
      </c>
      <c r="G81" s="209">
        <v>60</v>
      </c>
      <c r="H81" s="301">
        <v>2</v>
      </c>
      <c r="I81" s="210">
        <v>40</v>
      </c>
      <c r="J81" s="213"/>
    </row>
    <row r="82" spans="1:10" s="348" customFormat="1" ht="14.25" customHeight="1" x14ac:dyDescent="0.15">
      <c r="A82" s="73"/>
      <c r="B82" s="268"/>
      <c r="C82" s="340" t="s">
        <v>360</v>
      </c>
      <c r="D82" s="342">
        <v>5</v>
      </c>
      <c r="E82" s="343">
        <v>45.54</v>
      </c>
      <c r="F82" s="344">
        <v>5</v>
      </c>
      <c r="G82" s="345">
        <v>100</v>
      </c>
      <c r="H82" s="344">
        <v>0</v>
      </c>
      <c r="I82" s="346">
        <v>0</v>
      </c>
      <c r="J82" s="347"/>
    </row>
    <row r="83" spans="1:10" ht="14.25" customHeight="1" x14ac:dyDescent="0.15">
      <c r="A83" s="222"/>
      <c r="B83" s="224"/>
      <c r="C83" s="221" t="s">
        <v>150</v>
      </c>
      <c r="D83" s="270">
        <v>7</v>
      </c>
      <c r="E83" s="300">
        <v>46.856999999999999</v>
      </c>
      <c r="F83" s="301">
        <v>5</v>
      </c>
      <c r="G83" s="209">
        <v>71.428571428571431</v>
      </c>
      <c r="H83" s="8">
        <v>2</v>
      </c>
      <c r="I83" s="210">
        <v>28.571428571428569</v>
      </c>
      <c r="J83" s="213"/>
    </row>
    <row r="84" spans="1:10" ht="10.5" customHeight="1" x14ac:dyDescent="0.15">
      <c r="A84" s="222"/>
      <c r="B84" s="224"/>
      <c r="C84" s="221" t="s">
        <v>202</v>
      </c>
      <c r="D84" s="270">
        <v>13</v>
      </c>
      <c r="E84" s="300">
        <v>46.537999999999997</v>
      </c>
      <c r="F84" s="301">
        <v>13</v>
      </c>
      <c r="G84" s="209">
        <v>100</v>
      </c>
      <c r="H84" s="8">
        <v>0</v>
      </c>
      <c r="I84" s="210">
        <v>0</v>
      </c>
      <c r="J84" s="213"/>
    </row>
    <row r="85" spans="1:10" ht="15" customHeight="1" x14ac:dyDescent="0.15">
      <c r="A85" s="222"/>
      <c r="B85" s="224"/>
      <c r="C85" s="221" t="s">
        <v>151</v>
      </c>
      <c r="D85" s="270">
        <v>28</v>
      </c>
      <c r="E85" s="300">
        <v>41.286000000000001</v>
      </c>
      <c r="F85" s="301">
        <v>28</v>
      </c>
      <c r="G85" s="209">
        <v>100</v>
      </c>
      <c r="H85" s="8">
        <v>0</v>
      </c>
      <c r="I85" s="210">
        <v>0</v>
      </c>
      <c r="J85" s="213"/>
    </row>
    <row r="86" spans="1:10" ht="14.25" customHeight="1" x14ac:dyDescent="0.15">
      <c r="A86" s="222"/>
      <c r="B86" s="224"/>
      <c r="C86" s="221" t="s">
        <v>152</v>
      </c>
      <c r="D86" s="270">
        <v>22</v>
      </c>
      <c r="E86" s="300">
        <v>39.954999999999998</v>
      </c>
      <c r="F86" s="301">
        <v>22</v>
      </c>
      <c r="G86" s="209">
        <v>100</v>
      </c>
      <c r="H86" s="8">
        <v>0</v>
      </c>
      <c r="I86" s="210">
        <v>0</v>
      </c>
      <c r="J86" s="213"/>
    </row>
    <row r="87" spans="1:10" ht="14.25" customHeight="1" x14ac:dyDescent="0.15">
      <c r="A87" s="222"/>
      <c r="B87" s="224"/>
      <c r="C87" s="221" t="s">
        <v>153</v>
      </c>
      <c r="D87" s="270">
        <v>22</v>
      </c>
      <c r="E87" s="300">
        <v>39.773000000000003</v>
      </c>
      <c r="F87" s="301">
        <v>22</v>
      </c>
      <c r="G87" s="209">
        <v>100</v>
      </c>
      <c r="H87" s="8">
        <v>0</v>
      </c>
      <c r="I87" s="210">
        <v>0</v>
      </c>
      <c r="J87" s="213"/>
    </row>
    <row r="88" spans="1:10" ht="14.25" customHeight="1" x14ac:dyDescent="0.15">
      <c r="A88" s="222"/>
      <c r="B88" s="224"/>
      <c r="C88" s="225"/>
      <c r="D88" s="270"/>
      <c r="E88" s="300"/>
      <c r="F88" s="301"/>
      <c r="G88" s="209"/>
      <c r="H88" s="301"/>
      <c r="I88" s="210"/>
      <c r="J88" s="213"/>
    </row>
    <row r="89" spans="1:10" ht="14.25" customHeight="1" x14ac:dyDescent="0.15">
      <c r="A89" s="461" t="s">
        <v>255</v>
      </c>
      <c r="B89" s="462"/>
      <c r="C89" s="463"/>
      <c r="D89" s="270">
        <v>50</v>
      </c>
      <c r="E89" s="300"/>
      <c r="F89" s="301">
        <v>35</v>
      </c>
      <c r="G89" s="209">
        <v>70</v>
      </c>
      <c r="H89" s="301">
        <v>15</v>
      </c>
      <c r="I89" s="210">
        <v>30</v>
      </c>
      <c r="J89" s="213"/>
    </row>
    <row r="90" spans="1:10" ht="14.25" customHeight="1" x14ac:dyDescent="0.15">
      <c r="A90" s="222"/>
      <c r="B90" s="224"/>
      <c r="C90" s="221" t="s">
        <v>125</v>
      </c>
      <c r="D90" s="270">
        <v>1</v>
      </c>
      <c r="E90" s="302" t="s">
        <v>365</v>
      </c>
      <c r="F90" s="301">
        <v>1</v>
      </c>
      <c r="G90" s="209">
        <v>100</v>
      </c>
      <c r="H90" s="303">
        <v>0</v>
      </c>
      <c r="I90" s="210">
        <v>0</v>
      </c>
      <c r="J90" s="213"/>
    </row>
    <row r="91" spans="1:10" ht="14.25" customHeight="1" x14ac:dyDescent="0.15">
      <c r="A91" s="229"/>
      <c r="B91" s="223"/>
      <c r="C91" s="221" t="s">
        <v>220</v>
      </c>
      <c r="D91" s="270">
        <v>12</v>
      </c>
      <c r="E91" s="300">
        <v>41.582999999999998</v>
      </c>
      <c r="F91" s="301">
        <v>7</v>
      </c>
      <c r="G91" s="209">
        <v>58.333333333333336</v>
      </c>
      <c r="H91" s="301">
        <v>5</v>
      </c>
      <c r="I91" s="210">
        <v>41.666666666666671</v>
      </c>
      <c r="J91" s="213"/>
    </row>
    <row r="92" spans="1:10" ht="10.5" customHeight="1" x14ac:dyDescent="0.15">
      <c r="A92" s="229"/>
      <c r="B92" s="223"/>
      <c r="C92" s="221" t="s">
        <v>157</v>
      </c>
      <c r="D92" s="270">
        <v>11</v>
      </c>
      <c r="E92" s="300">
        <v>41.817999999999998</v>
      </c>
      <c r="F92" s="301">
        <v>5</v>
      </c>
      <c r="G92" s="209">
        <v>45.454545454545453</v>
      </c>
      <c r="H92" s="301">
        <v>6</v>
      </c>
      <c r="I92" s="210">
        <v>54.54545454545454</v>
      </c>
      <c r="J92" s="213"/>
    </row>
    <row r="93" spans="1:10" ht="15" customHeight="1" x14ac:dyDescent="0.15">
      <c r="A93" s="229"/>
      <c r="B93" s="223"/>
      <c r="C93" s="221" t="s">
        <v>256</v>
      </c>
      <c r="D93" s="270">
        <v>26</v>
      </c>
      <c r="E93" s="300">
        <v>39.845999999999997</v>
      </c>
      <c r="F93" s="301">
        <v>22</v>
      </c>
      <c r="G93" s="209">
        <v>84.615384615384613</v>
      </c>
      <c r="H93" s="301">
        <v>4</v>
      </c>
      <c r="I93" s="210">
        <v>15.384615384615385</v>
      </c>
      <c r="J93" s="213"/>
    </row>
    <row r="94" spans="1:10" ht="14.25" customHeight="1" x14ac:dyDescent="0.15">
      <c r="A94" s="222"/>
      <c r="B94" s="224"/>
      <c r="C94" s="225"/>
      <c r="D94" s="270"/>
      <c r="E94" s="300"/>
      <c r="F94" s="301"/>
      <c r="G94" s="209"/>
      <c r="H94" s="301"/>
      <c r="I94" s="210"/>
      <c r="J94" s="213"/>
    </row>
    <row r="95" spans="1:10" ht="14.25" customHeight="1" x14ac:dyDescent="0.15">
      <c r="A95" s="461" t="s">
        <v>154</v>
      </c>
      <c r="B95" s="462"/>
      <c r="C95" s="463"/>
      <c r="D95" s="270">
        <v>80</v>
      </c>
      <c r="E95" s="300"/>
      <c r="F95" s="301"/>
      <c r="G95" s="209"/>
      <c r="H95" s="301"/>
      <c r="I95" s="210"/>
      <c r="J95" s="213"/>
    </row>
    <row r="96" spans="1:10" ht="14.25" customHeight="1" x14ac:dyDescent="0.15">
      <c r="A96" s="461" t="s">
        <v>155</v>
      </c>
      <c r="B96" s="462"/>
      <c r="C96" s="463"/>
      <c r="D96" s="270">
        <v>44</v>
      </c>
      <c r="E96" s="300"/>
      <c r="F96" s="301">
        <v>26</v>
      </c>
      <c r="G96" s="209">
        <v>59.090909090909093</v>
      </c>
      <c r="H96" s="301">
        <v>18</v>
      </c>
      <c r="I96" s="210">
        <v>40.909090909090914</v>
      </c>
      <c r="J96" s="213"/>
    </row>
    <row r="97" spans="1:10" ht="15.75" customHeight="1" x14ac:dyDescent="0.15">
      <c r="A97" s="222"/>
      <c r="B97" s="221"/>
      <c r="C97" s="221" t="s">
        <v>125</v>
      </c>
      <c r="D97" s="270">
        <v>1</v>
      </c>
      <c r="E97" s="302" t="s">
        <v>365</v>
      </c>
      <c r="F97" s="8">
        <v>0</v>
      </c>
      <c r="G97" s="209">
        <v>0</v>
      </c>
      <c r="H97" s="304">
        <v>1</v>
      </c>
      <c r="I97" s="210">
        <v>100</v>
      </c>
      <c r="J97" s="213"/>
    </row>
    <row r="98" spans="1:10" ht="14.25" customHeight="1" x14ac:dyDescent="0.15">
      <c r="A98" s="229"/>
      <c r="B98" s="223"/>
      <c r="C98" s="221" t="s">
        <v>218</v>
      </c>
      <c r="D98" s="270">
        <v>6</v>
      </c>
      <c r="E98" s="300">
        <v>43.667000000000002</v>
      </c>
      <c r="F98" s="301">
        <v>4</v>
      </c>
      <c r="G98" s="209">
        <v>66.666666666666657</v>
      </c>
      <c r="H98" s="301">
        <v>2</v>
      </c>
      <c r="I98" s="210">
        <v>33.333333333333329</v>
      </c>
      <c r="J98" s="213"/>
    </row>
    <row r="99" spans="1:10" ht="10.5" customHeight="1" x14ac:dyDescent="0.15">
      <c r="A99" s="229"/>
      <c r="B99" s="223"/>
      <c r="C99" s="221" t="s">
        <v>257</v>
      </c>
      <c r="D99" s="270">
        <v>16</v>
      </c>
      <c r="E99" s="300">
        <v>43.5</v>
      </c>
      <c r="F99" s="301">
        <v>7</v>
      </c>
      <c r="G99" s="209">
        <v>43.75</v>
      </c>
      <c r="H99" s="301">
        <v>9</v>
      </c>
      <c r="I99" s="210">
        <v>56.25</v>
      </c>
      <c r="J99" s="213"/>
    </row>
    <row r="100" spans="1:10" ht="15" customHeight="1" x14ac:dyDescent="0.15">
      <c r="A100" s="229"/>
      <c r="B100" s="223"/>
      <c r="C100" s="221" t="s">
        <v>361</v>
      </c>
      <c r="D100" s="270">
        <v>7</v>
      </c>
      <c r="E100" s="300">
        <v>36.713999999999999</v>
      </c>
      <c r="F100" s="301">
        <v>5</v>
      </c>
      <c r="G100" s="209">
        <v>71.428571428571431</v>
      </c>
      <c r="H100" s="301">
        <v>2</v>
      </c>
      <c r="I100" s="210">
        <v>28.571428571428569</v>
      </c>
      <c r="J100" s="213"/>
    </row>
    <row r="101" spans="1:10" ht="14.25" customHeight="1" x14ac:dyDescent="0.15">
      <c r="A101" s="229"/>
      <c r="B101" s="223"/>
      <c r="C101" s="221" t="s">
        <v>237</v>
      </c>
      <c r="D101" s="270">
        <v>14</v>
      </c>
      <c r="E101" s="300">
        <v>46.5</v>
      </c>
      <c r="F101" s="301">
        <v>10</v>
      </c>
      <c r="G101" s="209">
        <v>71.428571428571431</v>
      </c>
      <c r="H101" s="301">
        <v>4</v>
      </c>
      <c r="I101" s="210">
        <v>28.571428571428569</v>
      </c>
      <c r="J101" s="213"/>
    </row>
    <row r="102" spans="1:10" ht="14.25" customHeight="1" x14ac:dyDescent="0.15">
      <c r="A102" s="229"/>
      <c r="B102" s="223"/>
      <c r="C102" s="226"/>
      <c r="D102" s="270"/>
      <c r="E102" s="300"/>
      <c r="F102" s="301"/>
      <c r="G102" s="209"/>
      <c r="H102" s="301"/>
      <c r="I102" s="210"/>
      <c r="J102" s="213"/>
    </row>
    <row r="103" spans="1:10" ht="10.5" customHeight="1" x14ac:dyDescent="0.15">
      <c r="A103" s="461" t="s">
        <v>156</v>
      </c>
      <c r="B103" s="462"/>
      <c r="C103" s="463"/>
      <c r="D103" s="270">
        <v>36</v>
      </c>
      <c r="E103" s="300"/>
      <c r="F103" s="301">
        <v>17</v>
      </c>
      <c r="G103" s="209">
        <v>47.222222222222221</v>
      </c>
      <c r="H103" s="301">
        <v>19</v>
      </c>
      <c r="I103" s="210">
        <v>52.777777777777779</v>
      </c>
      <c r="J103" s="213"/>
    </row>
    <row r="104" spans="1:10" ht="15" customHeight="1" x14ac:dyDescent="0.15">
      <c r="A104" s="222"/>
      <c r="B104" s="221"/>
      <c r="C104" s="221" t="s">
        <v>125</v>
      </c>
      <c r="D104" s="270">
        <v>1</v>
      </c>
      <c r="E104" s="302" t="s">
        <v>365</v>
      </c>
      <c r="F104" s="301">
        <v>1</v>
      </c>
      <c r="G104" s="209">
        <v>100</v>
      </c>
      <c r="H104" s="8">
        <v>0</v>
      </c>
      <c r="I104" s="210">
        <v>0</v>
      </c>
      <c r="J104" s="213"/>
    </row>
    <row r="105" spans="1:10" ht="15" customHeight="1" x14ac:dyDescent="0.15">
      <c r="A105" s="229"/>
      <c r="B105" s="223"/>
      <c r="C105" s="221" t="s">
        <v>238</v>
      </c>
      <c r="D105" s="270">
        <v>23</v>
      </c>
      <c r="E105" s="300">
        <v>42.87</v>
      </c>
      <c r="F105" s="301">
        <v>11</v>
      </c>
      <c r="G105" s="209">
        <v>47.826086956521742</v>
      </c>
      <c r="H105" s="301">
        <v>12</v>
      </c>
      <c r="I105" s="210">
        <v>52.173913043478258</v>
      </c>
      <c r="J105" s="213"/>
    </row>
    <row r="106" spans="1:10" ht="12.75" customHeight="1" x14ac:dyDescent="0.15">
      <c r="A106" s="229"/>
      <c r="B106" s="223"/>
      <c r="C106" s="221" t="s">
        <v>239</v>
      </c>
      <c r="D106" s="270">
        <v>7</v>
      </c>
      <c r="E106" s="300">
        <v>40</v>
      </c>
      <c r="F106" s="301">
        <v>2</v>
      </c>
      <c r="G106" s="209">
        <v>28.571428571428569</v>
      </c>
      <c r="H106" s="301">
        <v>5</v>
      </c>
      <c r="I106" s="210">
        <v>71.428571428571431</v>
      </c>
      <c r="J106" s="215"/>
    </row>
    <row r="107" spans="1:10" s="262" customFormat="1" ht="18" customHeight="1" x14ac:dyDescent="0.15">
      <c r="A107" s="229"/>
      <c r="B107" s="223"/>
      <c r="C107" s="221" t="s">
        <v>240</v>
      </c>
      <c r="D107" s="270">
        <v>5</v>
      </c>
      <c r="E107" s="300">
        <v>48.8</v>
      </c>
      <c r="F107" s="8">
        <v>3</v>
      </c>
      <c r="G107" s="209">
        <v>60</v>
      </c>
      <c r="H107" s="305">
        <v>2</v>
      </c>
      <c r="I107" s="210">
        <v>40</v>
      </c>
      <c r="J107" s="213"/>
    </row>
    <row r="108" spans="1:10" ht="18" customHeight="1" x14ac:dyDescent="0.15">
      <c r="A108" s="229"/>
      <c r="B108" s="223"/>
      <c r="C108" s="221" t="s">
        <v>362</v>
      </c>
      <c r="D108" s="270">
        <v>0</v>
      </c>
      <c r="E108" s="300">
        <v>0</v>
      </c>
      <c r="F108" s="8">
        <v>0</v>
      </c>
      <c r="G108" s="209">
        <v>0</v>
      </c>
      <c r="H108" s="305">
        <v>0</v>
      </c>
      <c r="I108" s="210">
        <v>0</v>
      </c>
      <c r="J108" s="213"/>
    </row>
    <row r="109" spans="1:10" ht="18" customHeight="1" x14ac:dyDescent="0.15">
      <c r="A109" s="229"/>
      <c r="B109" s="223"/>
      <c r="C109" s="226"/>
      <c r="D109" s="270"/>
      <c r="E109" s="300"/>
      <c r="F109" s="301"/>
      <c r="G109" s="209"/>
      <c r="H109" s="301"/>
      <c r="I109" s="210"/>
      <c r="J109" s="213"/>
    </row>
    <row r="110" spans="1:10" ht="15" customHeight="1" x14ac:dyDescent="0.15">
      <c r="A110" s="461" t="s">
        <v>146</v>
      </c>
      <c r="B110" s="462"/>
      <c r="C110" s="463"/>
      <c r="D110" s="270">
        <v>8</v>
      </c>
      <c r="E110" s="300"/>
      <c r="F110" s="301">
        <v>6</v>
      </c>
      <c r="G110" s="209">
        <v>75</v>
      </c>
      <c r="H110" s="301">
        <v>2</v>
      </c>
      <c r="I110" s="210">
        <v>25</v>
      </c>
      <c r="J110" s="215"/>
    </row>
    <row r="111" spans="1:10" ht="15" customHeight="1" x14ac:dyDescent="0.15">
      <c r="A111" s="222"/>
      <c r="B111" s="225"/>
      <c r="C111" s="221" t="s">
        <v>125</v>
      </c>
      <c r="D111" s="270">
        <v>1</v>
      </c>
      <c r="E111" s="302" t="s">
        <v>365</v>
      </c>
      <c r="F111" s="8">
        <v>1</v>
      </c>
      <c r="G111" s="211" t="s">
        <v>328</v>
      </c>
      <c r="H111" s="8">
        <v>0</v>
      </c>
      <c r="I111" s="210">
        <v>0</v>
      </c>
    </row>
    <row r="112" spans="1:10" ht="15" customHeight="1" x14ac:dyDescent="0.15">
      <c r="A112" s="222"/>
      <c r="B112" s="224"/>
      <c r="C112" s="221" t="s">
        <v>147</v>
      </c>
      <c r="D112" s="270">
        <v>7</v>
      </c>
      <c r="E112" s="300">
        <v>39</v>
      </c>
      <c r="F112" s="301">
        <v>5</v>
      </c>
      <c r="G112" s="209">
        <v>71.428571428571431</v>
      </c>
      <c r="H112" s="301">
        <v>2</v>
      </c>
      <c r="I112" s="210">
        <v>28.571428571428569</v>
      </c>
    </row>
    <row r="113" spans="1:9" ht="15" customHeight="1" x14ac:dyDescent="0.15">
      <c r="A113" s="222"/>
      <c r="B113" s="224"/>
      <c r="C113" s="225"/>
      <c r="D113" s="270"/>
      <c r="E113" s="300"/>
      <c r="F113" s="301"/>
      <c r="G113" s="209"/>
      <c r="H113" s="301"/>
      <c r="I113" s="210"/>
    </row>
    <row r="114" spans="1:9" ht="15" customHeight="1" x14ac:dyDescent="0.15">
      <c r="A114" s="461" t="s">
        <v>148</v>
      </c>
      <c r="B114" s="462"/>
      <c r="C114" s="463"/>
      <c r="D114" s="270">
        <v>3</v>
      </c>
      <c r="E114" s="300">
        <v>49</v>
      </c>
      <c r="F114" s="301">
        <v>2</v>
      </c>
      <c r="G114" s="209">
        <v>66.666666666666657</v>
      </c>
      <c r="H114" s="301">
        <v>1</v>
      </c>
      <c r="I114" s="210">
        <v>33.333333333333329</v>
      </c>
    </row>
    <row r="115" spans="1:9" ht="15" customHeight="1" x14ac:dyDescent="0.15">
      <c r="A115" s="461" t="s">
        <v>261</v>
      </c>
      <c r="B115" s="462"/>
      <c r="C115" s="463"/>
      <c r="D115" s="270">
        <v>5</v>
      </c>
      <c r="E115" s="300">
        <v>54.8</v>
      </c>
      <c r="F115" s="301">
        <v>3</v>
      </c>
      <c r="G115" s="209">
        <v>60</v>
      </c>
      <c r="H115" s="301">
        <v>2</v>
      </c>
      <c r="I115" s="210">
        <v>40</v>
      </c>
    </row>
    <row r="116" spans="1:9" ht="15" customHeight="1" thickBot="1" x14ac:dyDescent="0.2">
      <c r="A116" s="230"/>
      <c r="B116" s="231"/>
      <c r="C116" s="256"/>
      <c r="D116" s="272"/>
      <c r="E116" s="272"/>
      <c r="F116" s="272"/>
      <c r="G116" s="257"/>
      <c r="H116" s="272"/>
      <c r="I116" s="273"/>
    </row>
    <row r="117" spans="1:9" ht="15" customHeight="1" x14ac:dyDescent="0.15">
      <c r="A117" s="258"/>
      <c r="B117" s="259"/>
      <c r="C117" s="260"/>
      <c r="D117" s="274" t="s">
        <v>158</v>
      </c>
      <c r="E117" s="275" t="s">
        <v>159</v>
      </c>
      <c r="F117" s="276" t="s">
        <v>160</v>
      </c>
      <c r="G117" s="261" t="s">
        <v>161</v>
      </c>
      <c r="H117" s="277" t="s">
        <v>162</v>
      </c>
      <c r="I117" s="278" t="s">
        <v>161</v>
      </c>
    </row>
    <row r="118" spans="1:9" ht="15" customHeight="1" x14ac:dyDescent="0.15">
      <c r="A118" s="480" t="s">
        <v>163</v>
      </c>
      <c r="B118" s="481"/>
      <c r="C118" s="482"/>
      <c r="D118" s="279">
        <v>828</v>
      </c>
      <c r="E118" s="280">
        <v>40.6</v>
      </c>
      <c r="F118" s="281">
        <v>482</v>
      </c>
      <c r="G118" s="282">
        <v>40.742738589211619</v>
      </c>
      <c r="H118" s="281">
        <v>346</v>
      </c>
      <c r="I118" s="283">
        <v>40.462427745664741</v>
      </c>
    </row>
    <row r="119" spans="1:9" ht="15" customHeight="1" thickBot="1" x14ac:dyDescent="0.2">
      <c r="A119" s="483" t="s">
        <v>164</v>
      </c>
      <c r="B119" s="484"/>
      <c r="C119" s="485"/>
      <c r="D119" s="263">
        <v>1</v>
      </c>
      <c r="E119" s="284">
        <v>0</v>
      </c>
      <c r="F119" s="264">
        <v>0.58212560386473433</v>
      </c>
      <c r="G119" s="285">
        <v>0</v>
      </c>
      <c r="H119" s="264">
        <v>0.41787439613526572</v>
      </c>
      <c r="I119" s="286">
        <v>0</v>
      </c>
    </row>
    <row r="120" spans="1:9" ht="15" customHeight="1" x14ac:dyDescent="0.15">
      <c r="A120" s="486" t="s">
        <v>221</v>
      </c>
      <c r="B120" s="486"/>
      <c r="C120" s="486"/>
      <c r="D120" s="486"/>
      <c r="E120" s="486"/>
      <c r="F120" s="486"/>
      <c r="G120" s="486"/>
      <c r="H120" s="265"/>
      <c r="I120" s="266" t="s">
        <v>118</v>
      </c>
    </row>
    <row r="121" spans="1:9" ht="15" customHeight="1" x14ac:dyDescent="0.15">
      <c r="A121" s="479" t="s">
        <v>363</v>
      </c>
      <c r="B121" s="479"/>
      <c r="C121" s="479"/>
      <c r="D121" s="479"/>
      <c r="E121" s="479"/>
      <c r="F121" s="479"/>
      <c r="G121" s="479"/>
      <c r="H121" s="479"/>
      <c r="I121" s="479"/>
    </row>
    <row r="122" spans="1:9" ht="15" customHeight="1" x14ac:dyDescent="0.15">
      <c r="A122" s="479" t="s">
        <v>374</v>
      </c>
      <c r="B122" s="479"/>
      <c r="C122" s="479"/>
      <c r="D122" s="479"/>
      <c r="E122" s="479"/>
      <c r="F122" s="479"/>
      <c r="G122" s="479"/>
      <c r="H122" s="479"/>
      <c r="I122" s="479"/>
    </row>
    <row r="123" spans="1:9" ht="15" customHeight="1" x14ac:dyDescent="0.15">
      <c r="A123" s="319" t="s">
        <v>377</v>
      </c>
    </row>
  </sheetData>
  <sheetProtection sheet="1" objects="1"/>
  <mergeCells count="32">
    <mergeCell ref="E62:E63"/>
    <mergeCell ref="F62:G62"/>
    <mergeCell ref="A79:C79"/>
    <mergeCell ref="A65:C65"/>
    <mergeCell ref="A122:I122"/>
    <mergeCell ref="A114:C114"/>
    <mergeCell ref="A115:C115"/>
    <mergeCell ref="A118:C118"/>
    <mergeCell ref="A119:C119"/>
    <mergeCell ref="A120:G120"/>
    <mergeCell ref="A121:I121"/>
    <mergeCell ref="A110:C110"/>
    <mergeCell ref="A89:C89"/>
    <mergeCell ref="A95:C95"/>
    <mergeCell ref="A96:C96"/>
    <mergeCell ref="A103:C103"/>
    <mergeCell ref="H3:I3"/>
    <mergeCell ref="H62:I62"/>
    <mergeCell ref="A76:C76"/>
    <mergeCell ref="A17:C17"/>
    <mergeCell ref="A25:C25"/>
    <mergeCell ref="A33:C33"/>
    <mergeCell ref="A41:C41"/>
    <mergeCell ref="A48:C48"/>
    <mergeCell ref="A59:H59"/>
    <mergeCell ref="A6:C6"/>
    <mergeCell ref="A3:C4"/>
    <mergeCell ref="D3:D4"/>
    <mergeCell ref="E3:E4"/>
    <mergeCell ref="F3:G3"/>
    <mergeCell ref="A62:C63"/>
    <mergeCell ref="D62:D63"/>
  </mergeCells>
  <phoneticPr fontId="21"/>
  <conditionalFormatting sqref="A76:I116">
    <cfRule type="expression" dxfId="1" priority="2">
      <formula>MOD(ROW(),2)=0</formula>
    </cfRule>
  </conditionalFormatting>
  <conditionalFormatting sqref="A65:I75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82" orientation="portrait" useFirstPageNumber="1" r:id="rId1"/>
  <headerFooter differentOddEven="1" scaleWithDoc="0" alignWithMargins="0">
    <oddHeader>&amp;RⅩⅤ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R79"/>
  <sheetViews>
    <sheetView zoomScaleNormal="100" zoomScaleSheetLayoutView="100" workbookViewId="0">
      <selection sqref="A1:F1"/>
    </sheetView>
  </sheetViews>
  <sheetFormatPr defaultRowHeight="13.5" x14ac:dyDescent="0.15"/>
  <cols>
    <col min="1" max="6" width="20.625" customWidth="1"/>
    <col min="7" max="8" width="20.625" style="10" customWidth="1"/>
    <col min="9" max="9" width="14.5" style="10" customWidth="1"/>
    <col min="10" max="44" width="9" style="10"/>
  </cols>
  <sheetData>
    <row r="1" spans="1:13" ht="17.25" x14ac:dyDescent="0.15">
      <c r="A1" s="487" t="s">
        <v>165</v>
      </c>
      <c r="B1" s="487"/>
      <c r="C1" s="487"/>
      <c r="D1" s="487"/>
      <c r="E1" s="487"/>
      <c r="F1" s="487"/>
      <c r="G1" s="298"/>
      <c r="H1" s="298"/>
      <c r="I1" s="298"/>
      <c r="J1" s="298"/>
      <c r="K1" s="298"/>
      <c r="L1" s="298"/>
      <c r="M1" s="298"/>
    </row>
    <row r="2" spans="1:13" x14ac:dyDescent="0.15">
      <c r="G2" s="298"/>
      <c r="H2" s="186"/>
      <c r="I2" s="299"/>
      <c r="J2" s="299"/>
      <c r="K2" s="299"/>
      <c r="L2" s="298"/>
      <c r="M2" s="298"/>
    </row>
    <row r="3" spans="1:13" x14ac:dyDescent="0.15">
      <c r="G3" s="298"/>
      <c r="H3" s="185" t="s">
        <v>177</v>
      </c>
      <c r="I3" s="186"/>
      <c r="J3" s="186"/>
      <c r="K3" s="186"/>
      <c r="L3" s="298"/>
      <c r="M3" s="298"/>
    </row>
    <row r="4" spans="1:13" x14ac:dyDescent="0.15">
      <c r="G4" s="298"/>
      <c r="H4" s="186"/>
      <c r="I4" s="186" t="s">
        <v>3</v>
      </c>
      <c r="J4" s="186" t="s">
        <v>4</v>
      </c>
      <c r="K4" s="186" t="s">
        <v>287</v>
      </c>
      <c r="L4" s="298"/>
      <c r="M4" s="298"/>
    </row>
    <row r="5" spans="1:13" ht="14.25" x14ac:dyDescent="0.15">
      <c r="A5" s="3"/>
      <c r="B5" s="4" t="s">
        <v>270</v>
      </c>
      <c r="C5" s="5"/>
      <c r="D5" s="5"/>
      <c r="E5" s="4" t="s">
        <v>271</v>
      </c>
      <c r="F5" s="6"/>
      <c r="G5" s="298"/>
      <c r="H5" s="187" t="s">
        <v>367</v>
      </c>
      <c r="I5" s="188">
        <f>+'－184－'!D14</f>
        <v>43356</v>
      </c>
      <c r="J5" s="188">
        <f>+'－184－'!E14</f>
        <v>47194</v>
      </c>
      <c r="K5" s="189">
        <f>I5+J5</f>
        <v>90550</v>
      </c>
      <c r="L5" s="298"/>
      <c r="M5" s="298"/>
    </row>
    <row r="6" spans="1:13" x14ac:dyDescent="0.15">
      <c r="A6" s="1"/>
      <c r="G6" s="298"/>
      <c r="H6" s="187" t="s">
        <v>285</v>
      </c>
      <c r="I6" s="188">
        <f>+'－184－'!D15</f>
        <v>43792</v>
      </c>
      <c r="J6" s="188">
        <f>+'－184－'!E15</f>
        <v>47646</v>
      </c>
      <c r="K6" s="189">
        <f t="shared" ref="K6:K9" si="0">I6+J6</f>
        <v>91438</v>
      </c>
      <c r="L6" s="298"/>
      <c r="M6" s="298"/>
    </row>
    <row r="7" spans="1:13" x14ac:dyDescent="0.15">
      <c r="A7" s="1"/>
      <c r="G7" s="298"/>
      <c r="H7" s="187" t="s">
        <v>368</v>
      </c>
      <c r="I7" s="188">
        <f>+'－184－'!D16</f>
        <v>43713</v>
      </c>
      <c r="J7" s="188">
        <f>+'－184－'!E16</f>
        <v>47750</v>
      </c>
      <c r="K7" s="189">
        <f t="shared" si="0"/>
        <v>91463</v>
      </c>
      <c r="L7" s="298"/>
      <c r="M7" s="298"/>
    </row>
    <row r="8" spans="1:13" x14ac:dyDescent="0.15">
      <c r="A8" s="1"/>
      <c r="G8" s="298"/>
      <c r="H8" s="190" t="s">
        <v>369</v>
      </c>
      <c r="I8" s="188">
        <f>+'－184－'!D17</f>
        <v>43646</v>
      </c>
      <c r="J8" s="188">
        <f>+'－184－'!E17</f>
        <v>47682</v>
      </c>
      <c r="K8" s="189">
        <f t="shared" si="0"/>
        <v>91328</v>
      </c>
      <c r="L8" s="298"/>
      <c r="M8" s="298"/>
    </row>
    <row r="9" spans="1:13" x14ac:dyDescent="0.15">
      <c r="A9" s="1"/>
      <c r="G9" s="298"/>
      <c r="H9" s="190" t="s">
        <v>366</v>
      </c>
      <c r="I9" s="188">
        <f>+'－184－'!D18</f>
        <v>43640</v>
      </c>
      <c r="J9" s="188">
        <f>+'－184－'!E18</f>
        <v>47828</v>
      </c>
      <c r="K9" s="189">
        <f t="shared" si="0"/>
        <v>91468</v>
      </c>
      <c r="L9" s="298"/>
      <c r="M9" s="298"/>
    </row>
    <row r="10" spans="1:13" x14ac:dyDescent="0.15">
      <c r="A10" s="1"/>
      <c r="G10" s="298"/>
      <c r="H10" s="186"/>
      <c r="I10" s="186"/>
      <c r="J10" s="186"/>
      <c r="K10" s="186"/>
      <c r="L10" s="298"/>
      <c r="M10" s="298"/>
    </row>
    <row r="11" spans="1:13" x14ac:dyDescent="0.15">
      <c r="A11" s="1"/>
      <c r="G11" s="298"/>
      <c r="H11" s="186"/>
      <c r="I11" s="184"/>
      <c r="J11" s="184"/>
      <c r="K11" s="186"/>
      <c r="L11" s="298"/>
      <c r="M11" s="298"/>
    </row>
    <row r="12" spans="1:13" x14ac:dyDescent="0.15">
      <c r="A12" s="1"/>
      <c r="G12" s="298"/>
      <c r="H12" s="185" t="s">
        <v>176</v>
      </c>
      <c r="I12" s="186"/>
      <c r="J12" s="186"/>
      <c r="K12" s="186"/>
      <c r="L12" s="298"/>
      <c r="M12" s="298"/>
    </row>
    <row r="13" spans="1:13" x14ac:dyDescent="0.15">
      <c r="A13" s="1"/>
      <c r="G13" s="298"/>
      <c r="H13" s="186" t="s">
        <v>242</v>
      </c>
      <c r="I13" s="186"/>
      <c r="J13" s="186" t="s">
        <v>166</v>
      </c>
      <c r="K13" s="186" t="s">
        <v>167</v>
      </c>
      <c r="L13" s="298"/>
      <c r="M13" s="298"/>
    </row>
    <row r="14" spans="1:13" x14ac:dyDescent="0.15">
      <c r="A14" s="1"/>
      <c r="G14" s="298"/>
      <c r="H14" s="191" t="s">
        <v>284</v>
      </c>
      <c r="I14" s="192" t="s">
        <v>168</v>
      </c>
      <c r="J14" s="188">
        <f>'－186－'!$F$23</f>
        <v>50634</v>
      </c>
      <c r="K14" s="193">
        <f>'－186－'!$H$23</f>
        <v>55.7</v>
      </c>
      <c r="L14" s="298"/>
      <c r="M14" s="298"/>
    </row>
    <row r="15" spans="1:13" x14ac:dyDescent="0.15">
      <c r="A15" s="1"/>
      <c r="G15" s="298"/>
      <c r="H15" s="191">
        <f>'－186－'!$A$50</f>
        <v>44752</v>
      </c>
      <c r="I15" s="192" t="s">
        <v>181</v>
      </c>
      <c r="J15" s="188">
        <f>'－186－'!$F$50</f>
        <v>48177</v>
      </c>
      <c r="K15" s="193">
        <f>'－186－'!$H$50</f>
        <v>52.7</v>
      </c>
      <c r="L15" s="298"/>
      <c r="M15" s="298"/>
    </row>
    <row r="16" spans="1:13" x14ac:dyDescent="0.15">
      <c r="A16" s="1"/>
      <c r="G16" s="298"/>
      <c r="H16" s="191">
        <f>'－186－'!$A$56</f>
        <v>44752</v>
      </c>
      <c r="I16" s="192" t="s">
        <v>182</v>
      </c>
      <c r="J16" s="188">
        <f>'－186－'!$F$56</f>
        <v>48167</v>
      </c>
      <c r="K16" s="193">
        <f>'－186－'!$H$56</f>
        <v>52.7</v>
      </c>
      <c r="L16" s="298"/>
      <c r="M16" s="298"/>
    </row>
    <row r="17" spans="1:13" x14ac:dyDescent="0.15">
      <c r="A17" s="1"/>
      <c r="G17" s="298"/>
      <c r="H17" s="191" t="s">
        <v>370</v>
      </c>
      <c r="I17" s="192" t="s">
        <v>251</v>
      </c>
      <c r="J17" s="188">
        <f>'－186－'!F30</f>
        <v>41237</v>
      </c>
      <c r="K17" s="193">
        <f>'－186－'!H30</f>
        <v>45.61</v>
      </c>
      <c r="L17" s="298"/>
      <c r="M17" s="298"/>
    </row>
    <row r="18" spans="1:13" x14ac:dyDescent="0.15">
      <c r="A18" s="1"/>
      <c r="G18" s="298"/>
      <c r="H18" s="191" t="s">
        <v>373</v>
      </c>
      <c r="I18" s="192" t="s">
        <v>252</v>
      </c>
      <c r="J18" s="188">
        <f>'－186－'!F10</f>
        <v>56561</v>
      </c>
      <c r="K18" s="193">
        <f>'－186－'!H10</f>
        <v>62.98</v>
      </c>
      <c r="L18" s="298"/>
      <c r="M18" s="298"/>
    </row>
    <row r="19" spans="1:13" x14ac:dyDescent="0.15">
      <c r="A19" s="1"/>
      <c r="G19" s="298"/>
      <c r="H19" s="191" t="s">
        <v>371</v>
      </c>
      <c r="I19" s="192" t="s">
        <v>253</v>
      </c>
      <c r="J19" s="188">
        <f>'－186－'!F16</f>
        <v>56541</v>
      </c>
      <c r="K19" s="193">
        <f>'－186－'!H16</f>
        <v>62.95</v>
      </c>
      <c r="L19" s="298"/>
      <c r="M19" s="298"/>
    </row>
    <row r="20" spans="1:13" x14ac:dyDescent="0.15">
      <c r="A20" s="1"/>
      <c r="G20" s="298"/>
      <c r="H20" s="191" t="s">
        <v>372</v>
      </c>
      <c r="I20" s="192" t="s">
        <v>180</v>
      </c>
      <c r="J20" s="188">
        <f>'－186－'!F37</f>
        <v>46513</v>
      </c>
      <c r="K20" s="193">
        <f>'－186－'!H37</f>
        <v>50.93</v>
      </c>
      <c r="L20" s="298"/>
      <c r="M20" s="298"/>
    </row>
    <row r="21" spans="1:13" x14ac:dyDescent="0.15">
      <c r="A21" s="1"/>
      <c r="G21" s="298"/>
      <c r="H21" s="191" t="s">
        <v>372</v>
      </c>
      <c r="I21" s="192" t="s">
        <v>183</v>
      </c>
      <c r="J21" s="188">
        <f>'－186－'!F44</f>
        <v>46500</v>
      </c>
      <c r="K21" s="193">
        <f>'－186－'!H44</f>
        <v>50.92</v>
      </c>
      <c r="L21" s="298"/>
      <c r="M21" s="298"/>
    </row>
    <row r="22" spans="1:13" x14ac:dyDescent="0.15">
      <c r="A22" s="1"/>
      <c r="G22" s="298"/>
      <c r="H22" s="186"/>
      <c r="I22" s="186"/>
      <c r="J22" s="186"/>
      <c r="K22" s="186"/>
      <c r="L22" s="298"/>
      <c r="M22" s="298"/>
    </row>
    <row r="23" spans="1:13" x14ac:dyDescent="0.15">
      <c r="A23" s="1"/>
      <c r="G23" s="298"/>
      <c r="H23" s="186"/>
      <c r="I23" s="186"/>
      <c r="J23" s="186"/>
      <c r="K23" s="186"/>
      <c r="L23" s="298"/>
      <c r="M23" s="298"/>
    </row>
    <row r="24" spans="1:13" x14ac:dyDescent="0.15">
      <c r="A24" s="1"/>
      <c r="G24" s="298"/>
      <c r="H24" s="186" t="s">
        <v>243</v>
      </c>
      <c r="I24" s="186"/>
      <c r="J24" s="186"/>
      <c r="K24" s="186"/>
      <c r="L24" s="298"/>
      <c r="M24" s="298"/>
    </row>
    <row r="25" spans="1:13" x14ac:dyDescent="0.15">
      <c r="A25" s="1"/>
      <c r="G25" s="298"/>
      <c r="H25" s="186"/>
      <c r="I25" s="186"/>
      <c r="J25" s="186"/>
      <c r="K25" s="186"/>
      <c r="L25" s="298"/>
      <c r="M25" s="298"/>
    </row>
    <row r="26" spans="1:13" x14ac:dyDescent="0.15">
      <c r="A26" s="1"/>
      <c r="G26" s="298"/>
      <c r="H26" s="186"/>
      <c r="I26" s="186"/>
      <c r="J26" s="186"/>
      <c r="K26" s="186"/>
      <c r="L26" s="298"/>
      <c r="M26" s="298"/>
    </row>
    <row r="27" spans="1:13" x14ac:dyDescent="0.15">
      <c r="A27" s="1"/>
      <c r="G27" s="298"/>
      <c r="H27" s="186"/>
      <c r="I27" s="186"/>
      <c r="J27" s="186"/>
      <c r="K27" s="186"/>
      <c r="L27" s="298"/>
      <c r="M27" s="298"/>
    </row>
    <row r="28" spans="1:13" x14ac:dyDescent="0.15">
      <c r="A28" s="1"/>
      <c r="G28" s="298"/>
      <c r="H28" s="186"/>
      <c r="I28" s="186"/>
      <c r="J28" s="186"/>
      <c r="K28" s="186"/>
      <c r="L28" s="298"/>
      <c r="M28" s="298"/>
    </row>
    <row r="29" spans="1:13" x14ac:dyDescent="0.15">
      <c r="A29" s="1"/>
      <c r="G29" s="298"/>
      <c r="H29" s="186"/>
      <c r="I29" s="186"/>
      <c r="J29" s="186"/>
      <c r="K29" s="186"/>
      <c r="L29" s="298"/>
      <c r="M29" s="298"/>
    </row>
    <row r="30" spans="1:13" x14ac:dyDescent="0.15">
      <c r="A30" s="1"/>
      <c r="G30" s="298"/>
      <c r="H30" s="186"/>
      <c r="I30" s="186"/>
      <c r="J30" s="186"/>
      <c r="K30" s="186"/>
      <c r="L30" s="298"/>
      <c r="M30" s="298"/>
    </row>
    <row r="31" spans="1:13" x14ac:dyDescent="0.15">
      <c r="A31" s="1"/>
      <c r="G31" s="298"/>
      <c r="H31" s="186"/>
      <c r="I31" s="186"/>
      <c r="J31" s="186"/>
      <c r="K31" s="186"/>
      <c r="L31" s="298"/>
      <c r="M31" s="298"/>
    </row>
    <row r="32" spans="1:13" x14ac:dyDescent="0.15">
      <c r="A32" s="1"/>
      <c r="G32" s="298"/>
      <c r="H32" s="186"/>
      <c r="I32" s="186"/>
      <c r="J32" s="186"/>
      <c r="K32" s="186"/>
      <c r="L32" s="298"/>
      <c r="M32" s="298"/>
    </row>
    <row r="33" spans="1:13" x14ac:dyDescent="0.15">
      <c r="A33" s="1"/>
      <c r="G33" s="298"/>
      <c r="H33" s="186"/>
      <c r="I33" s="186"/>
      <c r="J33" s="186"/>
      <c r="K33" s="186"/>
      <c r="L33" s="298"/>
      <c r="M33" s="298"/>
    </row>
    <row r="34" spans="1:13" x14ac:dyDescent="0.15">
      <c r="A34" s="1"/>
      <c r="G34" s="298"/>
      <c r="H34" s="186"/>
      <c r="I34" s="186"/>
      <c r="J34" s="186"/>
      <c r="K34" s="186"/>
      <c r="L34" s="298"/>
      <c r="M34" s="298"/>
    </row>
    <row r="35" spans="1:13" x14ac:dyDescent="0.15">
      <c r="A35" s="1"/>
      <c r="G35" s="298"/>
      <c r="H35" s="186"/>
      <c r="I35" s="186"/>
      <c r="J35" s="186"/>
      <c r="K35" s="186"/>
      <c r="L35" s="298"/>
      <c r="M35" s="298"/>
    </row>
    <row r="36" spans="1:13" x14ac:dyDescent="0.15">
      <c r="A36" s="1"/>
      <c r="G36" s="298"/>
      <c r="H36" s="186"/>
      <c r="I36" s="186"/>
      <c r="J36" s="186"/>
      <c r="K36" s="186"/>
      <c r="L36" s="298"/>
      <c r="M36" s="298"/>
    </row>
    <row r="37" spans="1:13" x14ac:dyDescent="0.15">
      <c r="A37" s="1"/>
      <c r="G37" s="298"/>
      <c r="H37" s="186"/>
      <c r="I37" s="186"/>
      <c r="J37" s="186"/>
      <c r="K37" s="186"/>
      <c r="L37" s="298"/>
      <c r="M37" s="298"/>
    </row>
    <row r="38" spans="1:13" x14ac:dyDescent="0.15">
      <c r="A38" s="1"/>
      <c r="G38" s="298"/>
      <c r="H38" s="186"/>
      <c r="I38" s="186"/>
      <c r="J38" s="186"/>
      <c r="K38" s="186"/>
      <c r="L38" s="298"/>
      <c r="M38" s="298"/>
    </row>
    <row r="39" spans="1:13" x14ac:dyDescent="0.15">
      <c r="A39" s="1"/>
      <c r="G39" s="298"/>
      <c r="H39" s="186"/>
      <c r="I39" s="186"/>
      <c r="J39" s="186"/>
      <c r="K39" s="186"/>
      <c r="L39" s="298"/>
      <c r="M39" s="298"/>
    </row>
    <row r="40" spans="1:13" x14ac:dyDescent="0.15">
      <c r="A40" s="1"/>
      <c r="G40" s="298"/>
      <c r="H40" s="186"/>
      <c r="I40" s="186"/>
      <c r="J40" s="186"/>
      <c r="K40" s="186"/>
      <c r="L40" s="298"/>
      <c r="M40" s="298"/>
    </row>
    <row r="41" spans="1:13" x14ac:dyDescent="0.15">
      <c r="A41" s="1"/>
      <c r="G41" s="298"/>
      <c r="H41" s="186"/>
      <c r="I41" s="186"/>
      <c r="J41" s="186"/>
      <c r="K41" s="186"/>
      <c r="L41" s="298"/>
      <c r="M41" s="298"/>
    </row>
    <row r="42" spans="1:13" ht="14.25" x14ac:dyDescent="0.15">
      <c r="A42" s="3"/>
      <c r="B42" s="4" t="s">
        <v>272</v>
      </c>
      <c r="C42" s="5"/>
      <c r="D42" s="7"/>
      <c r="E42" s="4" t="s">
        <v>273</v>
      </c>
      <c r="F42" s="5"/>
      <c r="G42" s="298"/>
      <c r="H42" s="194" t="s">
        <v>178</v>
      </c>
      <c r="I42" s="195" t="s">
        <v>3</v>
      </c>
      <c r="J42" s="195" t="s">
        <v>4</v>
      </c>
      <c r="K42" s="186"/>
      <c r="L42" s="298"/>
      <c r="M42" s="298"/>
    </row>
    <row r="43" spans="1:13" x14ac:dyDescent="0.15">
      <c r="A43" s="1"/>
      <c r="G43" s="298"/>
      <c r="H43" s="196" t="s">
        <v>254</v>
      </c>
      <c r="I43" s="197">
        <f>'－189－'!D36</f>
        <v>462</v>
      </c>
      <c r="J43" s="197">
        <f>'－189－'!E36</f>
        <v>343</v>
      </c>
      <c r="K43" s="189">
        <f>SUM(I43:J43)</f>
        <v>805</v>
      </c>
      <c r="L43" s="298"/>
      <c r="M43" s="298"/>
    </row>
    <row r="44" spans="1:13" x14ac:dyDescent="0.15">
      <c r="A44" s="1"/>
      <c r="G44" s="298"/>
      <c r="H44" s="196" t="s">
        <v>285</v>
      </c>
      <c r="I44" s="197">
        <f>'－189－'!D37</f>
        <v>466</v>
      </c>
      <c r="J44" s="197">
        <f>'－189－'!E37</f>
        <v>341</v>
      </c>
      <c r="K44" s="189">
        <f>SUM(I44:J44)</f>
        <v>807</v>
      </c>
      <c r="L44" s="298"/>
      <c r="M44" s="298"/>
    </row>
    <row r="45" spans="1:13" x14ac:dyDescent="0.15">
      <c r="A45" s="1"/>
      <c r="G45" s="298"/>
      <c r="H45" s="196" t="s">
        <v>286</v>
      </c>
      <c r="I45" s="197">
        <f>'－189－'!D38</f>
        <v>471</v>
      </c>
      <c r="J45" s="197">
        <f>'－189－'!E38</f>
        <v>342</v>
      </c>
      <c r="K45" s="189">
        <f>SUM(I45:J45)</f>
        <v>813</v>
      </c>
      <c r="L45" s="298"/>
      <c r="M45" s="298"/>
    </row>
    <row r="46" spans="1:13" x14ac:dyDescent="0.15">
      <c r="A46" s="1"/>
      <c r="G46" s="298"/>
      <c r="H46" s="196" t="s">
        <v>293</v>
      </c>
      <c r="I46" s="197">
        <f>'－189－'!D39</f>
        <v>469</v>
      </c>
      <c r="J46" s="197">
        <f>'－189－'!E39</f>
        <v>342</v>
      </c>
      <c r="K46" s="189">
        <f>SUM(I46:J46)</f>
        <v>811</v>
      </c>
      <c r="L46" s="298"/>
      <c r="M46" s="298"/>
    </row>
    <row r="47" spans="1:13" x14ac:dyDescent="0.15">
      <c r="A47" s="1"/>
      <c r="G47" s="298"/>
      <c r="H47" s="196" t="s">
        <v>366</v>
      </c>
      <c r="I47" s="197">
        <f>'－189－'!D40</f>
        <v>482</v>
      </c>
      <c r="J47" s="197">
        <f>'－189－'!E40</f>
        <v>346</v>
      </c>
      <c r="K47" s="189">
        <f>SUM(I47:J47)</f>
        <v>828</v>
      </c>
      <c r="L47" s="298"/>
      <c r="M47" s="298"/>
    </row>
    <row r="48" spans="1:13" x14ac:dyDescent="0.15">
      <c r="A48" s="1"/>
      <c r="G48" s="298"/>
      <c r="H48" s="195"/>
      <c r="I48" s="195"/>
      <c r="J48" s="195"/>
      <c r="K48" s="186"/>
      <c r="L48" s="298"/>
      <c r="M48" s="298"/>
    </row>
    <row r="49" spans="1:13" x14ac:dyDescent="0.15">
      <c r="A49" s="1"/>
      <c r="G49" s="298"/>
      <c r="H49" s="186"/>
      <c r="I49" s="195"/>
      <c r="J49" s="195"/>
      <c r="K49" s="186"/>
      <c r="L49" s="298"/>
      <c r="M49" s="298"/>
    </row>
    <row r="50" spans="1:13" x14ac:dyDescent="0.15">
      <c r="A50" s="1"/>
      <c r="G50" s="298"/>
      <c r="H50" s="194" t="s">
        <v>179</v>
      </c>
      <c r="I50" s="195"/>
      <c r="J50" s="195"/>
      <c r="K50" s="186"/>
      <c r="L50" s="298"/>
      <c r="M50" s="298"/>
    </row>
    <row r="51" spans="1:13" x14ac:dyDescent="0.15">
      <c r="A51" s="1"/>
      <c r="G51" s="298"/>
      <c r="H51" s="195" t="s">
        <v>169</v>
      </c>
      <c r="I51" s="195">
        <f>'－190－ '!D4+'－190－ '!D7+'－190－ '!D14+'－190－ '!D22+'－190－ '!D29+'－190－ '!D34+'－190－ '!D42+'－190－ '!D48+'－190－ '!D57+'－191－ '!D65+'－191－ '!D76</f>
        <v>579</v>
      </c>
      <c r="J51" s="195"/>
      <c r="K51" s="186"/>
      <c r="L51" s="298"/>
      <c r="M51" s="298"/>
    </row>
    <row r="52" spans="1:13" x14ac:dyDescent="0.15">
      <c r="A52" s="1"/>
      <c r="G52" s="298"/>
      <c r="H52" s="195" t="s">
        <v>172</v>
      </c>
      <c r="I52" s="195">
        <f>'－191－ '!D79</f>
        <v>103</v>
      </c>
      <c r="J52" s="195"/>
      <c r="K52" s="186"/>
      <c r="L52" s="298"/>
      <c r="M52" s="298"/>
    </row>
    <row r="53" spans="1:13" x14ac:dyDescent="0.15">
      <c r="A53" s="1"/>
      <c r="G53" s="298"/>
      <c r="H53" s="195" t="s">
        <v>262</v>
      </c>
      <c r="I53" s="195">
        <f>'－191－ '!D89</f>
        <v>50</v>
      </c>
      <c r="J53" s="195"/>
      <c r="K53" s="186"/>
      <c r="L53" s="298"/>
      <c r="M53" s="298"/>
    </row>
    <row r="54" spans="1:13" x14ac:dyDescent="0.15">
      <c r="A54" s="1"/>
      <c r="G54" s="298"/>
      <c r="H54" s="195" t="s">
        <v>154</v>
      </c>
      <c r="I54" s="195">
        <f>'－191－ '!D95</f>
        <v>80</v>
      </c>
      <c r="J54" s="195"/>
      <c r="K54" s="186"/>
      <c r="L54" s="298"/>
      <c r="M54" s="298"/>
    </row>
    <row r="55" spans="1:13" x14ac:dyDescent="0.15">
      <c r="A55" s="1"/>
      <c r="G55" s="298"/>
      <c r="H55" s="195" t="s">
        <v>147</v>
      </c>
      <c r="I55" s="195">
        <f>'－191－ '!D110</f>
        <v>8</v>
      </c>
      <c r="J55" s="195"/>
      <c r="K55" s="186"/>
      <c r="L55" s="298"/>
      <c r="M55" s="298"/>
    </row>
    <row r="56" spans="1:13" x14ac:dyDescent="0.15">
      <c r="A56" s="1"/>
      <c r="G56" s="298"/>
      <c r="H56" s="195" t="s">
        <v>170</v>
      </c>
      <c r="I56" s="195">
        <f>'－191－ '!D114</f>
        <v>3</v>
      </c>
      <c r="J56" s="195"/>
      <c r="K56" s="186"/>
      <c r="L56" s="298"/>
      <c r="M56" s="298"/>
    </row>
    <row r="57" spans="1:13" x14ac:dyDescent="0.15">
      <c r="A57" s="1"/>
      <c r="G57" s="298"/>
      <c r="H57" s="195" t="s">
        <v>171</v>
      </c>
      <c r="I57" s="195">
        <f>'－191－ '!D115</f>
        <v>5</v>
      </c>
      <c r="J57" s="195"/>
      <c r="K57" s="186"/>
      <c r="L57" s="298"/>
      <c r="M57" s="298"/>
    </row>
    <row r="58" spans="1:13" x14ac:dyDescent="0.15">
      <c r="A58" s="1"/>
      <c r="G58" s="298"/>
      <c r="H58" s="198"/>
      <c r="I58" s="186"/>
      <c r="J58" s="195"/>
      <c r="K58" s="186"/>
      <c r="L58" s="298"/>
      <c r="M58" s="298"/>
    </row>
    <row r="59" spans="1:13" x14ac:dyDescent="0.15">
      <c r="A59" s="1"/>
      <c r="G59" s="298"/>
      <c r="H59" s="186"/>
      <c r="I59" s="199">
        <f>SUM(I51:I58)</f>
        <v>828</v>
      </c>
      <c r="J59" s="186"/>
      <c r="K59" s="186"/>
      <c r="L59" s="298"/>
      <c r="M59" s="298"/>
    </row>
    <row r="60" spans="1:13" x14ac:dyDescent="0.15">
      <c r="A60" s="1"/>
      <c r="G60" s="298"/>
      <c r="H60" s="186"/>
      <c r="I60" s="186"/>
      <c r="J60" s="186"/>
      <c r="K60" s="186"/>
      <c r="L60" s="298"/>
      <c r="M60" s="298"/>
    </row>
    <row r="61" spans="1:13" x14ac:dyDescent="0.15">
      <c r="G61" s="298"/>
      <c r="H61" s="186"/>
      <c r="I61" s="186"/>
      <c r="J61" s="186"/>
      <c r="K61" s="186"/>
      <c r="L61" s="298"/>
      <c r="M61" s="298"/>
    </row>
    <row r="62" spans="1:13" x14ac:dyDescent="0.15">
      <c r="G62" s="298"/>
      <c r="H62" s="186"/>
      <c r="I62" s="186"/>
      <c r="J62" s="186"/>
      <c r="K62" s="186"/>
      <c r="L62" s="298"/>
      <c r="M62" s="298"/>
    </row>
    <row r="63" spans="1:13" x14ac:dyDescent="0.15">
      <c r="G63" s="295"/>
      <c r="H63" s="296"/>
      <c r="I63" s="296"/>
      <c r="J63" s="296"/>
      <c r="K63" s="296"/>
      <c r="L63" s="295"/>
      <c r="M63" s="295"/>
    </row>
    <row r="64" spans="1:13" x14ac:dyDescent="0.15">
      <c r="G64" s="295"/>
      <c r="H64" s="296"/>
      <c r="I64" s="296"/>
      <c r="J64" s="296"/>
      <c r="K64" s="296"/>
      <c r="L64" s="295"/>
      <c r="M64" s="295"/>
    </row>
    <row r="65" spans="7:13" x14ac:dyDescent="0.15">
      <c r="G65" s="295"/>
      <c r="H65" s="296"/>
      <c r="I65" s="296"/>
      <c r="J65" s="296"/>
      <c r="K65" s="296"/>
      <c r="L65" s="295"/>
      <c r="M65" s="295"/>
    </row>
    <row r="66" spans="7:13" x14ac:dyDescent="0.15">
      <c r="G66" s="295"/>
      <c r="H66" s="296"/>
      <c r="I66" s="296"/>
      <c r="J66" s="296"/>
      <c r="K66" s="296"/>
      <c r="L66" s="295"/>
      <c r="M66" s="295"/>
    </row>
    <row r="67" spans="7:13" x14ac:dyDescent="0.15">
      <c r="G67" s="295"/>
      <c r="H67" s="297"/>
      <c r="I67" s="297"/>
      <c r="J67" s="297"/>
      <c r="K67" s="297"/>
      <c r="L67" s="295"/>
      <c r="M67" s="295"/>
    </row>
    <row r="68" spans="7:13" x14ac:dyDescent="0.15">
      <c r="G68" s="295"/>
      <c r="H68" s="297"/>
      <c r="I68" s="297"/>
      <c r="J68" s="297"/>
      <c r="K68" s="297"/>
      <c r="L68" s="295"/>
      <c r="M68" s="295"/>
    </row>
    <row r="69" spans="7:13" x14ac:dyDescent="0.15">
      <c r="G69" s="295"/>
      <c r="H69" s="297"/>
      <c r="I69" s="297"/>
      <c r="J69" s="297"/>
      <c r="K69" s="297"/>
      <c r="L69" s="295"/>
      <c r="M69" s="295"/>
    </row>
    <row r="70" spans="7:13" x14ac:dyDescent="0.15">
      <c r="H70" s="183"/>
      <c r="I70" s="183"/>
      <c r="J70" s="183"/>
      <c r="K70" s="183"/>
    </row>
    <row r="71" spans="7:13" x14ac:dyDescent="0.15">
      <c r="H71" s="183"/>
      <c r="I71" s="183"/>
      <c r="J71" s="183"/>
      <c r="K71" s="183"/>
    </row>
    <row r="72" spans="7:13" x14ac:dyDescent="0.15">
      <c r="H72" s="183"/>
      <c r="I72" s="183"/>
      <c r="J72" s="183"/>
      <c r="K72" s="183"/>
    </row>
    <row r="73" spans="7:13" x14ac:dyDescent="0.15">
      <c r="H73" s="183"/>
      <c r="I73" s="183"/>
      <c r="J73" s="183"/>
      <c r="K73" s="183"/>
    </row>
    <row r="74" spans="7:13" x14ac:dyDescent="0.15">
      <c r="H74" s="183"/>
      <c r="I74" s="183"/>
      <c r="J74" s="183"/>
      <c r="K74" s="183"/>
    </row>
    <row r="75" spans="7:13" x14ac:dyDescent="0.15">
      <c r="H75" s="183"/>
      <c r="I75" s="183"/>
      <c r="J75" s="183"/>
      <c r="K75" s="183"/>
    </row>
    <row r="76" spans="7:13" x14ac:dyDescent="0.15">
      <c r="H76" s="183"/>
      <c r="I76" s="183"/>
      <c r="J76" s="183"/>
      <c r="K76" s="183"/>
    </row>
    <row r="77" spans="7:13" x14ac:dyDescent="0.15">
      <c r="H77" s="183"/>
      <c r="I77" s="183"/>
      <c r="J77" s="183"/>
      <c r="K77" s="183"/>
    </row>
    <row r="78" spans="7:13" x14ac:dyDescent="0.15">
      <c r="H78" s="183"/>
      <c r="I78" s="183"/>
      <c r="J78" s="183"/>
      <c r="K78" s="183"/>
    </row>
    <row r="79" spans="7:13" x14ac:dyDescent="0.15">
      <c r="H79" s="183"/>
      <c r="I79" s="183"/>
      <c r="J79" s="183"/>
      <c r="K79" s="183"/>
    </row>
  </sheetData>
  <sheetProtection sheet="1" objects="1" scenarios="1"/>
  <mergeCells count="1">
    <mergeCell ref="A1:F1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r:id="rId1"/>
  <headerFooter scaleWithDoc="0" alignWithMargins="0">
    <oddFooter>&amp;C&amp;"ＭＳ 明朝,標準"－&amp;P－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－184－</vt:lpstr>
      <vt:lpstr>－185－</vt:lpstr>
      <vt:lpstr>－186－</vt:lpstr>
      <vt:lpstr>－187－</vt:lpstr>
      <vt:lpstr>－188－</vt:lpstr>
      <vt:lpstr>－189－</vt:lpstr>
      <vt:lpstr>－190－ </vt:lpstr>
      <vt:lpstr>－191－ </vt:lpstr>
      <vt:lpstr>グラフ</vt:lpstr>
      <vt:lpstr>'－184－'!Print_Area</vt:lpstr>
      <vt:lpstr>'－186－'!Print_Area</vt:lpstr>
      <vt:lpstr>'－187－'!Print_Area</vt:lpstr>
      <vt:lpstr>'－189－'!Print_Area</vt:lpstr>
      <vt:lpstr>'－190－ '!Print_Area</vt:lpstr>
      <vt:lpstr>'－191－ 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仲里 直子</cp:lastModifiedBy>
  <cp:lastPrinted>2025-06-11T04:31:16Z</cp:lastPrinted>
  <dcterms:created xsi:type="dcterms:W3CDTF">2013-03-25T07:48:30Z</dcterms:created>
  <dcterms:modified xsi:type="dcterms:W3CDTF">2025-07-16T01:52:00Z</dcterms:modified>
</cp:coreProperties>
</file>