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autoCompressPictures="0"/>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2FD71FED-29A9-4752-9EAF-894C50AD11F9}" xr6:coauthVersionLast="47" xr6:coauthVersionMax="47" xr10:uidLastSave="{00000000-0000-0000-0000-000000000000}"/>
  <bookViews>
    <workbookView xWindow="-120" yWindow="-120" windowWidth="20730" windowHeight="11160" tabRatio="749" xr2:uid="{00000000-000D-0000-FFFF-FFFF00000000}"/>
  </bookViews>
  <sheets>
    <sheet name="－132－" sheetId="26" r:id="rId1"/>
    <sheet name="－133－" sheetId="2" r:id="rId2"/>
    <sheet name="－134－" sheetId="3" r:id="rId3"/>
    <sheet name="－135－" sheetId="31" r:id="rId4"/>
    <sheet name="－136－" sheetId="4" r:id="rId5"/>
    <sheet name="－137－" sheetId="32" r:id="rId6"/>
    <sheet name="－138－" sheetId="23" r:id="rId7"/>
    <sheet name="－139－" sheetId="33" r:id="rId8"/>
    <sheet name="－140－" sheetId="6" r:id="rId9"/>
    <sheet name="－141－" sheetId="34" r:id="rId10"/>
    <sheet name="－142－" sheetId="20" r:id="rId11"/>
    <sheet name="－143－" sheetId="9" r:id="rId12"/>
    <sheet name="－144－" sheetId="10" r:id="rId13"/>
    <sheet name="グラフ" sheetId="12" r:id="rId14"/>
  </sheets>
  <definedNames>
    <definedName name="_xlnm.Print_Area" localSheetId="0">'－132－'!$A$1:$I$52</definedName>
    <definedName name="_xlnm.Print_Area" localSheetId="1">'－133－'!$A$1:$L$45</definedName>
    <definedName name="_xlnm.Print_Area" localSheetId="2">'－134－'!$A$1:$K$45</definedName>
    <definedName name="_xlnm.Print_Area" localSheetId="3">'－135－'!$L$1:$T$45</definedName>
    <definedName name="_xlnm.Print_Area" localSheetId="4">'－136－'!$A$1:$I$48</definedName>
    <definedName name="_xlnm.Print_Area" localSheetId="5">'－137－'!$J$1:$P$48</definedName>
    <definedName name="_xlnm.Print_Area" localSheetId="6">'－138－'!$A$1:$Q$46</definedName>
    <definedName name="_xlnm.Print_Area" localSheetId="7">'－139－'!$R$1:$AO$46</definedName>
    <definedName name="_xlnm.Print_Area" localSheetId="8">'－140－'!$A$1:$K$51</definedName>
    <definedName name="_xlnm.Print_Area" localSheetId="9">'－141－'!$L$1:$AA$51</definedName>
    <definedName name="_xlnm.Print_Area" localSheetId="10">'－142－'!$A$1:$N$42</definedName>
    <definedName name="_xlnm.Print_Area" localSheetId="11">'－143－'!$A$1:$G$35</definedName>
    <definedName name="_xlnm.Print_Area" localSheetId="12">'－144－'!$A$1:$J$43</definedName>
    <definedName name="_xlnm.Print_Area" localSheetId="13">グラフ!$A$1:$F$132</definedName>
  </definedNames>
  <calcPr calcId="191029"/>
</workbook>
</file>

<file path=xl/calcChain.xml><?xml version="1.0" encoding="utf-8"?>
<calcChain xmlns="http://schemas.openxmlformats.org/spreadsheetml/2006/main">
  <c r="AN13" i="23" l="1"/>
  <c r="U50" i="34" l="1"/>
  <c r="Y50" i="34"/>
  <c r="Y47" i="34"/>
  <c r="W48" i="34"/>
  <c r="W47" i="34"/>
  <c r="U49" i="34"/>
  <c r="U47" i="34"/>
  <c r="Y49" i="34"/>
  <c r="Y48" i="34"/>
  <c r="W50" i="34"/>
  <c r="W49" i="34"/>
  <c r="U48" i="34"/>
  <c r="P27" i="4" l="1"/>
  <c r="K27" i="4"/>
  <c r="J27" i="4"/>
  <c r="K27" i="32"/>
  <c r="J27" i="32"/>
  <c r="O27" i="4"/>
  <c r="H27" i="32"/>
  <c r="F27" i="32"/>
  <c r="C27" i="32"/>
  <c r="B27" i="32"/>
  <c r="P27" i="32"/>
  <c r="O27" i="32"/>
  <c r="N27" i="32"/>
  <c r="M27" i="32"/>
  <c r="B29" i="4" l="1"/>
  <c r="N27" i="4" l="1"/>
  <c r="M27" i="4"/>
  <c r="H27" i="4"/>
  <c r="F27" i="4"/>
  <c r="C30" i="4" l="1"/>
  <c r="C31" i="4"/>
  <c r="C32" i="4"/>
  <c r="C33" i="4"/>
  <c r="C34" i="4"/>
  <c r="C29" i="4"/>
  <c r="B30" i="4"/>
  <c r="B31" i="4"/>
  <c r="B32" i="4"/>
  <c r="B33" i="4"/>
  <c r="B34" i="4"/>
  <c r="B27" i="4"/>
  <c r="C27" i="4" l="1"/>
  <c r="M45" i="12" l="1"/>
  <c r="L47" i="12"/>
  <c r="L48" i="12"/>
  <c r="L49" i="12"/>
  <c r="L46" i="12"/>
  <c r="L45" i="12"/>
  <c r="M42" i="12"/>
  <c r="M37" i="12"/>
  <c r="L37" i="12"/>
  <c r="L39" i="12"/>
  <c r="L40" i="12"/>
  <c r="L41" i="12"/>
  <c r="L42" i="12"/>
  <c r="L43" i="12"/>
  <c r="L38" i="12"/>
  <c r="K39" i="12"/>
  <c r="K40" i="12"/>
  <c r="K41" i="12"/>
  <c r="K42" i="12"/>
  <c r="K43" i="12"/>
  <c r="K38" i="12"/>
  <c r="K37" i="12"/>
  <c r="J37" i="12"/>
  <c r="M20" i="12"/>
  <c r="L20" i="12"/>
  <c r="K20" i="12"/>
  <c r="M26" i="12"/>
  <c r="L22" i="12"/>
  <c r="L23" i="12"/>
  <c r="L24" i="12"/>
  <c r="L25" i="12"/>
  <c r="L26" i="12"/>
  <c r="L21" i="12"/>
  <c r="K22" i="12"/>
  <c r="K23" i="12"/>
  <c r="K24" i="12"/>
  <c r="K25" i="12"/>
  <c r="K26" i="12"/>
  <c r="K21" i="12"/>
  <c r="M47" i="12"/>
  <c r="M43" i="12"/>
  <c r="M41" i="12"/>
  <c r="M40" i="12"/>
  <c r="M39" i="12"/>
  <c r="M38" i="12"/>
  <c r="M25" i="12"/>
  <c r="M21" i="12"/>
  <c r="M23" i="12"/>
  <c r="M22" i="12"/>
  <c r="M46" i="12" l="1"/>
  <c r="M49" i="12"/>
  <c r="M48" i="12"/>
  <c r="M24" i="12"/>
  <c r="I20" i="12" l="1"/>
  <c r="I21" i="12"/>
  <c r="I22" i="12"/>
  <c r="I23" i="12"/>
  <c r="I24" i="12"/>
  <c r="I25" i="12"/>
  <c r="I26" i="12"/>
  <c r="K45" i="12" l="1"/>
  <c r="J45" i="12"/>
  <c r="I45" i="12"/>
  <c r="J38" i="12"/>
  <c r="I37" i="12"/>
  <c r="J20" i="12"/>
  <c r="J21" i="12"/>
  <c r="L6" i="12"/>
  <c r="L7" i="12"/>
  <c r="L17" i="12"/>
  <c r="L16" i="12"/>
  <c r="L15" i="12"/>
  <c r="L14" i="12"/>
  <c r="L13" i="12"/>
  <c r="L12" i="12"/>
  <c r="L11" i="12"/>
  <c r="L10" i="12"/>
  <c r="L9" i="12"/>
  <c r="L8" i="12"/>
  <c r="K6" i="12"/>
  <c r="K7" i="12"/>
  <c r="K17" i="12"/>
  <c r="K16" i="12"/>
  <c r="K15" i="12"/>
  <c r="K14" i="12"/>
  <c r="K13" i="12"/>
  <c r="K12" i="12"/>
  <c r="K11" i="12"/>
  <c r="K10" i="12"/>
  <c r="K9" i="12"/>
  <c r="K8" i="12"/>
  <c r="I7" i="12"/>
  <c r="J6" i="12"/>
  <c r="J7" i="12"/>
  <c r="I6" i="12"/>
  <c r="J17" i="12" l="1"/>
  <c r="I17" i="12"/>
  <c r="L19" i="20"/>
  <c r="I19" i="20"/>
  <c r="C19" i="20"/>
  <c r="K48" i="12"/>
  <c r="J48" i="12"/>
  <c r="I48" i="12"/>
  <c r="J43" i="12"/>
  <c r="I43" i="12"/>
  <c r="J42" i="12"/>
  <c r="J41" i="12"/>
  <c r="J40" i="12"/>
  <c r="J39" i="12"/>
  <c r="J16" i="12"/>
  <c r="I16" i="12"/>
  <c r="L18" i="20"/>
  <c r="I18" i="20"/>
  <c r="C18" i="20"/>
  <c r="K47" i="12"/>
  <c r="J47" i="12"/>
  <c r="I47" i="12"/>
  <c r="J26" i="12"/>
  <c r="J15" i="12"/>
  <c r="I15" i="12"/>
  <c r="K46" i="12"/>
  <c r="J46" i="12"/>
  <c r="I46" i="12"/>
  <c r="J25" i="12"/>
  <c r="J24" i="12"/>
  <c r="J23" i="12"/>
  <c r="J22" i="12"/>
  <c r="J14" i="12"/>
  <c r="I14" i="12"/>
  <c r="J13" i="12"/>
  <c r="I13" i="12"/>
  <c r="K49" i="12"/>
  <c r="J49" i="12"/>
  <c r="I49" i="12"/>
  <c r="I81" i="12"/>
  <c r="H81" i="12"/>
  <c r="J12" i="12"/>
  <c r="I12" i="12"/>
  <c r="I42" i="12"/>
  <c r="I41" i="12"/>
  <c r="I40" i="12"/>
  <c r="I39" i="12"/>
  <c r="I38" i="12"/>
  <c r="J11" i="12"/>
  <c r="I11" i="12"/>
  <c r="J10" i="12"/>
  <c r="I10" i="12"/>
  <c r="J9" i="12"/>
  <c r="I9" i="12"/>
  <c r="J8" i="12"/>
  <c r="I8" i="12"/>
  <c r="I87" i="12"/>
  <c r="I86" i="12"/>
  <c r="K81" i="12" l="1"/>
  <c r="I82" i="12" s="1"/>
  <c r="I85" i="12"/>
  <c r="I88" i="12" s="1"/>
  <c r="J108" i="12" l="1"/>
  <c r="I108" i="12"/>
  <c r="J107" i="12"/>
  <c r="I107" i="12"/>
  <c r="J105" i="12"/>
  <c r="I105" i="12"/>
  <c r="I109" i="12"/>
  <c r="J109" i="12"/>
  <c r="I103" i="12"/>
  <c r="J103" i="12"/>
  <c r="I112" i="12"/>
  <c r="J112" i="12"/>
  <c r="I110" i="12"/>
  <c r="J110" i="12"/>
  <c r="J111" i="12"/>
  <c r="I111" i="12"/>
  <c r="I106" i="12"/>
  <c r="J106" i="12"/>
  <c r="J102" i="12"/>
  <c r="I102" i="12"/>
  <c r="J104" i="12"/>
  <c r="I104" i="12"/>
  <c r="H82" i="12"/>
  <c r="J85" i="12"/>
  <c r="J87" i="12" l="1"/>
  <c r="J86" i="12"/>
</calcChain>
</file>

<file path=xl/sharedStrings.xml><?xml version="1.0" encoding="utf-8"?>
<sst xmlns="http://schemas.openxmlformats.org/spreadsheetml/2006/main" count="1111" uniqueCount="387">
  <si>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</si>
  <si>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</si>
  <si>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</si>
  <si>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</si>
  <si>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</si>
  <si>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</si>
  <si>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</si>
  <si>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</si>
  <si>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</si>
  <si>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</si>
  <si>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</si>
  <si>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</si>
  <si>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</si>
  <si>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</si>
  <si>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</si>
  <si>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</si>
  <si>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</si>
  <si>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</si>
  <si>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</si>
  <si>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</si>
  <si>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</si>
  <si>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</si>
  <si>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</si>
  <si>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</si>
  <si>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</si>
  <si>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</si>
  <si>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</si>
  <si>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</si>
  <si>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</si>
  <si>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</si>
  <si>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</si>
  <si>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</si>
  <si>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</si>
  <si>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</si>
  <si>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</si>
  <si>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</si>
  <si>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</si>
  <si>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</si>
  <si>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</si>
  <si>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</si>
  <si>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</si>
  <si>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</si>
  <si>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</si>
  <si>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</si>
  <si>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</si>
  <si>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資料：各   　学   　校</t>
  </si>
  <si>
    <t>（単位：園、学級、人、㎡）</t>
  </si>
  <si>
    <t>学級数</t>
  </si>
  <si>
    <t>総　数</t>
  </si>
  <si>
    <t>男</t>
  </si>
  <si>
    <t>女</t>
  </si>
  <si>
    <t>（単位：人）</t>
  </si>
  <si>
    <t>学      校      名</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</si>
  <si>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</si>
  <si>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</si>
  <si>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</si>
  <si>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</si>
  <si>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</si>
  <si>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</si>
  <si>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</si>
  <si>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</si>
  <si>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</si>
  <si>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</si>
  <si>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</si>
  <si>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</si>
  <si>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</si>
  <si>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</si>
  <si>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</si>
  <si>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</si>
  <si>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</si>
  <si>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</si>
  <si>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総  数</t>
  </si>
  <si>
    <t>普通教室</t>
  </si>
  <si>
    <t>特別教室</t>
  </si>
  <si>
    <t>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</si>
  <si>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</si>
  <si>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</si>
  <si>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</si>
  <si>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</si>
  <si>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</si>
  <si>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</si>
  <si>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</si>
  <si>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</si>
  <si>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</si>
  <si>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</si>
  <si>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</si>
  <si>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</si>
  <si>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</si>
  <si>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</si>
  <si>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</si>
  <si>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（単位：校、学級、人）</t>
  </si>
  <si>
    <t>区　　　　　分</t>
  </si>
  <si>
    <t>生　　　徒　　　数</t>
  </si>
  <si>
    <t xml:space="preserve"> 教 　  員　   数</t>
  </si>
  <si>
    <t>職　　　員　　　数</t>
  </si>
  <si>
    <t>浦　添　中　学　校</t>
  </si>
  <si>
    <t>仲　西　中　学　校</t>
  </si>
  <si>
    <t>神　森　中　学　校</t>
  </si>
  <si>
    <t>港　川　中　学　校</t>
  </si>
  <si>
    <t>浦　西　中　学　校</t>
  </si>
  <si>
    <t>-</t>
  </si>
  <si>
    <t>特 別 支 援 学 級</t>
  </si>
  <si>
    <t>学     校     名</t>
  </si>
  <si>
    <t>総　  数</t>
  </si>
  <si>
    <t xml:space="preserve"> 教 　　室 　　数</t>
  </si>
  <si>
    <t>教 　  員　   数</t>
  </si>
  <si>
    <t>全日制</t>
  </si>
  <si>
    <t>定時制</t>
  </si>
  <si>
    <t>（注）（  ）は定時制の数値である。</t>
  </si>
  <si>
    <t>資料：各高等学校</t>
  </si>
  <si>
    <t>総  　　  　　 数</t>
  </si>
  <si>
    <t>（注）（　）は定時制の数値である。</t>
  </si>
  <si>
    <t xml:space="preserve">   　  教 　　室 　　数</t>
  </si>
  <si>
    <t>児　童　・　生　徒　数</t>
  </si>
  <si>
    <t>職    員    数</t>
  </si>
  <si>
    <t>総    数</t>
  </si>
  <si>
    <t xml:space="preserve"> 総    数</t>
  </si>
  <si>
    <t>児童・生徒数</t>
  </si>
  <si>
    <t>大平特別支援学校</t>
  </si>
  <si>
    <t>鏡が丘特別支援学校</t>
  </si>
  <si>
    <t>鏡が丘特別支援学校浦添分校</t>
  </si>
  <si>
    <t>資料：各特別支援学校</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</si>
  <si>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</si>
  <si>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</si>
  <si>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</si>
  <si>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</si>
  <si>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</si>
  <si>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</si>
  <si>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</si>
  <si>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</si>
  <si>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</si>
  <si>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</si>
  <si>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</si>
  <si>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</si>
  <si>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</si>
  <si>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</si>
  <si>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</si>
  <si>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</si>
  <si>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</si>
  <si>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</si>
  <si>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</si>
  <si>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</si>
  <si>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</si>
  <si>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</si>
  <si>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</si>
  <si>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</si>
  <si>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</si>
  <si>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</si>
  <si>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</si>
  <si>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</si>
  <si>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</si>
  <si>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</si>
  <si>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</si>
  <si>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</si>
  <si>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</si>
  <si>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</si>
  <si>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</si>
  <si>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</si>
  <si>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</si>
  <si>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</si>
  <si>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</si>
  <si>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</si>
  <si>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</si>
  <si>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ⅩⅡ　　教　　　　育</t>
  </si>
  <si>
    <t>浦添小</t>
  </si>
  <si>
    <t>仲西小</t>
  </si>
  <si>
    <t>神森小</t>
  </si>
  <si>
    <t>浦城小</t>
  </si>
  <si>
    <t>牧港小</t>
  </si>
  <si>
    <t>当山小</t>
  </si>
  <si>
    <t>内間小</t>
  </si>
  <si>
    <t>港川小</t>
  </si>
  <si>
    <t>宮城小</t>
  </si>
  <si>
    <t>沢岻小</t>
  </si>
  <si>
    <t>前田小</t>
  </si>
  <si>
    <t>浦添中</t>
  </si>
  <si>
    <t>仲西中</t>
  </si>
  <si>
    <t>港川中</t>
  </si>
  <si>
    <t>浦西中</t>
  </si>
  <si>
    <t>浦添高</t>
  </si>
  <si>
    <t>浦添商業高</t>
  </si>
  <si>
    <t>那覇工業高</t>
  </si>
  <si>
    <t>浦添工業高</t>
  </si>
  <si>
    <t>大平</t>
  </si>
  <si>
    <t>鏡が丘</t>
  </si>
  <si>
    <t>鏡が丘分校</t>
  </si>
  <si>
    <t>大学等進学者</t>
    <rPh sb="0" eb="2">
      <t>ダイガク</t>
    </rPh>
    <rPh sb="2" eb="3">
      <t>トウ</t>
    </rPh>
    <phoneticPr fontId="1"/>
  </si>
  <si>
    <t>左記以外の者</t>
    <rPh sb="0" eb="2">
      <t>サキ</t>
    </rPh>
    <rPh sb="2" eb="4">
      <t>イガイノ</t>
    </rPh>
    <phoneticPr fontId="1"/>
  </si>
  <si>
    <t>大学等進学率(％)</t>
    <rPh sb="0" eb="2">
      <t>ダイガク</t>
    </rPh>
    <rPh sb="2" eb="3">
      <t>トウ</t>
    </rPh>
    <phoneticPr fontId="1"/>
  </si>
  <si>
    <t>区　分</t>
    <phoneticPr fontId="1"/>
  </si>
  <si>
    <t>市立・私立
幼稚園</t>
    <rPh sb="3" eb="5">
      <t>シリツ</t>
    </rPh>
    <phoneticPr fontId="1"/>
  </si>
  <si>
    <t>児童数</t>
    <rPh sb="0" eb="2">
      <t>ジドウ</t>
    </rPh>
    <rPh sb="2" eb="3">
      <t>スウ</t>
    </rPh>
    <phoneticPr fontId="1"/>
  </si>
  <si>
    <t>一人当り校地面積</t>
    <rPh sb="4" eb="6">
      <t>コウチ</t>
    </rPh>
    <phoneticPr fontId="1"/>
  </si>
  <si>
    <t>一人当り校舎延べ面積</t>
    <rPh sb="4" eb="6">
      <t>コウシャ</t>
    </rPh>
    <rPh sb="6" eb="7">
      <t>ノ</t>
    </rPh>
    <phoneticPr fontId="1"/>
  </si>
  <si>
    <t>生徒数</t>
    <rPh sb="0" eb="3">
      <t>セイトスウ</t>
    </rPh>
    <phoneticPr fontId="1"/>
  </si>
  <si>
    <t>（小学校）　</t>
  </si>
  <si>
    <t>（中学校）</t>
  </si>
  <si>
    <t>（高等学校）</t>
  </si>
  <si>
    <t xml:space="preserve"> (内、定時）</t>
    <rPh sb="2" eb="3">
      <t>ウチ</t>
    </rPh>
    <phoneticPr fontId="1"/>
  </si>
  <si>
    <t>資料：学校基本調査報告書</t>
    <rPh sb="9" eb="12">
      <t>ホウコクショ</t>
    </rPh>
    <phoneticPr fontId="1"/>
  </si>
  <si>
    <t>県     立</t>
    <rPh sb="0" eb="1">
      <t>ケン</t>
    </rPh>
    <rPh sb="6" eb="7">
      <t>リツ</t>
    </rPh>
    <phoneticPr fontId="1"/>
  </si>
  <si>
    <t>私     立</t>
    <rPh sb="0" eb="1">
      <t>ワタシ</t>
    </rPh>
    <rPh sb="6" eb="7">
      <t>リツ</t>
    </rPh>
    <phoneticPr fontId="1"/>
  </si>
  <si>
    <t>（注）学級数および児童総数の数値は、特別支援学級を含む。（  ）内は特別支援学級再掲数値。</t>
    <phoneticPr fontId="1"/>
  </si>
  <si>
    <t xml:space="preserve">                                   </t>
    <phoneticPr fontId="1"/>
  </si>
  <si>
    <t xml:space="preserve"> </t>
    <phoneticPr fontId="1"/>
  </si>
  <si>
    <t>区  分</t>
    <phoneticPr fontId="1"/>
  </si>
  <si>
    <t>学  校  名</t>
    <phoneticPr fontId="1"/>
  </si>
  <si>
    <t>　　　　　　　　　　　　　　　    　　 　　　　　　　　　　　　</t>
    <phoneticPr fontId="1"/>
  </si>
  <si>
    <t xml:space="preserve">資料：教育委員会総務課 </t>
    <phoneticPr fontId="1"/>
  </si>
  <si>
    <t>卒業者
総数</t>
    <phoneticPr fontId="1"/>
  </si>
  <si>
    <t>浦添商業
高等学校</t>
    <phoneticPr fontId="1"/>
  </si>
  <si>
    <t>那覇工業
高等学校</t>
    <phoneticPr fontId="1"/>
  </si>
  <si>
    <t>浦添工業
高等学校</t>
    <phoneticPr fontId="1"/>
  </si>
  <si>
    <t>資料：学校基本調査報告書</t>
    <rPh sb="7" eb="9">
      <t>チョウサ</t>
    </rPh>
    <rPh sb="9" eb="12">
      <t>ホウコクショ</t>
    </rPh>
    <phoneticPr fontId="1"/>
  </si>
  <si>
    <t>公　　　　　　　　　　　費</t>
    <phoneticPr fontId="1"/>
  </si>
  <si>
    <t>（注）鏡が丘特別支援学校は、訪問学級が設置されている。</t>
    <phoneticPr fontId="1"/>
  </si>
  <si>
    <t>　　　教員数の（　）は養護教諭数である。</t>
    <rPh sb="3" eb="5">
      <t>キョウイン</t>
    </rPh>
    <phoneticPr fontId="1"/>
  </si>
  <si>
    <t>総数</t>
    <rPh sb="0" eb="2">
      <t>ソウスウ</t>
    </rPh>
    <phoneticPr fontId="1"/>
  </si>
  <si>
    <t>「浦添市の教育」（教育委員会発行）</t>
    <rPh sb="1" eb="4">
      <t>ウラソエシ</t>
    </rPh>
    <rPh sb="5" eb="7">
      <t>キョウイク</t>
    </rPh>
    <rPh sb="9" eb="11">
      <t>キョウイク</t>
    </rPh>
    <rPh sb="11" eb="14">
      <t>イインカイ</t>
    </rPh>
    <rPh sb="14" eb="16">
      <t>ハッコウ</t>
    </rPh>
    <phoneticPr fontId="1"/>
  </si>
  <si>
    <t>浦添小学校</t>
    <rPh sb="0" eb="2">
      <t>ウラソエ</t>
    </rPh>
    <rPh sb="2" eb="5">
      <t>ショウガッコウ</t>
    </rPh>
    <phoneticPr fontId="1"/>
  </si>
  <si>
    <t>仲西小学校</t>
    <rPh sb="0" eb="2">
      <t>ナカニシ</t>
    </rPh>
    <rPh sb="2" eb="5">
      <t>ショウガッコウ</t>
    </rPh>
    <phoneticPr fontId="1"/>
  </si>
  <si>
    <t>陽明高等支援学校</t>
    <rPh sb="0" eb="2">
      <t>ヨウメイ</t>
    </rPh>
    <rPh sb="2" eb="4">
      <t>コウトウ</t>
    </rPh>
    <rPh sb="4" eb="6">
      <t>シエン</t>
    </rPh>
    <rPh sb="6" eb="8">
      <t>ガッコウ</t>
    </rPh>
    <phoneticPr fontId="1"/>
  </si>
  <si>
    <t>陽明高等支援</t>
    <rPh sb="0" eb="1">
      <t>ヨウ</t>
    </rPh>
    <rPh sb="1" eb="2">
      <t>アキラ</t>
    </rPh>
    <rPh sb="2" eb="4">
      <t>コウトウ</t>
    </rPh>
    <rPh sb="4" eb="6">
      <t>シエン</t>
    </rPh>
    <phoneticPr fontId="1"/>
  </si>
  <si>
    <t>陽明高等支援</t>
    <rPh sb="0" eb="2">
      <t>ヨウメイ</t>
    </rPh>
    <rPh sb="2" eb="4">
      <t>コウトウ</t>
    </rPh>
    <rPh sb="4" eb="6">
      <t>シエン</t>
    </rPh>
    <phoneticPr fontId="1"/>
  </si>
  <si>
    <t>（注）陽明高等学校の教室は陽明高等支援学校と共用している部分もある。</t>
    <rPh sb="3" eb="5">
      <t>ヨウメイ</t>
    </rPh>
    <rPh sb="5" eb="7">
      <t>コウトウ</t>
    </rPh>
    <rPh sb="7" eb="9">
      <t>ガッコウ</t>
    </rPh>
    <rPh sb="10" eb="12">
      <t>キョウシツ</t>
    </rPh>
    <rPh sb="13" eb="15">
      <t>ヨウメイ</t>
    </rPh>
    <rPh sb="15" eb="17">
      <t>コウトウ</t>
    </rPh>
    <rPh sb="17" eb="19">
      <t>シエン</t>
    </rPh>
    <rPh sb="19" eb="21">
      <t>ガッコウ</t>
    </rPh>
    <rPh sb="22" eb="24">
      <t>キョウヨウ</t>
    </rPh>
    <rPh sb="28" eb="30">
      <t>ブブン</t>
    </rPh>
    <phoneticPr fontId="1"/>
  </si>
  <si>
    <t>特別支援
(養護)学校</t>
    <phoneticPr fontId="1"/>
  </si>
  <si>
    <t>児 童 数</t>
    <phoneticPr fontId="1"/>
  </si>
  <si>
    <t>生 徒 数</t>
    <phoneticPr fontId="1"/>
  </si>
  <si>
    <t>平成29年～　「浦添市の教育」</t>
    <rPh sb="0" eb="2">
      <t>ヘイセイ</t>
    </rPh>
    <rPh sb="4" eb="5">
      <t>ネン</t>
    </rPh>
    <rPh sb="8" eb="11">
      <t>ウラソエシ</t>
    </rPh>
    <rPh sb="12" eb="14">
      <t>キョウイク</t>
    </rPh>
    <phoneticPr fontId="1"/>
  </si>
  <si>
    <t>総　　　数</t>
    <phoneticPr fontId="1"/>
  </si>
  <si>
    <t>総        数</t>
    <phoneticPr fontId="1"/>
  </si>
  <si>
    <t>沖縄県が現在公表を行っていないため、掲載なし。</t>
    <phoneticPr fontId="1"/>
  </si>
  <si>
    <t>（注）学校教育費は公立学校に係る数値である。</t>
    <phoneticPr fontId="1"/>
  </si>
  <si>
    <t xml:space="preserve">資料：教育委員会 学校教育課 </t>
    <rPh sb="9" eb="11">
      <t>ガッコウ</t>
    </rPh>
    <rPh sb="11" eb="13">
      <t>キョウイク</t>
    </rPh>
    <rPh sb="13" eb="14">
      <t>カ</t>
    </rPh>
    <phoneticPr fontId="1"/>
  </si>
  <si>
    <t>令和元年度</t>
    <rPh sb="4" eb="5">
      <t>ド</t>
    </rPh>
    <phoneticPr fontId="1"/>
  </si>
  <si>
    <t>令和元年度</t>
    <rPh sb="0" eb="2">
      <t>レイワ</t>
    </rPh>
    <rPh sb="2" eb="5">
      <t>モトネンド</t>
    </rPh>
    <phoneticPr fontId="1"/>
  </si>
  <si>
    <t>鏡が丘特別支援学校浦添分校</t>
    <rPh sb="9" eb="13">
      <t>ウラソエブンコウ</t>
    </rPh>
    <phoneticPr fontId="1"/>
  </si>
  <si>
    <t>浦添工業
高等学校</t>
  </si>
  <si>
    <t>那覇工業
高等学校</t>
    <rPh sb="0" eb="4">
      <t>ナハコウギョウ</t>
    </rPh>
    <phoneticPr fontId="1"/>
  </si>
  <si>
    <t>那覇工業
高等学校</t>
    <rPh sb="0" eb="2">
      <t>ナハ</t>
    </rPh>
    <phoneticPr fontId="1"/>
  </si>
  <si>
    <t>鏡が丘特別支援学校浦添分校</t>
    <phoneticPr fontId="1"/>
  </si>
  <si>
    <t>令和元会計年度</t>
    <rPh sb="0" eb="2">
      <t>レイワ</t>
    </rPh>
    <rPh sb="2" eb="3">
      <t>ゲン</t>
    </rPh>
    <rPh sb="3" eb="7">
      <t>カイケイネンド</t>
    </rPh>
    <phoneticPr fontId="1"/>
  </si>
  <si>
    <t>児童数</t>
    <rPh sb="0" eb="3">
      <t>ジドウスウ</t>
    </rPh>
    <phoneticPr fontId="1"/>
  </si>
  <si>
    <t>総  　　  　　 数　</t>
    <phoneticPr fontId="1"/>
  </si>
  <si>
    <t>（特別支援学校）</t>
    <phoneticPr fontId="1"/>
  </si>
  <si>
    <t>（注）鏡が丘浦添分校の屋内運動場面積は、プレイルーム面積である。</t>
    <phoneticPr fontId="1"/>
  </si>
  <si>
    <t>（注）学校基本調査における「各種学校」を含む。</t>
    <phoneticPr fontId="1"/>
  </si>
  <si>
    <t>資料：「浦添市の教育」（教育委員会発行）</t>
  </si>
  <si>
    <t>（注）学級数及び生徒総数の数値は、特別支援学級を含む。（  ）内は特別支援学級再掲数値。</t>
    <rPh sb="6" eb="7">
      <t>オヨ</t>
    </rPh>
    <rPh sb="8" eb="10">
      <t>セイト</t>
    </rPh>
    <phoneticPr fontId="1"/>
  </si>
  <si>
    <t>（179）小学校の児童数</t>
  </si>
  <si>
    <t>（78）学校別児童、生徒数の推移（Ｐ140･141参照）</t>
  </si>
  <si>
    <t>1学級当り
児童数</t>
  </si>
  <si>
    <t>教員1人当り
児童数</t>
  </si>
  <si>
    <t>1　 学 　年</t>
  </si>
  <si>
    <t>1学級当り生徒数</t>
  </si>
  <si>
    <t>教員1人当り生徒数</t>
  </si>
  <si>
    <t>1 学 級 当 り</t>
  </si>
  <si>
    <t>教 員 1 人 当 り</t>
  </si>
  <si>
    <t>（194）育英会運営状況</t>
  </si>
  <si>
    <t>（196）小・中学生の平均体位（男子）</t>
  </si>
  <si>
    <t>（197）小・中学生の平均体位（女子）</t>
  </si>
  <si>
    <t xml:space="preserve">（75）学校別児童数の推移　（Ｐ133参照）　　　　　 </t>
  </si>
  <si>
    <t>（76）学校別生徒数の推移  （Ｐ136･137参照）</t>
  </si>
  <si>
    <t xml:space="preserve">（77）学校別生徒数の推移  （Ｐ138･139参照）  　　     </t>
  </si>
  <si>
    <t xml:space="preserve">   （79）費目別教育費の歳入と歳出（Ｐ143参照）</t>
  </si>
  <si>
    <t xml:space="preserve">   （80）学校別児童1人当り校地面積及び校舎延べ面積（小学校）（Ｐ132参照）</t>
  </si>
  <si>
    <t>2   学   年</t>
  </si>
  <si>
    <t>2　　学    年</t>
  </si>
  <si>
    <t>平成22年度</t>
  </si>
  <si>
    <t>令和3年度</t>
    <rPh sb="0" eb="2">
      <t>レイワ</t>
    </rPh>
    <phoneticPr fontId="1"/>
  </si>
  <si>
    <t>（注）令和3年度から各学年の児童数には特別支援学級の児童数を含む。児童数（　）は再掲数値。</t>
    <rPh sb="3" eb="5">
      <t>レイワ</t>
    </rPh>
    <rPh sb="6" eb="8">
      <t>ネンド</t>
    </rPh>
    <rPh sb="10" eb="13">
      <t>カクガクネン</t>
    </rPh>
    <rPh sb="14" eb="17">
      <t>ジドウスウ</t>
    </rPh>
    <rPh sb="19" eb="23">
      <t>トクベツシエン</t>
    </rPh>
    <rPh sb="23" eb="25">
      <t>ガッキュウ</t>
    </rPh>
    <rPh sb="26" eb="29">
      <t>ジドウスウ</t>
    </rPh>
    <rPh sb="30" eb="31">
      <t>フク</t>
    </rPh>
    <rPh sb="33" eb="36">
      <t>ジドウスウ</t>
    </rPh>
    <rPh sb="40" eb="42">
      <t>サイケイ</t>
    </rPh>
    <rPh sb="42" eb="44">
      <t>スウチ</t>
    </rPh>
    <phoneticPr fontId="1"/>
  </si>
  <si>
    <t xml:space="preserve"> 3    学  　年</t>
  </si>
  <si>
    <t>（注）令和3年度から各学年の生徒数には特別支援学級の生徒数を含む。生徒数（　）は再掲数値。</t>
    <rPh sb="3" eb="5">
      <t>レイワ</t>
    </rPh>
    <rPh sb="6" eb="8">
      <t>ネンド</t>
    </rPh>
    <rPh sb="10" eb="13">
      <t>カクガクネン</t>
    </rPh>
    <rPh sb="14" eb="17">
      <t>セイトスウ</t>
    </rPh>
    <rPh sb="19" eb="23">
      <t>トクベツシエン</t>
    </rPh>
    <rPh sb="23" eb="25">
      <t>ガッキュウ</t>
    </rPh>
    <rPh sb="26" eb="29">
      <t>セイトスウ</t>
    </rPh>
    <rPh sb="30" eb="31">
      <t>フク</t>
    </rPh>
    <rPh sb="33" eb="36">
      <t>セイトスウ</t>
    </rPh>
    <rPh sb="40" eb="42">
      <t>サイケイ</t>
    </rPh>
    <rPh sb="42" eb="44">
      <t>スウチ</t>
    </rPh>
    <phoneticPr fontId="1"/>
  </si>
  <si>
    <t>3    学  　年</t>
  </si>
  <si>
    <t>3     学     年</t>
  </si>
  <si>
    <t>中　　学　　3　　年</t>
  </si>
  <si>
    <t>令和4年度</t>
    <rPh sb="0" eb="2">
      <t>レイワ</t>
    </rPh>
    <phoneticPr fontId="1"/>
  </si>
  <si>
    <t>4 　学   年</t>
  </si>
  <si>
    <t>4　　学　　年</t>
  </si>
  <si>
    <t>4     学     年</t>
  </si>
  <si>
    <t>5 　学   年</t>
  </si>
  <si>
    <t>5     学     年</t>
  </si>
  <si>
    <t>（注）陽明高等支援学校は平成29年度新設。</t>
  </si>
  <si>
    <t>「浦添市の教育」（教育委員会発行）</t>
    <phoneticPr fontId="1"/>
  </si>
  <si>
    <t>　　こども園の状況は「（141）保育施設等及び認定こども園の状況」（P.118）参照。</t>
    <rPh sb="5" eb="6">
      <t>エン</t>
    </rPh>
    <rPh sb="7" eb="9">
      <t>ジョウキョウ</t>
    </rPh>
    <rPh sb="40" eb="42">
      <t>サンショウ</t>
    </rPh>
    <phoneticPr fontId="1"/>
  </si>
  <si>
    <t>総　　数</t>
    <phoneticPr fontId="1"/>
  </si>
  <si>
    <t>総　　数</t>
    <phoneticPr fontId="1"/>
  </si>
  <si>
    <t>6 　学   年</t>
    <phoneticPr fontId="1"/>
  </si>
  <si>
    <t>職　員　数</t>
    <rPh sb="0" eb="1">
      <t>ショク</t>
    </rPh>
    <rPh sb="2" eb="3">
      <t>イン</t>
    </rPh>
    <rPh sb="4" eb="5">
      <t>スウ</t>
    </rPh>
    <phoneticPr fontId="1"/>
  </si>
  <si>
    <t>特別教室</t>
    <phoneticPr fontId="1"/>
  </si>
  <si>
    <t>「浦添市の教育」（教育委員会発行）</t>
    <phoneticPr fontId="1"/>
  </si>
  <si>
    <t>生徒数</t>
    <rPh sb="0" eb="3">
      <t>セイトスウ</t>
    </rPh>
    <phoneticPr fontId="1"/>
  </si>
  <si>
    <t>令和2年度</t>
    <rPh sb="0" eb="1">
      <t>レイ</t>
    </rPh>
    <rPh sb="1" eb="2">
      <t>ワ</t>
    </rPh>
    <phoneticPr fontId="1"/>
  </si>
  <si>
    <t>令和3年度</t>
    <rPh sb="0" eb="1">
      <t>レイ</t>
    </rPh>
    <rPh sb="1" eb="2">
      <t>ワ</t>
    </rPh>
    <phoneticPr fontId="1"/>
  </si>
  <si>
    <t>令和4年度</t>
    <rPh sb="0" eb="1">
      <t>レイ</t>
    </rPh>
    <rPh sb="1" eb="2">
      <t>ワ</t>
    </rPh>
    <phoneticPr fontId="1"/>
  </si>
  <si>
    <t>3   　学    年</t>
    <phoneticPr fontId="1"/>
  </si>
  <si>
    <t>臨時
労働</t>
    <rPh sb="0" eb="2">
      <t>リンジ</t>
    </rPh>
    <rPh sb="3" eb="5">
      <t>ロウドウ</t>
    </rPh>
    <phoneticPr fontId="1"/>
  </si>
  <si>
    <t>専修学校
(専門課程)
進学者</t>
    <rPh sb="6" eb="8">
      <t>センモン</t>
    </rPh>
    <rPh sb="8" eb="10">
      <t>カテイ</t>
    </rPh>
    <rPh sb="12" eb="15">
      <t>シンガクシャ</t>
    </rPh>
    <phoneticPr fontId="1"/>
  </si>
  <si>
    <t>就職
者等</t>
    <rPh sb="4" eb="5">
      <t>トウ</t>
    </rPh>
    <phoneticPr fontId="1"/>
  </si>
  <si>
    <t>（195）項目別教育費</t>
    <rPh sb="5" eb="6">
      <t>コウ</t>
    </rPh>
    <phoneticPr fontId="1"/>
  </si>
  <si>
    <t>学校教育費</t>
    <phoneticPr fontId="1"/>
  </si>
  <si>
    <t>社会教育費</t>
    <phoneticPr fontId="1"/>
  </si>
  <si>
    <t>教育行政費</t>
    <phoneticPr fontId="1"/>
  </si>
  <si>
    <t>国・県支出金</t>
    <phoneticPr fontId="1"/>
  </si>
  <si>
    <t>市支出金</t>
    <phoneticPr fontId="1"/>
  </si>
  <si>
    <t>（注）市立・私立幼稚園には幼稚園型認定こども園を含む。</t>
    <rPh sb="1" eb="2">
      <t>チュウ</t>
    </rPh>
    <rPh sb="3" eb="5">
      <t>シリツ</t>
    </rPh>
    <rPh sb="6" eb="8">
      <t>シリツ</t>
    </rPh>
    <rPh sb="8" eb="11">
      <t>ヨウチエン</t>
    </rPh>
    <rPh sb="13" eb="17">
      <t>ヨウチエンガタ</t>
    </rPh>
    <rPh sb="17" eb="19">
      <t>ニンテイ</t>
    </rPh>
    <rPh sb="22" eb="23">
      <t>エン</t>
    </rPh>
    <rPh sb="24" eb="25">
      <t>フク</t>
    </rPh>
    <phoneticPr fontId="1"/>
  </si>
  <si>
    <t>（注）陽明高等支援学校は平成29年度新設。陽明高等学校に併設されているため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2" eb="44">
      <t>コウチ</t>
    </rPh>
    <rPh sb="45" eb="47">
      <t>コウシャ</t>
    </rPh>
    <rPh sb="47" eb="49">
      <t>メンセキ</t>
    </rPh>
    <rPh sb="49" eb="50">
      <t>トウ</t>
    </rPh>
    <rPh sb="51" eb="53">
      <t>ヨウメイ</t>
    </rPh>
    <rPh sb="53" eb="55">
      <t>コウトウ</t>
    </rPh>
    <rPh sb="55" eb="57">
      <t>ガッコウ</t>
    </rPh>
    <rPh sb="58" eb="59">
      <t>ドウ</t>
    </rPh>
    <rPh sb="59" eb="61">
      <t>スウチ</t>
    </rPh>
    <phoneticPr fontId="1"/>
  </si>
  <si>
    <t>児　　　　童　　　　数</t>
    <phoneticPr fontId="1"/>
  </si>
  <si>
    <t>教　　　　員　　　　数</t>
    <rPh sb="0" eb="1">
      <t>キョウ</t>
    </rPh>
    <rPh sb="5" eb="6">
      <t>イン</t>
    </rPh>
    <rPh sb="10" eb="11">
      <t>スウ</t>
    </rPh>
    <phoneticPr fontId="1"/>
  </si>
  <si>
    <t>1　　　学　　　年</t>
    <phoneticPr fontId="1"/>
  </si>
  <si>
    <t>2　　　学　　　年</t>
    <phoneticPr fontId="1"/>
  </si>
  <si>
    <t>生　　徒　　数</t>
    <phoneticPr fontId="1"/>
  </si>
  <si>
    <t>総　　　数</t>
    <rPh sb="0" eb="1">
      <t>ソウ</t>
    </rPh>
    <rPh sb="4" eb="5">
      <t>スウ</t>
    </rPh>
    <phoneticPr fontId="1"/>
  </si>
  <si>
    <t>1　　学　　年</t>
    <phoneticPr fontId="1"/>
  </si>
  <si>
    <t>2　　学　　年</t>
    <rPh sb="3" eb="4">
      <t>ガク</t>
    </rPh>
    <rPh sb="6" eb="7">
      <t>ネン</t>
    </rPh>
    <phoneticPr fontId="1"/>
  </si>
  <si>
    <t>中　　学　　1　　年</t>
    <phoneticPr fontId="1"/>
  </si>
  <si>
    <t>中　　学　　2　　年</t>
    <rPh sb="0" eb="1">
      <t>ナカ</t>
    </rPh>
    <rPh sb="3" eb="4">
      <t>ガク</t>
    </rPh>
    <rPh sb="9" eb="10">
      <t>ネン</t>
    </rPh>
    <phoneticPr fontId="1"/>
  </si>
  <si>
    <t>6　　学　　年</t>
    <phoneticPr fontId="1"/>
  </si>
  <si>
    <t>「浦添市の教育」(教育委員会発行)</t>
    <rPh sb="9" eb="11">
      <t>キョウイク</t>
    </rPh>
    <rPh sb="11" eb="14">
      <t>イインカイ</t>
    </rPh>
    <rPh sb="14" eb="16">
      <t>ハッコウ</t>
    </rPh>
    <phoneticPr fontId="1"/>
  </si>
  <si>
    <t>資料：「浦添市の教育」（教育委員会発行）</t>
    <phoneticPr fontId="1"/>
  </si>
  <si>
    <t>昭和薬科大学附属中学校</t>
    <rPh sb="5" eb="6">
      <t>ガク</t>
    </rPh>
    <phoneticPr fontId="1"/>
  </si>
  <si>
    <t>資料：昭和薬科大学附属中学校</t>
    <rPh sb="8" eb="9">
      <t>ガク</t>
    </rPh>
    <phoneticPr fontId="1"/>
  </si>
  <si>
    <t>浦添
高等学校</t>
    <phoneticPr fontId="1"/>
  </si>
  <si>
    <t>陽明
高等学校</t>
    <phoneticPr fontId="1"/>
  </si>
  <si>
    <t>昭和薬科大学
附属高等学校</t>
    <rPh sb="5" eb="6">
      <t>ガク</t>
    </rPh>
    <phoneticPr fontId="1"/>
  </si>
  <si>
    <t>昭和薬科大学
附属高等学校</t>
    <rPh sb="5" eb="6">
      <t>ガク</t>
    </rPh>
    <phoneticPr fontId="1"/>
  </si>
  <si>
    <t>区　分</t>
    <rPh sb="0" eb="1">
      <t>ク</t>
    </rPh>
    <rPh sb="2" eb="3">
      <t>ブン</t>
    </rPh>
    <phoneticPr fontId="1"/>
  </si>
  <si>
    <t>公共職業能力開発
施設等
入学者</t>
    <rPh sb="0" eb="2">
      <t>コウキョウ</t>
    </rPh>
    <rPh sb="2" eb="4">
      <t>ショクギョウ</t>
    </rPh>
    <rPh sb="4" eb="6">
      <t>ノウリョク</t>
    </rPh>
    <rPh sb="6" eb="8">
      <t>カイハツ</t>
    </rPh>
    <rPh sb="9" eb="12">
      <t>シセツトウ</t>
    </rPh>
    <rPh sb="13" eb="15">
      <t>ニュウガク</t>
    </rPh>
    <rPh sb="15" eb="16">
      <t>シャ</t>
    </rPh>
    <phoneticPr fontId="1"/>
  </si>
  <si>
    <t>専修学校
(一般課程)等
入学者</t>
    <rPh sb="6" eb="8">
      <t>イッパン</t>
    </rPh>
    <rPh sb="8" eb="10">
      <t>カテイ</t>
    </rPh>
    <rPh sb="11" eb="12">
      <t>ナド</t>
    </rPh>
    <rPh sb="13" eb="15">
      <t>ニュウガク</t>
    </rPh>
    <rPh sb="15" eb="16">
      <t>シャ</t>
    </rPh>
    <phoneticPr fontId="1"/>
  </si>
  <si>
    <t>昭和薬科大学附属中</t>
    <rPh sb="5" eb="6">
      <t>ガク</t>
    </rPh>
    <phoneticPr fontId="1"/>
  </si>
  <si>
    <t>ⅩⅡ　教　　育</t>
    <phoneticPr fontId="1"/>
  </si>
  <si>
    <t>令和5年度</t>
    <rPh sb="0" eb="2">
      <t>レイワ</t>
    </rPh>
    <phoneticPr fontId="1"/>
  </si>
  <si>
    <t>資料：昭和薬科大学附属中学校</t>
    <rPh sb="7" eb="9">
      <t>ダイガク</t>
    </rPh>
    <phoneticPr fontId="1"/>
  </si>
  <si>
    <t>資料：昭和薬科大学附属中学校</t>
    <rPh sb="8" eb="9">
      <t>ガク</t>
    </rPh>
    <phoneticPr fontId="1"/>
  </si>
  <si>
    <t>令和5年度</t>
    <rPh sb="0" eb="1">
      <t>レイ</t>
    </rPh>
    <rPh sb="1" eb="2">
      <t>ワ</t>
    </rPh>
    <phoneticPr fontId="1"/>
  </si>
  <si>
    <t>令和2年度</t>
    <rPh sb="0" eb="2">
      <t>レイワ</t>
    </rPh>
    <rPh sb="3" eb="4">
      <t>ネン</t>
    </rPh>
    <rPh sb="4" eb="5">
      <t>ド</t>
    </rPh>
    <phoneticPr fontId="1"/>
  </si>
  <si>
    <t>令和2年度</t>
    <rPh sb="0" eb="1">
      <t>レイ</t>
    </rPh>
    <rPh sb="1" eb="2">
      <t>ワ</t>
    </rPh>
    <rPh sb="3" eb="4">
      <t>ネン</t>
    </rPh>
    <rPh sb="4" eb="5">
      <t>ド</t>
    </rPh>
    <phoneticPr fontId="1"/>
  </si>
  <si>
    <t>陽明高</t>
    <phoneticPr fontId="1"/>
  </si>
  <si>
    <t>昭和薬科大学附属高</t>
    <rPh sb="5" eb="6">
      <t>ガク</t>
    </rPh>
    <phoneticPr fontId="1"/>
  </si>
  <si>
    <t>（注）陽明高等支援学校は平成29年度新設。陽明高等学校に併設。</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phoneticPr fontId="1"/>
  </si>
  <si>
    <t>平成30年度</t>
    <rPh sb="0" eb="2">
      <t>ヘイセイ</t>
    </rPh>
    <rPh sb="4" eb="6">
      <t>ネンド</t>
    </rPh>
    <phoneticPr fontId="1"/>
  </si>
  <si>
    <t>令和2年度</t>
    <rPh sb="0" eb="2">
      <t>レイワ</t>
    </rPh>
    <rPh sb="3" eb="5">
      <t>ネンド</t>
    </rPh>
    <phoneticPr fontId="1"/>
  </si>
  <si>
    <t>令和6年度</t>
    <rPh sb="0" eb="1">
      <t>レイ</t>
    </rPh>
    <rPh sb="1" eb="2">
      <t>ワ</t>
    </rPh>
    <rPh sb="3" eb="4">
      <t>トシ</t>
    </rPh>
    <rPh sb="4" eb="5">
      <t>ド</t>
    </rPh>
    <phoneticPr fontId="1"/>
  </si>
  <si>
    <t>令和6年度</t>
    <rPh sb="0" eb="1">
      <t>レイ</t>
    </rPh>
    <rPh sb="1" eb="2">
      <t>ワ</t>
    </rPh>
    <phoneticPr fontId="1"/>
  </si>
  <si>
    <t>総  　　  　　 数</t>
    <phoneticPr fontId="1"/>
  </si>
  <si>
    <t>令和2年度</t>
    <rPh sb="0" eb="2">
      <t>レイワ</t>
    </rPh>
    <rPh sb="3" eb="4">
      <t>ド</t>
    </rPh>
    <phoneticPr fontId="1"/>
  </si>
  <si>
    <t>（193）高等学校卒業後の進路状況（令和５年度卒）</t>
    <rPh sb="5" eb="7">
      <t>コウトウ</t>
    </rPh>
    <rPh sb="7" eb="9">
      <t>ガッコウ</t>
    </rPh>
    <rPh sb="9" eb="12">
      <t>ソツギョウゴ</t>
    </rPh>
    <rPh sb="13" eb="15">
      <t>シンロ</t>
    </rPh>
    <rPh sb="15" eb="17">
      <t>ジョウキョウ</t>
    </rPh>
    <rPh sb="18" eb="20">
      <t>レイワ</t>
    </rPh>
    <phoneticPr fontId="1"/>
  </si>
  <si>
    <t>平成27年度</t>
    <rPh sb="0" eb="2">
      <t>ヘイセイ</t>
    </rPh>
    <rPh sb="4" eb="6">
      <t>ネンド</t>
    </rPh>
    <phoneticPr fontId="1"/>
  </si>
  <si>
    <t>平成30会計年度</t>
    <rPh sb="0" eb="2">
      <t>ヘイセイ</t>
    </rPh>
    <rPh sb="4" eb="6">
      <t>カイケイ</t>
    </rPh>
    <rPh sb="6" eb="8">
      <t>ネンド</t>
    </rPh>
    <phoneticPr fontId="1"/>
  </si>
  <si>
    <t>令和3年度</t>
    <rPh sb="0" eb="2">
      <t>レイワ</t>
    </rPh>
    <rPh sb="3" eb="4">
      <t>ネン</t>
    </rPh>
    <rPh sb="4" eb="5">
      <t>ド</t>
    </rPh>
    <phoneticPr fontId="1"/>
  </si>
  <si>
    <t>総　  数</t>
    <phoneticPr fontId="1"/>
  </si>
  <si>
    <t>男</t>
    <phoneticPr fontId="1"/>
  </si>
  <si>
    <t>資料：令和６年度学校基本調査報告書</t>
    <rPh sb="3" eb="5">
      <t>レイワ</t>
    </rPh>
    <rPh sb="6" eb="8">
      <t>ネンド</t>
    </rPh>
    <rPh sb="14" eb="17">
      <t>ホウコクショ</t>
    </rPh>
    <phoneticPr fontId="1"/>
  </si>
  <si>
    <t>（176）幼稚園及び学校数（各年度共５月１日現在）</t>
    <phoneticPr fontId="1"/>
  </si>
  <si>
    <t>（177）学校施設状況（令和６年５月１日現在）</t>
    <rPh sb="12" eb="13">
      <t>レイ</t>
    </rPh>
    <phoneticPr fontId="1"/>
  </si>
  <si>
    <t>（178）市内幼稚園の概況（各年共５月１日現在）</t>
    <rPh sb="5" eb="7">
      <t>シナイ</t>
    </rPh>
    <phoneticPr fontId="1"/>
  </si>
  <si>
    <t>令和6年度</t>
    <rPh sb="0" eb="2">
      <t>レイワ</t>
    </rPh>
    <phoneticPr fontId="1"/>
  </si>
  <si>
    <t xml:space="preserve">（180）小学校の概況（各年度共５月１日現在）                                                                             </t>
    <phoneticPr fontId="1"/>
  </si>
  <si>
    <t xml:space="preserve">（181）小学校学年別学級数及び児童数（各年度共５月１日現在）                                                             </t>
    <phoneticPr fontId="1"/>
  </si>
  <si>
    <t>（注）令和３年度から各学年の児童数には特別支援学級の児童数を含む。児童数（　）は再掲数値。</t>
    <rPh sb="3" eb="5">
      <t>レイワ</t>
    </rPh>
    <rPh sb="6" eb="8">
      <t>ネンド</t>
    </rPh>
    <rPh sb="10" eb="13">
      <t>カクガクネン</t>
    </rPh>
    <rPh sb="14" eb="17">
      <t>ジドウスウ</t>
    </rPh>
    <rPh sb="19" eb="23">
      <t>トクベツシエン</t>
    </rPh>
    <rPh sb="23" eb="25">
      <t>ガッキュウ</t>
    </rPh>
    <rPh sb="26" eb="29">
      <t>ジドウスウ</t>
    </rPh>
    <rPh sb="30" eb="31">
      <t>フク</t>
    </rPh>
    <rPh sb="33" eb="36">
      <t>ジドウスウ</t>
    </rPh>
    <rPh sb="40" eb="42">
      <t>サイケイ</t>
    </rPh>
    <rPh sb="42" eb="44">
      <t>スウチ</t>
    </rPh>
    <phoneticPr fontId="1"/>
  </si>
  <si>
    <t>（182）中学校の概況（各年度共５月１日現在）</t>
    <phoneticPr fontId="1"/>
  </si>
  <si>
    <t>（183）中学校学年別学級数及び生徒数（各年度共５月１日現在）             　　　　　　　　　　　</t>
    <phoneticPr fontId="1"/>
  </si>
  <si>
    <t>（184）中学校の生徒数（各年度共５月１日現在）                                                   　　　　　　　　　　　</t>
    <phoneticPr fontId="1"/>
  </si>
  <si>
    <t xml:space="preserve">（185）高等学校の概況（各年度共５月１日現在）                                                                           </t>
    <phoneticPr fontId="1"/>
  </si>
  <si>
    <t xml:space="preserve">（186）高等学校学年別学級数及び生徒数（各年度共５月１日現在）                                                                                   </t>
    <phoneticPr fontId="1"/>
  </si>
  <si>
    <t xml:space="preserve"> （187）高等学校の生徒数（各年度共５月１日現在）                                                                                                                                         　　　　　　　　　　</t>
    <phoneticPr fontId="1"/>
  </si>
  <si>
    <t>（188）特別支援学校の概況（各年度共５月１日現在）</t>
    <phoneticPr fontId="1"/>
  </si>
  <si>
    <t xml:space="preserve">（189）特別支援学校別学級数及び児童・生徒数（各年度共５月１日現在） </t>
    <phoneticPr fontId="1"/>
  </si>
  <si>
    <t>（190）児童・生徒の推移（各年度共５月１日現在）</t>
    <phoneticPr fontId="1"/>
  </si>
  <si>
    <t>（191）専修学校等の概況（各年度共５月１日現在）</t>
    <phoneticPr fontId="1"/>
  </si>
  <si>
    <t>（192）中学校卒業後の進路状況（各年度共５月１日現在）</t>
    <phoneticPr fontId="1"/>
  </si>
  <si>
    <t>令和2年度</t>
  </si>
  <si>
    <t>(-)</t>
  </si>
  <si>
    <t>　　令和６年４月１日に、全ての浦添市内の幼稚園がこども園へ移行完了した。</t>
    <rPh sb="2" eb="4">
      <t>レイワ</t>
    </rPh>
    <rPh sb="5" eb="6">
      <t>ネン</t>
    </rPh>
    <rPh sb="7" eb="8">
      <t>ガツ</t>
    </rPh>
    <rPh sb="9" eb="10">
      <t>ニチ</t>
    </rPh>
    <rPh sb="12" eb="13">
      <t>スベ</t>
    </rPh>
    <rPh sb="15" eb="17">
      <t>ウラソエ</t>
    </rPh>
    <rPh sb="17" eb="19">
      <t>シナイ</t>
    </rPh>
    <rPh sb="20" eb="23">
      <t>ヨウチエン</t>
    </rPh>
    <rPh sb="27" eb="28">
      <t>エン</t>
    </rPh>
    <rPh sb="29" eb="31">
      <t>イコウ</t>
    </rPh>
    <rPh sb="31" eb="33">
      <t>カンリョウ</t>
    </rPh>
    <phoneticPr fontId="1"/>
  </si>
  <si>
    <t>令和４会計年度歳出</t>
    <rPh sb="0" eb="2">
      <t>レイワ</t>
    </rPh>
    <rPh sb="3" eb="5">
      <t>カイケイ</t>
    </rPh>
    <rPh sb="5" eb="6">
      <t>ネン</t>
    </rPh>
    <rPh sb="6" eb="7">
      <t>ド</t>
    </rPh>
    <rPh sb="7" eb="9">
      <t>サイシュツ</t>
    </rPh>
    <phoneticPr fontId="1"/>
  </si>
  <si>
    <t xml:space="preserve">（180）小学校の概況（各年度共５月１日現在）                                                                             </t>
    <phoneticPr fontId="1"/>
  </si>
  <si>
    <t xml:space="preserve">（181）小学校学年別学級数及び児童数（各年度共５月１日現在）                                                             </t>
    <phoneticPr fontId="1"/>
  </si>
  <si>
    <t>（182）中学校の概況（各年度共５月１日現在）</t>
    <phoneticPr fontId="1"/>
  </si>
  <si>
    <t>（183）中学校学年別学級数及び生徒数（各年度共５月１日現在）             　　　　　　　　　　　</t>
    <phoneticPr fontId="1"/>
  </si>
  <si>
    <t>（184）中学校の生徒数（各年度共５月１日現在）                                                   　　　　　　　　　　　</t>
    <phoneticPr fontId="1"/>
  </si>
  <si>
    <t xml:space="preserve">（185）高等学校の概況（各年度共５月１日現在）                                                                           </t>
    <phoneticPr fontId="1"/>
  </si>
  <si>
    <t xml:space="preserve">（186）高等学校学年別学級数及び生徒数（各年度共５月１日現在）                                                                                   </t>
    <phoneticPr fontId="1"/>
  </si>
  <si>
    <t xml:space="preserve"> （187）高等学校の生徒数（各年度共５月１日現在）                                                                                                                                         　　　　　　　　　　</t>
    <phoneticPr fontId="1"/>
  </si>
  <si>
    <t>（188）特別支援学校の概況（各年度共５月１日現在）</t>
    <phoneticPr fontId="1"/>
  </si>
  <si>
    <t xml:space="preserve">（189）特別支援学校別学級数及び児童・生徒数（各年度共５月１日現在） </t>
    <phoneticPr fontId="1"/>
  </si>
  <si>
    <t>（190）児童・生徒の推移（各年度共５月１日現在）</t>
    <phoneticPr fontId="1"/>
  </si>
  <si>
    <t>　　　鏡が丘特別支援学校浦添分校について、在籍生徒は高等部のみ。</t>
    <rPh sb="3" eb="4">
      <t>カガミ</t>
    </rPh>
    <rPh sb="5" eb="6">
      <t>オカ</t>
    </rPh>
    <rPh sb="6" eb="12">
      <t>トクベツシエンガッコウ</t>
    </rPh>
    <rPh sb="12" eb="16">
      <t>ウラソエブンコウ</t>
    </rPh>
    <rPh sb="21" eb="25">
      <t>ザイセキセイト</t>
    </rPh>
    <rPh sb="26" eb="29">
      <t>コウトウブ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</si>
</sst>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0_);[Red]\(0\)"/>
    <numFmt numFmtId="188" formatCode="0_);\(0\)"/>
    <numFmt numFmtId="189" formatCode="\(#,###&quot;-)&quot;"/>
    <numFmt numFmtId="190" formatCode="0_ "/>
    <numFmt numFmtId="191" formatCode="0;[Red]0"/>
    <numFmt numFmtId="192" formatCode="_ * #,##0.0_ ;_ * \-#,##0.0_ ;_ * \-?_ ;_ @_ "/>
    <numFmt numFmtId="193" formatCode="0.0_ "/>
    <numFmt numFmtId="194" formatCode="\(#,##0\)"/>
    <numFmt numFmtId="195" formatCode="\(#,###&quot;)&quot;"/>
    <numFmt numFmtId="196" formatCode="0.0_);[Red]\(0.0\)"/>
    <numFmt numFmtId="197" formatCode="\(#,##0.0\);\(#,##0.0\)"/>
    <numFmt numFmtId="198" formatCode="&quot;¥&quot;#,##0;[Red]&quot;\-&quot;#,##0"/>
    <numFmt numFmtId="199" formatCode="0.0%"/>
    <numFmt numFmtId="200" formatCode="_ * ##,##0.0_ ;_ * \-##,##0.0_ ;_ * \(\-\)"/>
    <numFmt numFmtId="201" formatCode="_ * #,##0.0_ ;_ * \-#,##0.0_ ;_ * \-\ ;_ @_ "/>
    <numFmt numFmtId="202" formatCode="_ * #,##0_ ;_ * \-#,##0_ ;_ * \-\ ;_ @_ "/>
    <numFmt numFmtId="203" formatCode="* \(#,##0\);_ * \(\-#,##0\)_ ;_ * \(\-\)\ ;_ @_ "/>
    <numFmt numFmtId="204" formatCode="0.0"/>
    <numFmt numFmtId="205" formatCode="\(#,###\-\)"/>
    <numFmt numFmtId="206" formatCode="* \(#,##0\);_ * \(\-#,##0\)_ ;\ \(\-\)\ ;"/>
    <numFmt numFmtId="207" formatCode="* \(#,##0\);_ * \(\-#,##0\)_ ;\-;"/>
    <numFmt numFmtId="208" formatCode="\(#,###\);;\(\-\)"/>
    <numFmt numFmtId="209" formatCode="_ * &quot;(&quot;#,##0\)_ ;_ * \-#,##0_ ;_ * &quot;(-)&quot;_ ;_ @_ "/>
    <numFmt numFmtId="210" formatCode="\(#,##0\);\(#,##0\)"/>
    <numFmt numFmtId="211" formatCode="\(##,##0.0\)"/>
  </numFmts>
  <fonts count="19" x14ac:knownFonts="1">
    <font>
      <sz val="10"/>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10.5"/>
      <color theme="1"/>
      <name val="ＭＳ 明朝"/>
      <family val="1"/>
      <charset val="128"/>
    </font>
    <font>
      <sz val="6"/>
      <color theme="1"/>
      <name val="ＭＳ 明朝"/>
      <family val="1"/>
      <charset val="128"/>
    </font>
    <font>
      <sz val="16"/>
      <color theme="1"/>
      <name val="ＭＳ 明朝"/>
      <family val="1"/>
      <charset val="128"/>
    </font>
    <font>
      <sz val="10"/>
      <color rgb="FFFF0000"/>
      <name val="ＭＳ 明朝"/>
      <family val="1"/>
      <charset val="128"/>
    </font>
    <font>
      <sz val="11"/>
      <color rgb="FFFF0000"/>
      <name val="ＭＳ 明朝"/>
      <family val="1"/>
      <charset val="128"/>
    </font>
    <font>
      <sz val="9"/>
      <name val="ＭＳ 明朝"/>
      <family val="1"/>
      <charset val="128"/>
    </font>
    <font>
      <sz val="8"/>
      <name val="ＭＳ 明朝"/>
      <family val="1"/>
      <charset val="128"/>
    </font>
    <font>
      <sz val="7"/>
      <name val="ＭＳ 明朝"/>
      <family val="1"/>
      <charset val="128"/>
    </font>
    <font>
      <sz val="7"/>
      <color theme="1"/>
      <name val="ＭＳ 明朝"/>
      <family val="1"/>
      <charset val="128"/>
    </font>
    <font>
      <sz val="10"/>
      <color theme="0"/>
      <name val="ＭＳ 明朝"/>
      <family val="1"/>
      <charset val="128"/>
    </font>
    <font>
      <sz val="6"/>
      <color theme="0"/>
      <name val="ＭＳ 明朝"/>
      <family val="1"/>
      <charset val="128"/>
    </font>
    <font>
      <b/>
      <sz val="10"/>
      <color theme="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8F8F8"/>
        <bgColor indexed="64"/>
      </patternFill>
    </fill>
    <fill>
      <patternFill patternType="solid">
        <fgColor theme="0"/>
        <bgColor indexed="64"/>
      </patternFill>
    </fill>
  </fills>
  <borders count="233">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medium">
        <color auto="1"/>
      </left>
      <right/>
      <top/>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style="medium">
        <color indexed="8"/>
      </right>
      <top style="medium">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bottom/>
      <diagonal/>
    </border>
    <border>
      <left style="thin">
        <color auto="1"/>
      </left>
      <right/>
      <top/>
      <bottom style="medium">
        <color auto="1"/>
      </bottom>
      <diagonal/>
    </border>
    <border>
      <left/>
      <right/>
      <top style="thin">
        <color auto="1"/>
      </top>
      <bottom/>
      <diagonal/>
    </border>
    <border>
      <left style="thin">
        <color auto="1"/>
      </left>
      <right style="thin">
        <color auto="1"/>
      </right>
      <top/>
      <bottom style="thin">
        <color auto="1"/>
      </bottom>
      <diagonal/>
    </border>
    <border>
      <left/>
      <right style="medium">
        <color indexed="8"/>
      </right>
      <top style="thin">
        <color indexed="8"/>
      </top>
      <bottom/>
      <diagonal/>
    </border>
    <border>
      <left/>
      <right style="medium">
        <color indexed="8"/>
      </right>
      <top/>
      <bottom style="medium">
        <color auto="1"/>
      </bottom>
      <diagonal/>
    </border>
    <border>
      <left/>
      <right style="medium">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style="thin">
        <color indexed="8"/>
      </left>
      <right style="medium">
        <color auto="1"/>
      </right>
      <top/>
      <bottom style="thin">
        <color indexed="8"/>
      </bottom>
      <diagonal/>
    </border>
    <border>
      <left/>
      <right style="thin">
        <color auto="1"/>
      </right>
      <top/>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auto="1"/>
      </right>
      <top style="medium">
        <color auto="1"/>
      </top>
      <bottom style="thin">
        <color indexed="8"/>
      </bottom>
      <diagonal/>
    </border>
    <border>
      <left style="thin">
        <color indexed="8"/>
      </left>
      <right style="thin">
        <color indexed="8"/>
      </right>
      <top style="medium">
        <color auto="1"/>
      </top>
      <bottom/>
      <diagonal/>
    </border>
    <border>
      <left/>
      <right style="thin">
        <color indexed="8"/>
      </right>
      <top/>
      <bottom/>
      <diagonal/>
    </border>
    <border>
      <left/>
      <right style="thin">
        <color indexed="8"/>
      </right>
      <top/>
      <bottom style="thin">
        <color auto="1"/>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bottom style="thin">
        <color auto="1"/>
      </bottom>
      <diagonal/>
    </border>
    <border>
      <left/>
      <right style="thin">
        <color auto="1"/>
      </right>
      <top/>
      <bottom style="thin">
        <color auto="1"/>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style="medium">
        <color indexed="8"/>
      </left>
      <right/>
      <top/>
      <bottom style="medium">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medium">
        <color indexed="8"/>
      </right>
      <top/>
      <bottom style="medium">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top/>
      <bottom style="medium">
        <color indexed="64"/>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indexed="8"/>
      </bottom>
      <diagonal/>
    </border>
    <border>
      <left style="medium">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auto="1"/>
      </left>
      <right style="thin">
        <color indexed="64"/>
      </right>
      <top/>
      <bottom/>
      <diagonal/>
    </border>
    <border>
      <left style="thin">
        <color auto="1"/>
      </left>
      <right/>
      <top/>
      <bottom style="medium">
        <color auto="1"/>
      </bottom>
      <diagonal/>
    </border>
    <border>
      <left/>
      <right/>
      <top/>
      <bottom style="medium">
        <color auto="1"/>
      </bottom>
      <diagonal/>
    </border>
    <border>
      <left style="medium">
        <color auto="1"/>
      </left>
      <right style="thin">
        <color indexed="8"/>
      </right>
      <top style="medium">
        <color auto="1"/>
      </top>
      <bottom/>
      <diagonal/>
    </border>
    <border>
      <left/>
      <right/>
      <top style="thin">
        <color indexed="8"/>
      </top>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style="thin">
        <color indexed="8"/>
      </top>
      <bottom/>
      <diagonal/>
    </border>
    <border>
      <left/>
      <right style="thin">
        <color auto="1"/>
      </right>
      <top style="medium">
        <color auto="1"/>
      </top>
      <bottom/>
      <diagonal/>
    </border>
    <border>
      <left style="thin">
        <color indexed="8"/>
      </left>
      <right style="thin">
        <color auto="1"/>
      </right>
      <top style="thin">
        <color indexed="8"/>
      </top>
      <bottom style="thin">
        <color indexed="8"/>
      </bottom>
      <diagonal/>
    </border>
    <border>
      <left style="thin">
        <color auto="1"/>
      </left>
      <right style="thin">
        <color auto="1"/>
      </right>
      <top style="medium">
        <color auto="1"/>
      </top>
      <bottom/>
      <diagonal/>
    </border>
    <border>
      <left style="thin">
        <color auto="1"/>
      </left>
      <right style="thin">
        <color indexed="8"/>
      </right>
      <top style="medium">
        <color auto="1"/>
      </top>
      <bottom/>
      <diagonal/>
    </border>
    <border>
      <left/>
      <right style="medium">
        <color auto="1"/>
      </right>
      <top/>
      <bottom style="thin">
        <color auto="1"/>
      </bottom>
      <diagonal/>
    </border>
    <border>
      <left style="medium">
        <color auto="1"/>
      </left>
      <right/>
      <top/>
      <bottom/>
      <diagonal/>
    </border>
    <border>
      <left style="medium">
        <color auto="1"/>
      </left>
      <right/>
      <top style="thin">
        <color indexed="8"/>
      </top>
      <bottom/>
      <diagonal/>
    </border>
    <border>
      <left/>
      <right style="thin">
        <color indexed="8"/>
      </right>
      <top style="thin">
        <color indexed="8"/>
      </top>
      <bottom/>
      <diagonal/>
    </border>
    <border>
      <left style="medium">
        <color auto="1"/>
      </left>
      <right/>
      <top/>
      <bottom style="medium">
        <color auto="1"/>
      </bottom>
      <diagonal/>
    </border>
    <border>
      <left/>
      <right style="thin">
        <color indexed="8"/>
      </right>
      <top/>
      <bottom style="medium">
        <color auto="1"/>
      </bottom>
      <diagonal/>
    </border>
    <border>
      <left style="thin">
        <color auto="1"/>
      </left>
      <right/>
      <top/>
      <bottom style="medium">
        <color auto="1"/>
      </bottom>
      <diagonal/>
    </border>
    <border>
      <left style="thin">
        <color indexed="8"/>
      </left>
      <right/>
      <top/>
      <bottom style="medium">
        <color indexed="8"/>
      </bottom>
      <diagonal/>
    </border>
    <border>
      <left style="thin">
        <color indexed="8"/>
      </left>
      <right/>
      <top/>
      <bottom style="medium">
        <color auto="1"/>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8"/>
      </right>
      <top/>
      <bottom/>
      <diagonal/>
    </border>
    <border>
      <left style="thin">
        <color indexed="8"/>
      </left>
      <right style="medium">
        <color indexed="64"/>
      </right>
      <top/>
      <bottom style="thin">
        <color indexed="8"/>
      </bottom>
      <diagonal/>
    </border>
    <border>
      <left/>
      <right style="thin">
        <color auto="1"/>
      </right>
      <top/>
      <bottom style="medium">
        <color auto="1"/>
      </bottom>
      <diagonal/>
    </border>
    <border>
      <left style="medium">
        <color auto="1"/>
      </left>
      <right/>
      <top/>
      <bottom style="thin">
        <color auto="1"/>
      </bottom>
      <diagonal/>
    </border>
    <border>
      <left/>
      <right style="thin">
        <color indexed="8"/>
      </right>
      <top/>
      <bottom style="thin">
        <color auto="1"/>
      </bottom>
      <diagonal/>
    </border>
    <border>
      <left/>
      <right style="thin">
        <color indexed="8"/>
      </right>
      <top style="thin">
        <color auto="1"/>
      </top>
      <bottom/>
      <diagonal/>
    </border>
    <border>
      <left style="thin">
        <color indexed="8"/>
      </left>
      <right/>
      <top style="thin">
        <color auto="1"/>
      </top>
      <bottom/>
      <diagonal/>
    </border>
    <border>
      <left/>
      <right style="medium">
        <color auto="1"/>
      </right>
      <top style="thin">
        <color auto="1"/>
      </top>
      <bottom/>
      <diagonal/>
    </border>
    <border>
      <left/>
      <right/>
      <top/>
      <bottom style="medium">
        <color indexed="64"/>
      </bottom>
      <diagonal/>
    </border>
    <border>
      <left style="medium">
        <color auto="1"/>
      </left>
      <right style="thin">
        <color indexed="8"/>
      </right>
      <top/>
      <bottom/>
      <diagonal/>
    </border>
    <border>
      <left style="medium">
        <color indexed="8"/>
      </left>
      <right style="thin">
        <color auto="1"/>
      </right>
      <top/>
      <bottom/>
      <diagonal/>
    </border>
    <border>
      <left style="medium">
        <color indexed="8"/>
      </left>
      <right/>
      <top/>
      <bottom/>
      <diagonal/>
    </border>
    <border>
      <left style="medium">
        <color auto="1"/>
      </left>
      <right style="thin">
        <color auto="1"/>
      </right>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right style="medium">
        <color auto="1"/>
      </right>
      <top style="thin">
        <color indexed="8"/>
      </top>
      <bottom/>
      <diagonal/>
    </border>
    <border>
      <left/>
      <right/>
      <top/>
      <bottom style="medium">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indexed="8"/>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top style="medium">
        <color indexed="64"/>
      </top>
      <bottom/>
      <diagonal/>
    </border>
    <border>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style="medium">
        <color indexed="64"/>
      </left>
      <right/>
      <top/>
      <bottom style="medium">
        <color auto="1"/>
      </bottom>
      <diagonal/>
    </border>
    <border>
      <left/>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right style="medium">
        <color indexed="64"/>
      </right>
      <top/>
      <bottom style="medium">
        <color indexed="64"/>
      </bottom>
      <diagonal/>
    </border>
    <border>
      <left style="thin">
        <color indexed="8"/>
      </left>
      <right/>
      <top style="medium">
        <color indexed="8"/>
      </top>
      <bottom/>
      <diagonal/>
    </border>
    <border>
      <left/>
      <right/>
      <top style="medium">
        <color indexed="8"/>
      </top>
      <bottom/>
      <diagonal/>
    </border>
    <border>
      <left style="thin">
        <color indexed="8"/>
      </left>
      <right/>
      <top/>
      <bottom style="medium">
        <color indexed="8"/>
      </bottom>
      <diagonal/>
    </border>
    <border>
      <left/>
      <right/>
      <top/>
      <bottom style="medium">
        <color auto="1"/>
      </bottom>
      <diagonal/>
    </border>
    <border>
      <left/>
      <right/>
      <top/>
      <bottom style="medium">
        <color indexed="8"/>
      </bottom>
      <diagonal/>
    </border>
    <border>
      <left/>
      <right/>
      <top/>
      <bottom style="medium">
        <color indexed="64"/>
      </bottom>
      <diagonal/>
    </border>
    <border>
      <left/>
      <right/>
      <top/>
      <bottom style="medium">
        <color auto="1"/>
      </bottom>
      <diagonal/>
    </border>
    <border>
      <left/>
      <right style="medium">
        <color auto="1"/>
      </right>
      <top/>
      <bottom style="medium">
        <color auto="1"/>
      </bottom>
      <diagonal/>
    </border>
    <border>
      <left/>
      <right style="medium">
        <color indexed="8"/>
      </right>
      <top/>
      <bottom style="medium">
        <color indexed="8"/>
      </bottom>
      <diagonal/>
    </border>
    <border>
      <left style="medium">
        <color auto="1"/>
      </left>
      <right style="thin">
        <color indexed="8"/>
      </right>
      <top/>
      <bottom style="medium">
        <color auto="1"/>
      </bottom>
      <diagonal/>
    </border>
    <border>
      <left style="thin">
        <color auto="1"/>
      </left>
      <right/>
      <top/>
      <bottom style="medium">
        <color auto="1"/>
      </bottom>
      <diagonal/>
    </border>
    <border>
      <left style="medium">
        <color indexed="64"/>
      </left>
      <right style="thin">
        <color auto="1"/>
      </right>
      <top style="medium">
        <color indexed="64"/>
      </top>
      <bottom style="thin">
        <color indexed="8"/>
      </bottom>
      <diagonal/>
    </border>
    <border>
      <left style="thin">
        <color auto="1"/>
      </left>
      <right style="thin">
        <color auto="1"/>
      </right>
      <top style="medium">
        <color indexed="64"/>
      </top>
      <bottom style="thin">
        <color indexed="8"/>
      </bottom>
      <diagonal/>
    </border>
    <border>
      <left style="thin">
        <color auto="1"/>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auto="1"/>
      </right>
      <top style="medium">
        <color indexed="8"/>
      </top>
      <bottom style="thin">
        <color indexed="8"/>
      </bottom>
      <diagonal/>
    </border>
    <border>
      <left/>
      <right/>
      <top/>
      <bottom style="medium">
        <color indexed="64"/>
      </bottom>
      <diagonal/>
    </border>
    <border>
      <left/>
      <right style="medium">
        <color auto="1"/>
      </right>
      <top/>
      <bottom style="medium">
        <color auto="1"/>
      </bottom>
      <diagonal/>
    </border>
    <border>
      <left/>
      <right/>
      <top/>
      <bottom style="medium">
        <color indexed="8"/>
      </bottom>
      <diagonal/>
    </border>
    <border>
      <left/>
      <right/>
      <top/>
      <bottom style="medium">
        <color indexed="64"/>
      </bottom>
      <diagonal/>
    </border>
    <border>
      <left style="thin">
        <color auto="1"/>
      </left>
      <right/>
      <top/>
      <bottom style="medium">
        <color auto="1"/>
      </bottom>
      <diagonal/>
    </border>
    <border>
      <left/>
      <right style="medium">
        <color indexed="64"/>
      </right>
      <top/>
      <bottom style="medium">
        <color indexed="64"/>
      </bottom>
      <diagonal/>
    </border>
    <border>
      <left style="medium">
        <color auto="1"/>
      </left>
      <right style="thin">
        <color auto="1"/>
      </right>
      <top/>
      <bottom style="medium">
        <color auto="1"/>
      </bottom>
      <diagonal/>
    </border>
    <border>
      <left/>
      <right style="medium">
        <color auto="1"/>
      </right>
      <top/>
      <bottom style="medium">
        <color indexed="8"/>
      </bottom>
      <diagonal/>
    </border>
    <border>
      <left style="thin">
        <color indexed="8"/>
      </left>
      <right style="medium">
        <color indexed="8"/>
      </right>
      <top style="medium">
        <color indexed="64"/>
      </top>
      <bottom style="thin">
        <color indexed="8"/>
      </bottom>
      <diagonal/>
    </border>
    <border>
      <left style="medium">
        <color indexed="64"/>
      </left>
      <right/>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style="thin">
        <color indexed="8"/>
      </left>
      <right/>
      <top style="medium">
        <color indexed="64"/>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medium">
        <color indexed="64"/>
      </left>
      <right/>
      <top style="medium">
        <color indexed="8"/>
      </top>
      <bottom style="thin">
        <color indexed="8"/>
      </bottom>
      <diagonal/>
    </border>
    <border>
      <left style="medium">
        <color indexed="8"/>
      </left>
      <right style="thin">
        <color indexed="64"/>
      </right>
      <top style="thin">
        <color indexed="8"/>
      </top>
      <bottom/>
      <diagonal/>
    </border>
    <border>
      <left style="medium">
        <color indexed="8"/>
      </left>
      <right style="thin">
        <color indexed="64"/>
      </right>
      <top/>
      <bottom style="medium">
        <color indexed="8"/>
      </bottom>
      <diagonal/>
    </border>
    <border>
      <left style="thin">
        <color indexed="8"/>
      </left>
      <right style="thin">
        <color indexed="64"/>
      </right>
      <top style="medium">
        <color auto="1"/>
      </top>
      <bottom style="thin">
        <color indexed="8"/>
      </bottom>
      <diagonal/>
    </border>
    <border>
      <left/>
      <right/>
      <top/>
      <bottom style="medium">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medium">
        <color indexed="8"/>
      </bottom>
      <diagonal/>
    </border>
  </borders>
  <cellStyleXfs count="8">
    <xf numFmtId="0" fontId="0" fillId="0" borderId="0">
      <alignment vertical="center"/>
    </xf>
    <xf numFmtId="38" fontId="3" fillId="0" borderId="0" applyFill="0" applyBorder="0" applyProtection="0">
      <alignment vertical="center"/>
    </xf>
    <xf numFmtId="38" fontId="6" fillId="0" borderId="0" applyFont="0" applyFill="0" applyBorder="0" applyAlignment="0" applyProtection="0"/>
    <xf numFmtId="38" fontId="3" fillId="0" borderId="0" applyFill="0" applyBorder="0" applyProtection="0">
      <alignment vertical="center"/>
    </xf>
    <xf numFmtId="198" fontId="3" fillId="0" borderId="0" applyFill="0" applyBorder="0" applyProtection="0">
      <alignment vertical="center"/>
    </xf>
    <xf numFmtId="198" fontId="3" fillId="0" borderId="0" applyFill="0" applyBorder="0" applyProtection="0">
      <alignment vertical="center"/>
    </xf>
    <xf numFmtId="0" fontId="6" fillId="0" borderId="0"/>
    <xf numFmtId="9" fontId="3" fillId="0" borderId="0" applyFont="0" applyFill="0" applyBorder="0" applyAlignment="0" applyProtection="0">
      <alignment vertical="center"/>
    </xf>
  </cellStyleXfs>
  <cellXfs count="1087">
    <xf numFmtId="0" fontId="0" fillId="0" borderId="0" xfId="0">
      <alignment vertical="center"/>
    </xf>
    <xf numFmtId="0" fontId="4" fillId="0" borderId="0" xfId="0" applyFont="1">
      <alignment vertical="center"/>
    </xf>
    <xf numFmtId="0" fontId="4" fillId="0" borderId="27" xfId="0" applyFont="1" applyBorder="1">
      <alignment vertical="center"/>
    </xf>
    <xf numFmtId="0" fontId="4" fillId="0" borderId="0" xfId="0" applyFont="1" applyAlignment="1">
      <alignment horizontal="right" vertical="center"/>
    </xf>
    <xf numFmtId="0" fontId="4" fillId="0" borderId="15" xfId="0" applyFont="1" applyBorder="1">
      <alignment vertical="center"/>
    </xf>
    <xf numFmtId="0" fontId="4" fillId="0" borderId="6" xfId="0" applyFont="1" applyBorder="1">
      <alignment vertical="center"/>
    </xf>
    <xf numFmtId="0" fontId="4" fillId="0" borderId="2" xfId="0" applyFont="1" applyBorder="1">
      <alignment vertical="center"/>
    </xf>
    <xf numFmtId="0" fontId="4" fillId="0" borderId="16" xfId="0" applyFont="1" applyBorder="1">
      <alignment vertical="center"/>
    </xf>
    <xf numFmtId="0" fontId="4" fillId="0" borderId="39" xfId="0" applyFont="1" applyBorder="1">
      <alignment vertical="center"/>
    </xf>
    <xf numFmtId="0" fontId="4" fillId="0" borderId="11" xfId="0" applyFont="1" applyBorder="1" applyAlignment="1">
      <alignment horizontal="center" vertical="center"/>
    </xf>
    <xf numFmtId="0" fontId="4" fillId="0" borderId="8" xfId="0" applyFont="1" applyBorder="1">
      <alignment vertical="center"/>
    </xf>
    <xf numFmtId="0" fontId="4" fillId="0" borderId="24" xfId="0" applyFont="1" applyBorder="1">
      <alignment vertical="center"/>
    </xf>
    <xf numFmtId="0" fontId="4" fillId="0" borderId="23" xfId="0" applyFont="1" applyBorder="1">
      <alignment vertical="center"/>
    </xf>
    <xf numFmtId="0" fontId="4" fillId="0" borderId="22" xfId="0" applyFont="1" applyBorder="1">
      <alignment vertical="center"/>
    </xf>
    <xf numFmtId="0" fontId="4" fillId="0" borderId="10" xfId="0" applyFont="1" applyBorder="1">
      <alignment vertical="center"/>
    </xf>
    <xf numFmtId="180" fontId="4" fillId="0" borderId="11" xfId="0" applyNumberFormat="1" applyFont="1" applyBorder="1" applyAlignment="1">
      <alignment horizontal="right" vertical="center"/>
    </xf>
    <xf numFmtId="180" fontId="4" fillId="0" borderId="23" xfId="0" applyNumberFormat="1" applyFont="1" applyBorder="1" applyAlignment="1">
      <alignment horizontal="right" vertical="center"/>
    </xf>
    <xf numFmtId="181" fontId="4" fillId="0" borderId="23" xfId="0" applyNumberFormat="1" applyFont="1" applyBorder="1" applyAlignment="1">
      <alignment horizontal="right" vertical="center"/>
    </xf>
    <xf numFmtId="181" fontId="4" fillId="0" borderId="18" xfId="0" applyNumberFormat="1" applyFont="1"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lignment vertical="center"/>
    </xf>
    <xf numFmtId="177" fontId="4" fillId="0" borderId="105" xfId="0" applyNumberFormat="1" applyFont="1" applyBorder="1" applyAlignment="1">
      <alignment horizontal="right" vertical="center"/>
    </xf>
    <xf numFmtId="0" fontId="4" fillId="0" borderId="107" xfId="0" applyFont="1" applyBorder="1">
      <alignment vertical="center"/>
    </xf>
    <xf numFmtId="177" fontId="4" fillId="0" borderId="0" xfId="0" applyNumberFormat="1" applyFont="1">
      <alignment vertical="center"/>
    </xf>
    <xf numFmtId="0" fontId="5" fillId="0" borderId="41" xfId="0" applyFont="1" applyBorder="1" applyAlignment="1">
      <alignment horizontal="center" vertical="center"/>
    </xf>
    <xf numFmtId="49" fontId="4" fillId="0" borderId="0" xfId="0" applyNumberFormat="1" applyFont="1" applyAlignment="1">
      <alignment horizontal="right" vertical="center"/>
    </xf>
    <xf numFmtId="0" fontId="4" fillId="0" borderId="52" xfId="0" applyFont="1" applyBorder="1" applyAlignment="1">
      <alignment horizontal="center" vertical="center"/>
    </xf>
    <xf numFmtId="0" fontId="5" fillId="0" borderId="20" xfId="0" applyFont="1" applyBorder="1" applyAlignment="1">
      <alignment horizontal="center" vertical="center"/>
    </xf>
    <xf numFmtId="0" fontId="4" fillId="0" borderId="4" xfId="0" applyFont="1" applyBorder="1" applyAlignment="1">
      <alignment horizontal="center" vertical="center"/>
    </xf>
    <xf numFmtId="0" fontId="5" fillId="0" borderId="21" xfId="0" applyFont="1" applyBorder="1" applyAlignment="1">
      <alignment horizontal="center" vertical="center" shrinkToFit="1"/>
    </xf>
    <xf numFmtId="0" fontId="7" fillId="0" borderId="0" xfId="0" applyFont="1" applyAlignment="1">
      <alignment horizontal="center" vertical="center"/>
    </xf>
    <xf numFmtId="0" fontId="4" fillId="0" borderId="1" xfId="0" applyFont="1" applyBorder="1" applyAlignment="1">
      <alignment horizontal="center" vertical="center"/>
    </xf>
    <xf numFmtId="194" fontId="4" fillId="0" borderId="4" xfId="0" applyNumberFormat="1" applyFont="1" applyBorder="1" applyAlignment="1">
      <alignment horizontal="center" vertical="center"/>
    </xf>
    <xf numFmtId="0" fontId="4" fillId="0" borderId="4" xfId="0" applyFont="1" applyBorder="1">
      <alignment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180" fontId="4" fillId="0" borderId="0" xfId="0" applyNumberFormat="1" applyFont="1" applyAlignment="1">
      <alignment horizontal="right" vertical="center"/>
    </xf>
    <xf numFmtId="0" fontId="4" fillId="0" borderId="96" xfId="0" applyFont="1" applyBorder="1" applyAlignment="1">
      <alignment horizontal="center" vertical="center"/>
    </xf>
    <xf numFmtId="0" fontId="4" fillId="0" borderId="0" xfId="0" applyFont="1" applyAlignment="1">
      <alignment vertical="center" shrinkToFit="1"/>
    </xf>
    <xf numFmtId="0" fontId="4" fillId="0" borderId="0" xfId="0" applyFont="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vertical="center"/>
    </xf>
    <xf numFmtId="179" fontId="4" fillId="0" borderId="0" xfId="0" applyNumberFormat="1" applyFont="1">
      <alignment vertical="center"/>
    </xf>
    <xf numFmtId="187" fontId="4" fillId="0" borderId="105" xfId="0" applyNumberFormat="1" applyFont="1" applyBorder="1" applyAlignment="1">
      <alignment horizontal="right" vertical="center"/>
    </xf>
    <xf numFmtId="196" fontId="4" fillId="0" borderId="105" xfId="0" applyNumberFormat="1" applyFont="1" applyBorder="1" applyAlignment="1">
      <alignment horizontal="right" vertical="center" shrinkToFit="1"/>
    </xf>
    <xf numFmtId="196" fontId="4" fillId="0" borderId="137" xfId="0" applyNumberFormat="1" applyFont="1" applyBorder="1" applyAlignment="1">
      <alignment horizontal="right" vertical="center" shrinkToFit="1"/>
    </xf>
    <xf numFmtId="181" fontId="4" fillId="0" borderId="0" xfId="0" applyNumberFormat="1" applyFont="1" applyAlignment="1">
      <alignment horizontal="right" vertical="center"/>
    </xf>
    <xf numFmtId="0" fontId="5" fillId="0" borderId="27" xfId="0" applyFont="1" applyBorder="1" applyAlignment="1">
      <alignment horizontal="center" vertical="center"/>
    </xf>
    <xf numFmtId="0" fontId="5" fillId="0" borderId="67" xfId="0" applyFont="1" applyBorder="1" applyAlignment="1">
      <alignment horizontal="center" vertical="center"/>
    </xf>
    <xf numFmtId="0" fontId="4" fillId="0" borderId="108" xfId="0" applyFont="1" applyBorder="1">
      <alignment vertical="center"/>
    </xf>
    <xf numFmtId="0" fontId="4" fillId="0" borderId="109" xfId="0" applyFont="1" applyBorder="1">
      <alignment vertical="center"/>
    </xf>
    <xf numFmtId="0" fontId="4" fillId="0" borderId="144"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54" xfId="0" applyFont="1" applyBorder="1" applyAlignment="1">
      <alignment horizontal="center" vertical="center" shrinkToFit="1"/>
    </xf>
    <xf numFmtId="177" fontId="4" fillId="0" borderId="0" xfId="0" applyNumberFormat="1" applyFont="1" applyAlignment="1">
      <alignment horizontal="right" vertical="center"/>
    </xf>
    <xf numFmtId="0" fontId="4" fillId="0" borderId="0" xfId="0" applyFont="1" applyAlignment="1">
      <alignment vertical="top"/>
    </xf>
    <xf numFmtId="179" fontId="4" fillId="0" borderId="0" xfId="0" applyNumberFormat="1" applyFont="1" applyAlignment="1">
      <alignment horizontal="right" vertical="center"/>
    </xf>
    <xf numFmtId="182" fontId="4" fillId="0" borderId="0" xfId="0" applyNumberFormat="1" applyFont="1" applyAlignment="1">
      <alignment horizontal="right" vertical="center"/>
    </xf>
    <xf numFmtId="0" fontId="11" fillId="0" borderId="0" xfId="0" applyFont="1">
      <alignment vertical="center"/>
    </xf>
    <xf numFmtId="0" fontId="10" fillId="0" borderId="0" xfId="0" applyFont="1">
      <alignment vertical="center"/>
    </xf>
    <xf numFmtId="0" fontId="4" fillId="0" borderId="90" xfId="0" applyFont="1" applyBorder="1" applyAlignment="1">
      <alignment horizontal="center" vertical="center"/>
    </xf>
    <xf numFmtId="0" fontId="4" fillId="0" borderId="107" xfId="0" applyFont="1" applyBorder="1" applyAlignment="1">
      <alignment horizontal="center" vertical="center"/>
    </xf>
    <xf numFmtId="0" fontId="4" fillId="0" borderId="92" xfId="0" applyFont="1" applyBorder="1" applyAlignment="1">
      <alignment horizontal="center" vertical="center"/>
    </xf>
    <xf numFmtId="0" fontId="4" fillId="0" borderId="158" xfId="0" applyFont="1" applyBorder="1" applyAlignment="1">
      <alignment horizontal="center" vertical="center"/>
    </xf>
    <xf numFmtId="0" fontId="5" fillId="0" borderId="90" xfId="0" applyFont="1" applyBorder="1" applyAlignment="1">
      <alignment horizontal="center" vertical="center" wrapText="1"/>
    </xf>
    <xf numFmtId="0" fontId="5" fillId="3" borderId="107" xfId="0" applyFont="1" applyFill="1" applyBorder="1" applyAlignment="1">
      <alignment horizontal="center" vertical="center" wrapText="1"/>
    </xf>
    <xf numFmtId="0" fontId="4" fillId="3" borderId="107" xfId="0" applyFont="1" applyFill="1" applyBorder="1" applyAlignment="1">
      <alignment horizontal="center" vertical="center"/>
    </xf>
    <xf numFmtId="0" fontId="4" fillId="3" borderId="159" xfId="0" applyFont="1" applyFill="1" applyBorder="1" applyAlignment="1">
      <alignment horizontal="center" vertical="center"/>
    </xf>
    <xf numFmtId="0" fontId="4" fillId="0" borderId="32" xfId="0" applyFont="1" applyBorder="1" applyAlignment="1">
      <alignment horizontal="center" vertical="center" shrinkToFit="1"/>
    </xf>
    <xf numFmtId="0" fontId="4" fillId="0" borderId="0" xfId="0" applyFont="1" applyAlignment="1">
      <alignment horizontal="distributed" vertical="center"/>
    </xf>
    <xf numFmtId="0" fontId="4" fillId="0" borderId="134" xfId="0" applyFont="1" applyBorder="1" applyAlignment="1">
      <alignment horizontal="distributed" vertical="center" shrinkToFit="1"/>
    </xf>
    <xf numFmtId="0" fontId="5" fillId="0" borderId="162" xfId="0" applyFont="1" applyBorder="1" applyAlignment="1">
      <alignment horizontal="distributed" vertical="center" shrinkToFit="1"/>
    </xf>
    <xf numFmtId="0" fontId="4" fillId="3" borderId="32" xfId="0" applyFont="1" applyFill="1" applyBorder="1" applyAlignment="1">
      <alignment horizontal="center" vertical="center"/>
    </xf>
    <xf numFmtId="0" fontId="5" fillId="3" borderId="32" xfId="0" applyFont="1" applyFill="1" applyBorder="1" applyAlignment="1">
      <alignment horizontal="center" vertical="center" shrinkToFit="1"/>
    </xf>
    <xf numFmtId="0" fontId="4" fillId="3" borderId="151" xfId="0" applyFont="1" applyFill="1" applyBorder="1" applyAlignment="1">
      <alignment horizontal="center" vertical="center" shrinkToFit="1"/>
    </xf>
    <xf numFmtId="0" fontId="5" fillId="0" borderId="0" xfId="0" applyFont="1" applyAlignment="1">
      <alignment horizontal="distributed" vertical="center" shrinkToFit="1"/>
    </xf>
    <xf numFmtId="0" fontId="4" fillId="0" borderId="65"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179" fontId="4" fillId="0" borderId="0" xfId="0" applyNumberFormat="1" applyFont="1" applyAlignment="1">
      <alignment horizontal="center" vertical="center"/>
    </xf>
    <xf numFmtId="0" fontId="4" fillId="0" borderId="106" xfId="0" applyFont="1" applyBorder="1" applyAlignment="1">
      <alignment horizontal="center" vertical="center"/>
    </xf>
    <xf numFmtId="177" fontId="4" fillId="0" borderId="0" xfId="0" applyNumberFormat="1" applyFont="1" applyAlignment="1">
      <alignment horizontal="center" vertical="center"/>
    </xf>
    <xf numFmtId="0" fontId="4" fillId="0" borderId="14" xfId="0" applyFont="1" applyBorder="1" applyAlignment="1">
      <alignment horizontal="center" vertical="center"/>
    </xf>
    <xf numFmtId="194" fontId="4" fillId="0" borderId="104" xfId="0" applyNumberFormat="1" applyFont="1" applyBorder="1" applyAlignment="1">
      <alignment horizontal="center" vertical="center"/>
    </xf>
    <xf numFmtId="190" fontId="4" fillId="0" borderId="0" xfId="0" applyNumberFormat="1" applyFont="1" applyAlignment="1">
      <alignment horizontal="center" vertical="center"/>
    </xf>
    <xf numFmtId="187" fontId="4" fillId="0" borderId="0" xfId="0" applyNumberFormat="1" applyFont="1" applyAlignment="1">
      <alignment horizontal="center" vertical="center"/>
    </xf>
    <xf numFmtId="0" fontId="4" fillId="0" borderId="106" xfId="0" applyFont="1" applyBorder="1" applyAlignment="1">
      <alignment horizontal="center" vertical="center" shrinkToFit="1"/>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06" xfId="0" applyFont="1" applyBorder="1" applyAlignment="1">
      <alignment vertical="center" shrinkToFit="1"/>
    </xf>
    <xf numFmtId="0" fontId="4" fillId="0" borderId="107" xfId="0" applyFont="1" applyBorder="1" applyAlignment="1">
      <alignment horizontal="center" vertical="center" shrinkToFit="1"/>
    </xf>
    <xf numFmtId="0" fontId="4" fillId="0" borderId="169" xfId="0" applyFont="1" applyBorder="1" applyAlignment="1">
      <alignment horizontal="center" vertical="center"/>
    </xf>
    <xf numFmtId="190" fontId="4" fillId="0" borderId="104" xfId="0" applyNumberFormat="1" applyFont="1" applyBorder="1" applyAlignment="1">
      <alignment horizontal="center" vertical="center"/>
    </xf>
    <xf numFmtId="177" fontId="4" fillId="0" borderId="128" xfId="0" applyNumberFormat="1" applyFont="1" applyBorder="1" applyAlignment="1">
      <alignment horizontal="right" vertical="center"/>
    </xf>
    <xf numFmtId="179" fontId="4" fillId="0" borderId="128" xfId="0" applyNumberFormat="1" applyFont="1" applyBorder="1" applyAlignment="1">
      <alignment horizontal="right" vertical="center"/>
    </xf>
    <xf numFmtId="0" fontId="4" fillId="0" borderId="148" xfId="0" applyFont="1" applyBorder="1">
      <alignment vertical="center"/>
    </xf>
    <xf numFmtId="177" fontId="0" fillId="0" borderId="134" xfId="0" applyNumberFormat="1" applyFont="1" applyBorder="1" applyAlignment="1">
      <alignment horizontal="right" vertical="center"/>
    </xf>
    <xf numFmtId="187" fontId="4" fillId="0" borderId="0" xfId="0" applyNumberFormat="1" applyFont="1" applyAlignment="1">
      <alignment horizontal="right" vertical="center"/>
    </xf>
    <xf numFmtId="187" fontId="4" fillId="0" borderId="98" xfId="0" applyNumberFormat="1" applyFont="1" applyBorder="1" applyAlignment="1">
      <alignment horizontal="right" vertical="center"/>
    </xf>
    <xf numFmtId="187" fontId="4" fillId="0" borderId="0" xfId="0" applyNumberFormat="1" applyFont="1" applyFill="1" applyBorder="1" applyAlignment="1">
      <alignment vertical="center"/>
    </xf>
    <xf numFmtId="0" fontId="4" fillId="0" borderId="0" xfId="0" applyFont="1" applyFill="1" applyBorder="1" applyAlignment="1">
      <alignment vertical="center"/>
    </xf>
    <xf numFmtId="177" fontId="4" fillId="0" borderId="0" xfId="0" applyNumberFormat="1" applyFont="1" applyAlignment="1">
      <alignment horizontal="right" vertical="center"/>
    </xf>
    <xf numFmtId="177" fontId="4" fillId="0" borderId="105" xfId="0" applyNumberFormat="1" applyFont="1" applyBorder="1" applyAlignment="1">
      <alignment horizontal="right" vertical="center"/>
    </xf>
    <xf numFmtId="179" fontId="4" fillId="0" borderId="0" xfId="0" applyNumberFormat="1" applyFont="1" applyAlignment="1">
      <alignment horizontal="right" vertical="center"/>
    </xf>
    <xf numFmtId="0" fontId="4" fillId="0" borderId="0" xfId="0" applyFont="1" applyAlignment="1">
      <alignment horizontal="right" vertical="center"/>
    </xf>
    <xf numFmtId="182" fontId="4" fillId="0" borderId="0" xfId="0" applyNumberFormat="1" applyFont="1" applyAlignment="1">
      <alignment horizontal="right" vertical="center"/>
    </xf>
    <xf numFmtId="177" fontId="4" fillId="0" borderId="0" xfId="0" applyNumberFormat="1" applyFont="1">
      <alignment vertical="center"/>
    </xf>
    <xf numFmtId="177" fontId="4" fillId="0" borderId="0" xfId="0" applyNumberFormat="1" applyFont="1" applyAlignment="1">
      <alignment horizontal="center" vertical="center"/>
    </xf>
    <xf numFmtId="187" fontId="4" fillId="0" borderId="0" xfId="0" applyNumberFormat="1" applyFont="1" applyAlignment="1">
      <alignment horizontal="right" vertical="center"/>
    </xf>
    <xf numFmtId="177" fontId="0" fillId="0" borderId="0" xfId="0" applyNumberFormat="1" applyFont="1">
      <alignment vertical="center"/>
    </xf>
    <xf numFmtId="179" fontId="0" fillId="0" borderId="0" xfId="0" applyNumberFormat="1" applyFont="1">
      <alignment vertical="center"/>
    </xf>
    <xf numFmtId="177" fontId="0" fillId="0" borderId="105" xfId="0" applyNumberFormat="1" applyFont="1" applyBorder="1">
      <alignment vertical="center"/>
    </xf>
    <xf numFmtId="181" fontId="0" fillId="0" borderId="105" xfId="0" applyNumberFormat="1" applyFont="1" applyBorder="1">
      <alignment vertical="center"/>
    </xf>
    <xf numFmtId="178" fontId="0" fillId="0" borderId="0" xfId="0" applyNumberFormat="1" applyFont="1">
      <alignment vertical="center"/>
    </xf>
    <xf numFmtId="177" fontId="0" fillId="0" borderId="134" xfId="0" applyNumberFormat="1" applyFont="1" applyBorder="1">
      <alignment vertical="center"/>
    </xf>
    <xf numFmtId="177" fontId="0" fillId="0" borderId="137" xfId="0" applyNumberFormat="1" applyFont="1" applyBorder="1">
      <alignment vertical="center"/>
    </xf>
    <xf numFmtId="179" fontId="0" fillId="0" borderId="36" xfId="0" applyNumberFormat="1" applyFont="1" applyBorder="1" applyAlignment="1">
      <alignment horizontal="right" vertical="center"/>
    </xf>
    <xf numFmtId="0" fontId="12" fillId="0" borderId="45" xfId="0" applyFont="1" applyBorder="1" applyAlignment="1">
      <alignment vertical="center" shrinkToFit="1"/>
    </xf>
    <xf numFmtId="0" fontId="12" fillId="0" borderId="46" xfId="0" applyFont="1" applyBorder="1" applyAlignment="1">
      <alignment vertical="center" shrinkToFit="1"/>
    </xf>
    <xf numFmtId="187" fontId="0" fillId="0" borderId="134" xfId="0" applyNumberFormat="1" applyFont="1" applyBorder="1" applyAlignment="1">
      <alignment horizontal="right" vertical="center"/>
    </xf>
    <xf numFmtId="179" fontId="0" fillId="0" borderId="134" xfId="0" applyNumberFormat="1" applyFont="1" applyBorder="1" applyAlignment="1">
      <alignment horizontal="right" vertical="center"/>
    </xf>
    <xf numFmtId="177" fontId="0" fillId="0" borderId="156" xfId="0" applyNumberFormat="1" applyFont="1" applyBorder="1" applyAlignment="1">
      <alignment horizontal="right" vertical="center"/>
    </xf>
    <xf numFmtId="0" fontId="0" fillId="0" borderId="5" xfId="0" applyFont="1" applyBorder="1" applyAlignment="1">
      <alignment horizontal="center" vertical="center"/>
    </xf>
    <xf numFmtId="177" fontId="0" fillId="0" borderId="0" xfId="0" applyNumberFormat="1" applyFont="1" applyAlignment="1">
      <alignment horizontal="right" vertical="center"/>
    </xf>
    <xf numFmtId="177" fontId="0" fillId="0" borderId="18" xfId="0" applyNumberFormat="1" applyFont="1" applyBorder="1" applyAlignment="1">
      <alignment horizontal="right" vertical="center"/>
    </xf>
    <xf numFmtId="0" fontId="0" fillId="0" borderId="4" xfId="0" applyFont="1" applyBorder="1" applyAlignment="1">
      <alignment horizontal="center" vertical="center"/>
    </xf>
    <xf numFmtId="177" fontId="0" fillId="0" borderId="104" xfId="0" applyNumberFormat="1" applyFont="1" applyBorder="1" applyAlignment="1">
      <alignment horizontal="right" vertical="center"/>
    </xf>
    <xf numFmtId="0" fontId="0" fillId="0" borderId="158" xfId="0" applyFont="1" applyBorder="1" applyAlignment="1">
      <alignment horizontal="center" vertical="center"/>
    </xf>
    <xf numFmtId="0" fontId="0" fillId="0" borderId="129" xfId="0" applyFont="1" applyBorder="1" applyAlignment="1">
      <alignment horizontal="center" vertical="center"/>
    </xf>
    <xf numFmtId="177" fontId="0" fillId="0" borderId="157" xfId="0" applyNumberFormat="1" applyFont="1" applyBorder="1" applyAlignment="1">
      <alignment horizontal="right" vertical="center"/>
    </xf>
    <xf numFmtId="177" fontId="0" fillId="0" borderId="8" xfId="0" applyNumberFormat="1" applyFont="1" applyBorder="1">
      <alignment vertical="center"/>
    </xf>
    <xf numFmtId="177" fontId="0" fillId="0" borderId="136" xfId="0" applyNumberFormat="1" applyFont="1" applyBorder="1">
      <alignment vertical="center"/>
    </xf>
    <xf numFmtId="178" fontId="0" fillId="0" borderId="136" xfId="0" applyNumberFormat="1" applyFont="1" applyBorder="1">
      <alignment vertical="center"/>
    </xf>
    <xf numFmtId="177" fontId="0" fillId="0" borderId="51" xfId="0" applyNumberFormat="1" applyFont="1" applyBorder="1">
      <alignment vertical="center"/>
    </xf>
    <xf numFmtId="177" fontId="0" fillId="0" borderId="11" xfId="0" applyNumberFormat="1" applyFont="1" applyBorder="1">
      <alignment vertical="center"/>
    </xf>
    <xf numFmtId="177" fontId="0" fillId="0" borderId="164" xfId="0" applyNumberFormat="1" applyFont="1" applyBorder="1">
      <alignment vertical="center"/>
    </xf>
    <xf numFmtId="177" fontId="0" fillId="0" borderId="139" xfId="0" applyNumberFormat="1" applyFont="1" applyBorder="1">
      <alignment vertical="center"/>
    </xf>
    <xf numFmtId="178" fontId="0" fillId="0" borderId="139" xfId="0" applyNumberFormat="1" applyFont="1" applyBorder="1">
      <alignment vertical="center"/>
    </xf>
    <xf numFmtId="177" fontId="0" fillId="0" borderId="165" xfId="0" applyNumberFormat="1" applyFont="1" applyBorder="1">
      <alignment vertical="center"/>
    </xf>
    <xf numFmtId="177" fontId="0" fillId="0" borderId="11" xfId="0" applyNumberFormat="1" applyFont="1" applyBorder="1" applyAlignment="1">
      <alignment horizontal="right" vertical="center"/>
    </xf>
    <xf numFmtId="177"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33" xfId="0" applyNumberFormat="1" applyFont="1" applyBorder="1" applyAlignment="1">
      <alignment horizontal="right" vertical="center"/>
    </xf>
    <xf numFmtId="179" fontId="0" fillId="0" borderId="11" xfId="0" applyNumberFormat="1" applyFont="1" applyBorder="1" applyAlignment="1">
      <alignment horizontal="right" vertical="center"/>
    </xf>
    <xf numFmtId="41" fontId="0" fillId="0" borderId="0" xfId="0" applyNumberFormat="1" applyFont="1">
      <alignment vertical="center"/>
    </xf>
    <xf numFmtId="177" fontId="0" fillId="0" borderId="175" xfId="0" applyNumberFormat="1" applyFont="1" applyBorder="1">
      <alignment vertical="center"/>
    </xf>
    <xf numFmtId="178" fontId="0" fillId="0" borderId="134" xfId="0" applyNumberFormat="1" applyFont="1" applyBorder="1">
      <alignment vertical="center"/>
    </xf>
    <xf numFmtId="41" fontId="0" fillId="0" borderId="134" xfId="0" applyNumberFormat="1" applyFont="1" applyBorder="1">
      <alignment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indent="1"/>
    </xf>
    <xf numFmtId="0" fontId="8" fillId="0" borderId="0" xfId="0" applyFont="1" applyFill="1" applyBorder="1" applyAlignment="1">
      <alignment horizontal="center" vertical="distributed"/>
    </xf>
    <xf numFmtId="182" fontId="4" fillId="0" borderId="0" xfId="0"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Alignment="1">
      <alignment horizontal="right" vertical="center"/>
    </xf>
    <xf numFmtId="177" fontId="4" fillId="0" borderId="0" xfId="0" applyNumberFormat="1" applyFont="1" applyFill="1" applyBorder="1" applyAlignment="1">
      <alignment vertical="center"/>
    </xf>
    <xf numFmtId="0" fontId="5" fillId="0" borderId="0" xfId="0" applyFont="1" applyFill="1" applyBorder="1" applyAlignment="1">
      <alignment horizontal="center" vertical="center" shrinkToFit="1"/>
    </xf>
    <xf numFmtId="0" fontId="5" fillId="0" borderId="0" xfId="0" applyFont="1" applyFill="1" applyBorder="1" applyAlignment="1">
      <alignment vertical="center" wrapText="1"/>
    </xf>
    <xf numFmtId="0" fontId="4" fillId="0" borderId="0" xfId="0" applyFont="1" applyFill="1" applyBorder="1" applyAlignment="1">
      <alignment vertical="center" justifyLastLine="1"/>
    </xf>
    <xf numFmtId="0" fontId="4" fillId="0" borderId="0" xfId="0" applyFont="1" applyFill="1" applyBorder="1" applyAlignment="1">
      <alignment vertical="center" wrapText="1"/>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0" fontId="0" fillId="0" borderId="11" xfId="0" applyFont="1" applyBorder="1">
      <alignment vertical="center"/>
    </xf>
    <xf numFmtId="0" fontId="0" fillId="0" borderId="105" xfId="0" applyFont="1" applyBorder="1">
      <alignment vertical="center"/>
    </xf>
    <xf numFmtId="0" fontId="0" fillId="0" borderId="167" xfId="0" applyFont="1" applyBorder="1" applyAlignment="1">
      <alignment horizontal="center" vertical="center"/>
    </xf>
    <xf numFmtId="184" fontId="0" fillId="0" borderId="0" xfId="0" applyNumberFormat="1" applyFont="1" applyAlignment="1">
      <alignment horizontal="right" vertical="center"/>
    </xf>
    <xf numFmtId="187" fontId="0" fillId="0" borderId="0" xfId="0" applyNumberFormat="1" applyFont="1" applyAlignment="1">
      <alignment horizontal="right" vertical="center"/>
    </xf>
    <xf numFmtId="0" fontId="0" fillId="0" borderId="170" xfId="0" applyFont="1" applyBorder="1" applyAlignment="1">
      <alignment horizontal="center" vertical="center"/>
    </xf>
    <xf numFmtId="179" fontId="0" fillId="0" borderId="0" xfId="0" applyNumberFormat="1" applyFont="1" applyAlignment="1">
      <alignment horizontal="right" vertical="center" shrinkToFit="1"/>
    </xf>
    <xf numFmtId="0" fontId="0" fillId="0" borderId="167" xfId="0" applyFont="1" applyBorder="1">
      <alignment vertical="center"/>
    </xf>
    <xf numFmtId="186" fontId="0" fillId="0" borderId="0" xfId="0" applyNumberFormat="1" applyFont="1" applyAlignment="1">
      <alignment horizontal="right" vertical="center"/>
    </xf>
    <xf numFmtId="183" fontId="0" fillId="0" borderId="0" xfId="0" applyNumberFormat="1" applyFont="1" applyAlignment="1">
      <alignment horizontal="right" vertical="center"/>
    </xf>
    <xf numFmtId="0" fontId="0" fillId="0" borderId="0" xfId="0" applyFont="1" applyAlignment="1">
      <alignment horizontal="right" vertical="center"/>
    </xf>
    <xf numFmtId="185" fontId="0" fillId="0" borderId="0" xfId="0" applyNumberFormat="1" applyFont="1" applyAlignment="1">
      <alignment horizontal="right" vertical="center"/>
    </xf>
    <xf numFmtId="188" fontId="0" fillId="0" borderId="0" xfId="0" applyNumberFormat="1" applyFont="1" applyAlignment="1">
      <alignment horizontal="right" vertical="center"/>
    </xf>
    <xf numFmtId="184" fontId="0" fillId="0" borderId="0" xfId="0" applyNumberFormat="1" applyFont="1" applyAlignment="1">
      <alignment horizontal="right" vertical="center" shrinkToFit="1"/>
    </xf>
    <xf numFmtId="0" fontId="0" fillId="0" borderId="34" xfId="0" applyFont="1" applyBorder="1" applyAlignment="1">
      <alignment horizontal="center" vertical="center"/>
    </xf>
    <xf numFmtId="188" fontId="0" fillId="0" borderId="33" xfId="0" applyNumberFormat="1" applyFont="1" applyBorder="1" applyAlignment="1">
      <alignment horizontal="right" vertical="center"/>
    </xf>
    <xf numFmtId="184" fontId="0" fillId="0" borderId="33" xfId="0" applyNumberFormat="1" applyFont="1" applyBorder="1" applyAlignment="1">
      <alignment horizontal="right" vertical="center" shrinkToFit="1"/>
    </xf>
    <xf numFmtId="177" fontId="0" fillId="0" borderId="0" xfId="0" applyNumberFormat="1" applyFont="1" applyAlignment="1">
      <alignment vertical="center"/>
    </xf>
    <xf numFmtId="177" fontId="0" fillId="0" borderId="0" xfId="0" applyNumberFormat="1" applyFont="1" applyAlignment="1">
      <alignment horizontal="center" vertical="center"/>
    </xf>
    <xf numFmtId="3" fontId="0" fillId="0" borderId="0" xfId="0" applyNumberFormat="1" applyFont="1" applyAlignment="1">
      <alignment horizontal="center" vertical="center"/>
    </xf>
    <xf numFmtId="185" fontId="0" fillId="0" borderId="105" xfId="0" applyNumberFormat="1" applyFont="1" applyBorder="1" applyAlignment="1">
      <alignment horizontal="center" vertical="center"/>
    </xf>
    <xf numFmtId="182" fontId="0" fillId="0" borderId="0" xfId="0" applyNumberFormat="1" applyFont="1" applyAlignment="1">
      <alignment horizontal="right" vertical="center"/>
    </xf>
    <xf numFmtId="3" fontId="0" fillId="0" borderId="105" xfId="0" applyNumberFormat="1" applyFont="1" applyBorder="1" applyAlignment="1">
      <alignment horizontal="center" vertical="center"/>
    </xf>
    <xf numFmtId="184" fontId="0" fillId="0" borderId="105" xfId="0" applyNumberFormat="1" applyFont="1" applyBorder="1" applyAlignment="1">
      <alignment horizontal="center" vertical="center"/>
    </xf>
    <xf numFmtId="177" fontId="0" fillId="0" borderId="36" xfId="0" applyNumberFormat="1" applyFont="1" applyBorder="1">
      <alignment vertical="center"/>
    </xf>
    <xf numFmtId="177" fontId="0" fillId="0" borderId="33" xfId="0" applyNumberFormat="1" applyFont="1" applyBorder="1" applyAlignment="1">
      <alignment vertical="center"/>
    </xf>
    <xf numFmtId="177" fontId="0" fillId="0" borderId="33" xfId="0" applyNumberFormat="1" applyFont="1" applyBorder="1">
      <alignment vertical="center"/>
    </xf>
    <xf numFmtId="177" fontId="0" fillId="0" borderId="33" xfId="0" applyNumberFormat="1" applyFont="1" applyBorder="1" applyAlignment="1">
      <alignment horizontal="center" vertical="center"/>
    </xf>
    <xf numFmtId="3" fontId="0" fillId="0" borderId="33" xfId="0" applyNumberFormat="1" applyFont="1" applyBorder="1" applyAlignment="1">
      <alignment horizontal="center" vertical="center"/>
    </xf>
    <xf numFmtId="184" fontId="0" fillId="0" borderId="38" xfId="0" applyNumberFormat="1" applyFont="1" applyBorder="1" applyAlignment="1">
      <alignment horizontal="center" vertical="center"/>
    </xf>
    <xf numFmtId="0" fontId="0" fillId="0" borderId="168" xfId="0" applyFont="1" applyBorder="1" applyAlignment="1">
      <alignment horizontal="center" vertical="center"/>
    </xf>
    <xf numFmtId="185" fontId="0" fillId="0" borderId="0" xfId="0" applyNumberFormat="1" applyFont="1" applyAlignment="1">
      <alignment horizontal="center" vertical="center"/>
    </xf>
    <xf numFmtId="190" fontId="0" fillId="0" borderId="0" xfId="0" applyNumberFormat="1" applyFont="1" applyAlignment="1">
      <alignment horizontal="center" vertical="center"/>
    </xf>
    <xf numFmtId="183" fontId="0" fillId="0" borderId="0" xfId="0" applyNumberFormat="1" applyFont="1">
      <alignment vertical="center"/>
    </xf>
    <xf numFmtId="184" fontId="0" fillId="0" borderId="0" xfId="0" applyNumberFormat="1" applyFont="1">
      <alignment vertical="center"/>
    </xf>
    <xf numFmtId="190" fontId="0" fillId="0" borderId="0" xfId="0" applyNumberFormat="1" applyFont="1">
      <alignment vertical="center"/>
    </xf>
    <xf numFmtId="179" fontId="0" fillId="0" borderId="0" xfId="0" applyNumberFormat="1" applyFont="1" applyAlignment="1">
      <alignment horizontal="center" vertical="center"/>
    </xf>
    <xf numFmtId="194" fontId="0" fillId="0" borderId="104" xfId="0" applyNumberFormat="1" applyFont="1" applyBorder="1" applyAlignment="1">
      <alignment horizontal="center" vertical="center"/>
    </xf>
    <xf numFmtId="179" fontId="0" fillId="0" borderId="128" xfId="0" applyNumberFormat="1" applyFont="1" applyBorder="1" applyAlignment="1">
      <alignment horizontal="right" vertical="center"/>
    </xf>
    <xf numFmtId="183" fontId="0" fillId="0" borderId="128" xfId="0" applyNumberFormat="1" applyFont="1" applyBorder="1" applyAlignment="1">
      <alignment horizontal="right" vertical="center"/>
    </xf>
    <xf numFmtId="189" fontId="0" fillId="0" borderId="128" xfId="0" applyNumberFormat="1" applyFont="1" applyBorder="1" applyAlignment="1">
      <alignment horizontal="right" vertical="center" shrinkToFit="1"/>
    </xf>
    <xf numFmtId="181" fontId="0" fillId="0" borderId="128" xfId="0" applyNumberFormat="1" applyFont="1" applyBorder="1">
      <alignment vertical="center"/>
    </xf>
    <xf numFmtId="179" fontId="0" fillId="0" borderId="128" xfId="0" applyNumberFormat="1" applyFont="1" applyBorder="1" applyAlignment="1">
      <alignment horizontal="center" vertical="center"/>
    </xf>
    <xf numFmtId="207" fontId="0" fillId="0" borderId="128" xfId="0" applyNumberFormat="1" applyFont="1" applyBorder="1" applyAlignment="1">
      <alignment horizontal="center" vertical="center"/>
    </xf>
    <xf numFmtId="206" fontId="0" fillId="0" borderId="114" xfId="0" applyNumberFormat="1" applyFont="1" applyBorder="1" applyAlignment="1">
      <alignment horizontal="center" vertical="center"/>
    </xf>
    <xf numFmtId="0" fontId="4" fillId="0" borderId="65"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0" xfId="0" applyFont="1" applyAlignment="1">
      <alignment horizontal="center" vertical="center"/>
    </xf>
    <xf numFmtId="0" fontId="0" fillId="0" borderId="17" xfId="0" applyFont="1" applyBorder="1" applyAlignment="1">
      <alignment horizontal="center" vertical="center"/>
    </xf>
    <xf numFmtId="183" fontId="0" fillId="0" borderId="0" xfId="0" applyNumberFormat="1" applyFont="1" applyAlignment="1">
      <alignment horizontal="right" vertical="center"/>
    </xf>
    <xf numFmtId="177" fontId="0" fillId="0" borderId="0" xfId="0" applyNumberFormat="1" applyFont="1" applyAlignment="1">
      <alignment horizontal="right" vertical="center"/>
    </xf>
    <xf numFmtId="0" fontId="4" fillId="0" borderId="0" xfId="0" applyFont="1" applyAlignment="1">
      <alignment horizontal="right" vertical="center"/>
    </xf>
    <xf numFmtId="177" fontId="0" fillId="0" borderId="0" xfId="0" applyNumberFormat="1" applyFont="1">
      <alignment vertical="center"/>
    </xf>
    <xf numFmtId="0" fontId="0" fillId="0" borderId="0" xfId="0" applyFont="1" applyAlignment="1">
      <alignment horizontal="right" vertical="center"/>
    </xf>
    <xf numFmtId="182" fontId="0" fillId="0" borderId="0" xfId="0" applyNumberFormat="1" applyFont="1" applyAlignment="1">
      <alignment horizontal="right" vertical="center"/>
    </xf>
    <xf numFmtId="177" fontId="0" fillId="0" borderId="33" xfId="0" applyNumberFormat="1" applyFont="1" applyBorder="1">
      <alignment vertical="center"/>
    </xf>
    <xf numFmtId="0" fontId="4" fillId="0" borderId="106" xfId="0" applyFont="1" applyBorder="1" applyAlignment="1">
      <alignment horizontal="center" vertical="center"/>
    </xf>
    <xf numFmtId="179" fontId="0" fillId="0" borderId="0" xfId="0" applyNumberFormat="1" applyFont="1" applyAlignment="1">
      <alignment horizontal="right" vertical="center" shrinkToFit="1"/>
    </xf>
    <xf numFmtId="179" fontId="0" fillId="0" borderId="0" xfId="0" applyNumberFormat="1" applyFont="1" applyAlignment="1">
      <alignment horizontal="right" vertical="center"/>
    </xf>
    <xf numFmtId="0" fontId="4" fillId="0" borderId="106" xfId="0" applyFont="1" applyBorder="1" applyAlignment="1">
      <alignment horizontal="center" vertical="center" shrinkToFit="1"/>
    </xf>
    <xf numFmtId="177" fontId="4" fillId="0" borderId="0" xfId="0" applyNumberFormat="1" applyFont="1" applyAlignment="1">
      <alignment horizontal="right" vertical="center"/>
    </xf>
    <xf numFmtId="0" fontId="4" fillId="0" borderId="0" xfId="0" applyFont="1">
      <alignment vertical="center"/>
    </xf>
    <xf numFmtId="177" fontId="4" fillId="0" borderId="0" xfId="0" applyNumberFormat="1" applyFont="1" applyAlignment="1">
      <alignment horizontal="center" vertical="center"/>
    </xf>
    <xf numFmtId="177" fontId="4" fillId="0" borderId="0" xfId="0" applyNumberFormat="1" applyFont="1">
      <alignment vertical="center"/>
    </xf>
    <xf numFmtId="179" fontId="0" fillId="0" borderId="128" xfId="0" applyNumberFormat="1" applyFont="1" applyBorder="1" applyAlignment="1">
      <alignment horizontal="right" vertical="center"/>
    </xf>
    <xf numFmtId="183" fontId="0" fillId="0" borderId="0" xfId="0" applyNumberFormat="1" applyFont="1" applyAlignment="1">
      <alignment horizontal="center" vertical="center"/>
    </xf>
    <xf numFmtId="187" fontId="0" fillId="0" borderId="0" xfId="0" applyNumberFormat="1" applyFont="1" applyAlignment="1">
      <alignment horizontal="right" vertical="center"/>
    </xf>
    <xf numFmtId="187" fontId="4" fillId="0" borderId="0" xfId="0" applyNumberFormat="1" applyFont="1" applyAlignment="1">
      <alignment horizontal="right" vertical="center"/>
    </xf>
    <xf numFmtId="183" fontId="0" fillId="0" borderId="128" xfId="0" applyNumberFormat="1" applyFont="1" applyBorder="1" applyAlignment="1">
      <alignment horizontal="center" vertical="center"/>
    </xf>
    <xf numFmtId="179" fontId="4" fillId="0" borderId="128" xfId="0" applyNumberFormat="1" applyFont="1" applyBorder="1" applyAlignment="1">
      <alignment horizontal="right" vertical="center"/>
    </xf>
    <xf numFmtId="179" fontId="4" fillId="0" borderId="0" xfId="0" applyNumberFormat="1" applyFont="1" applyAlignment="1">
      <alignment horizontal="center" vertical="center"/>
    </xf>
    <xf numFmtId="0" fontId="4" fillId="0" borderId="13" xfId="0" applyFont="1" applyBorder="1" applyAlignment="1">
      <alignment horizontal="center" vertical="center"/>
    </xf>
    <xf numFmtId="187" fontId="4" fillId="0" borderId="105" xfId="0" applyNumberFormat="1" applyFont="1" applyBorder="1" applyAlignment="1">
      <alignment horizontal="right" vertical="center"/>
    </xf>
    <xf numFmtId="179" fontId="4" fillId="0" borderId="0" xfId="0" applyNumberFormat="1" applyFont="1">
      <alignment vertical="center"/>
    </xf>
    <xf numFmtId="179" fontId="0" fillId="0" borderId="11" xfId="0" applyNumberFormat="1" applyFont="1" applyBorder="1" applyAlignment="1">
      <alignment horizontal="right" vertical="center"/>
    </xf>
    <xf numFmtId="179" fontId="0" fillId="0" borderId="33" xfId="0" applyNumberFormat="1" applyFont="1" applyBorder="1" applyAlignment="1">
      <alignment horizontal="right" vertical="center"/>
    </xf>
    <xf numFmtId="177" fontId="0" fillId="0" borderId="11" xfId="0" applyNumberFormat="1" applyFont="1" applyBorder="1" applyAlignment="1">
      <alignment horizontal="right" vertical="center"/>
    </xf>
    <xf numFmtId="182" fontId="0" fillId="0" borderId="134" xfId="0" applyNumberFormat="1" applyFont="1" applyBorder="1" applyAlignment="1">
      <alignment horizontal="right" vertical="center"/>
    </xf>
    <xf numFmtId="177" fontId="0" fillId="0" borderId="130" xfId="0" applyNumberFormat="1" applyFont="1" applyBorder="1" applyAlignment="1">
      <alignment horizontal="right" vertical="center"/>
    </xf>
    <xf numFmtId="0" fontId="0" fillId="0" borderId="44" xfId="0" applyFont="1" applyBorder="1" applyAlignment="1">
      <alignment horizontal="center" vertical="center"/>
    </xf>
    <xf numFmtId="0" fontId="12" fillId="0" borderId="45" xfId="0" applyFont="1" applyBorder="1">
      <alignment vertical="center"/>
    </xf>
    <xf numFmtId="184" fontId="12" fillId="0" borderId="0" xfId="0" applyNumberFormat="1" applyFont="1" applyAlignment="1">
      <alignment vertical="center" shrinkToFit="1"/>
    </xf>
    <xf numFmtId="176" fontId="12" fillId="0" borderId="0" xfId="0" applyNumberFormat="1" applyFont="1" applyAlignment="1">
      <alignment vertical="center" shrinkToFit="1"/>
    </xf>
    <xf numFmtId="195" fontId="12" fillId="0" borderId="0" xfId="0" applyNumberFormat="1" applyFont="1" applyAlignment="1">
      <alignment vertical="center" shrinkToFit="1"/>
    </xf>
    <xf numFmtId="186" fontId="12" fillId="0" borderId="0" xfId="0" applyNumberFormat="1" applyFont="1" applyAlignment="1">
      <alignment vertical="center" shrinkToFit="1"/>
    </xf>
    <xf numFmtId="200" fontId="12" fillId="0" borderId="0" xfId="0" applyNumberFormat="1" applyFont="1" applyAlignment="1">
      <alignment vertical="center" shrinkToFit="1"/>
    </xf>
    <xf numFmtId="191" fontId="12" fillId="0" borderId="0" xfId="0" applyNumberFormat="1" applyFont="1" applyAlignment="1">
      <alignment vertical="center" shrinkToFit="1"/>
    </xf>
    <xf numFmtId="0" fontId="12" fillId="0" borderId="0" xfId="0" applyFont="1">
      <alignment vertical="center"/>
    </xf>
    <xf numFmtId="184" fontId="12" fillId="0" borderId="0" xfId="0" applyNumberFormat="1" applyFont="1" applyAlignment="1">
      <alignment horizontal="right" vertical="center" shrinkToFit="1"/>
    </xf>
    <xf numFmtId="0" fontId="0" fillId="0" borderId="43" xfId="0" applyFont="1" applyBorder="1" applyAlignment="1">
      <alignment horizontal="center" vertical="center"/>
    </xf>
    <xf numFmtId="208" fontId="12" fillId="0" borderId="0" xfId="0" applyNumberFormat="1" applyFont="1">
      <alignment vertical="center"/>
    </xf>
    <xf numFmtId="184" fontId="12" fillId="0" borderId="0" xfId="0" applyNumberFormat="1" applyFont="1" applyAlignment="1">
      <alignment horizontal="left" vertical="center" shrinkToFit="1"/>
    </xf>
    <xf numFmtId="188" fontId="13" fillId="0" borderId="86" xfId="0" applyNumberFormat="1" applyFont="1" applyBorder="1" applyAlignment="1">
      <alignment horizontal="center" vertical="center" wrapText="1" shrinkToFit="1"/>
    </xf>
    <xf numFmtId="189" fontId="12" fillId="0" borderId="0" xfId="0" applyNumberFormat="1" applyFont="1" applyAlignment="1">
      <alignment vertical="center" shrinkToFit="1"/>
    </xf>
    <xf numFmtId="186" fontId="12" fillId="0" borderId="0" xfId="0" applyNumberFormat="1" applyFont="1">
      <alignment vertical="center"/>
    </xf>
    <xf numFmtId="189" fontId="12" fillId="0" borderId="0" xfId="0" applyNumberFormat="1" applyFont="1" applyAlignment="1">
      <alignment horizontal="right" vertical="center"/>
    </xf>
    <xf numFmtId="191" fontId="12" fillId="0" borderId="0" xfId="0" applyNumberFormat="1" applyFont="1">
      <alignment vertical="center"/>
    </xf>
    <xf numFmtId="184" fontId="12" fillId="0" borderId="0" xfId="0" applyNumberFormat="1" applyFont="1" applyAlignment="1">
      <alignment horizontal="left" vertical="center"/>
    </xf>
    <xf numFmtId="189" fontId="12" fillId="0" borderId="0" xfId="0" applyNumberFormat="1" applyFont="1">
      <alignment vertical="center"/>
    </xf>
    <xf numFmtId="184" fontId="12" fillId="0" borderId="0" xfId="0" applyNumberFormat="1" applyFont="1">
      <alignment vertical="center"/>
    </xf>
    <xf numFmtId="184" fontId="13" fillId="0" borderId="0" xfId="0" applyNumberFormat="1" applyFont="1">
      <alignment vertical="center"/>
    </xf>
    <xf numFmtId="189" fontId="12" fillId="0" borderId="0" xfId="0" applyNumberFormat="1" applyFont="1" applyAlignment="1">
      <alignment horizontal="left" vertical="center"/>
    </xf>
    <xf numFmtId="188" fontId="14" fillId="0" borderId="34" xfId="0" applyNumberFormat="1" applyFont="1" applyBorder="1" applyAlignment="1">
      <alignment horizontal="center" vertical="center" wrapText="1" shrinkToFit="1"/>
    </xf>
    <xf numFmtId="189" fontId="12" fillId="0" borderId="95" xfId="0" applyNumberFormat="1" applyFont="1" applyBorder="1" applyAlignment="1">
      <alignment vertical="center" shrinkToFit="1"/>
    </xf>
    <xf numFmtId="176" fontId="12" fillId="0" borderId="95" xfId="0" applyNumberFormat="1" applyFont="1" applyBorder="1" applyAlignment="1">
      <alignment vertical="center" shrinkToFit="1"/>
    </xf>
    <xf numFmtId="186" fontId="12" fillId="0" borderId="134" xfId="0" applyNumberFormat="1" applyFont="1" applyBorder="1">
      <alignment vertical="center"/>
    </xf>
    <xf numFmtId="189" fontId="12" fillId="0" borderId="134" xfId="0" applyNumberFormat="1" applyFont="1" applyBorder="1" applyAlignment="1">
      <alignment horizontal="right" vertical="center"/>
    </xf>
    <xf numFmtId="191" fontId="12" fillId="0" borderId="95" xfId="0" applyNumberFormat="1" applyFont="1" applyBorder="1">
      <alignment vertical="center"/>
    </xf>
    <xf numFmtId="189" fontId="12" fillId="0" borderId="95" xfId="0" applyNumberFormat="1" applyFont="1" applyBorder="1" applyAlignment="1">
      <alignment horizontal="right" vertical="center"/>
    </xf>
    <xf numFmtId="186" fontId="12" fillId="0" borderId="95" xfId="0" applyNumberFormat="1" applyFont="1" applyBorder="1" applyAlignment="1">
      <alignment vertical="center" shrinkToFit="1"/>
    </xf>
    <xf numFmtId="186" fontId="12" fillId="0" borderId="95" xfId="0" applyNumberFormat="1" applyFont="1" applyBorder="1">
      <alignment vertical="center"/>
    </xf>
    <xf numFmtId="184" fontId="12" fillId="0" borderId="33" xfId="0" applyNumberFormat="1" applyFont="1" applyBorder="1" applyAlignment="1">
      <alignment horizontal="left" vertical="center"/>
    </xf>
    <xf numFmtId="189" fontId="12" fillId="0" borderId="33" xfId="0" applyNumberFormat="1" applyFont="1" applyBorder="1" applyAlignment="1">
      <alignment vertical="center" shrinkToFit="1"/>
    </xf>
    <xf numFmtId="186" fontId="12" fillId="0" borderId="33" xfId="0" applyNumberFormat="1" applyFont="1" applyBorder="1" applyAlignment="1">
      <alignment vertical="center" shrinkToFit="1"/>
    </xf>
    <xf numFmtId="189" fontId="12" fillId="0" borderId="33" xfId="0" applyNumberFormat="1" applyFont="1" applyBorder="1">
      <alignment vertical="center"/>
    </xf>
    <xf numFmtId="184" fontId="12" fillId="0" borderId="33" xfId="0" applyNumberFormat="1" applyFont="1" applyBorder="1">
      <alignment vertical="center"/>
    </xf>
    <xf numFmtId="189" fontId="12" fillId="0" borderId="95" xfId="0" applyNumberFormat="1" applyFont="1" applyBorder="1">
      <alignment vertical="center"/>
    </xf>
    <xf numFmtId="0" fontId="0" fillId="0" borderId="0" xfId="0" applyFont="1" applyAlignment="1">
      <alignment vertical="center" shrinkToFit="1"/>
    </xf>
    <xf numFmtId="194" fontId="12" fillId="0" borderId="0" xfId="1" applyNumberFormat="1" applyFont="1" applyFill="1" applyBorder="1" applyAlignment="1" applyProtection="1">
      <alignment vertical="center" shrinkToFit="1"/>
    </xf>
    <xf numFmtId="38" fontId="12" fillId="0" borderId="0" xfId="1" applyFont="1" applyFill="1" applyBorder="1" applyAlignment="1" applyProtection="1">
      <alignment vertical="center" shrinkToFit="1"/>
    </xf>
    <xf numFmtId="184" fontId="12" fillId="0" borderId="0" xfId="1" applyNumberFormat="1" applyFont="1" applyFill="1" applyBorder="1" applyAlignment="1" applyProtection="1">
      <alignment vertical="center" shrinkToFit="1"/>
    </xf>
    <xf numFmtId="0" fontId="12" fillId="0" borderId="0" xfId="0" applyFont="1" applyAlignment="1">
      <alignment vertical="center" shrinkToFit="1"/>
    </xf>
    <xf numFmtId="195" fontId="12" fillId="0" borderId="0" xfId="0" applyNumberFormat="1" applyFont="1">
      <alignment vertical="center"/>
    </xf>
    <xf numFmtId="0" fontId="12" fillId="0" borderId="0" xfId="0" applyFont="1" applyAlignment="1">
      <alignment horizontal="right" vertical="center" shrinkToFit="1"/>
    </xf>
    <xf numFmtId="205" fontId="12" fillId="0" borderId="0" xfId="0" applyNumberFormat="1" applyFont="1" applyAlignment="1">
      <alignment vertical="center" shrinkToFit="1"/>
    </xf>
    <xf numFmtId="41" fontId="12" fillId="0" borderId="0" xfId="0" applyNumberFormat="1" applyFont="1" applyAlignment="1">
      <alignment horizontal="right" vertical="center" shrinkToFit="1"/>
    </xf>
    <xf numFmtId="184" fontId="12" fillId="0" borderId="35" xfId="0" applyNumberFormat="1" applyFont="1" applyBorder="1" applyAlignment="1">
      <alignment vertical="center" shrinkToFit="1"/>
    </xf>
    <xf numFmtId="189" fontId="12" fillId="0" borderId="0" xfId="0" applyNumberFormat="1" applyFont="1" applyAlignment="1">
      <alignment horizontal="right" vertical="center" shrinkToFit="1"/>
    </xf>
    <xf numFmtId="188" fontId="0" fillId="0" borderId="0" xfId="0" applyNumberFormat="1" applyFont="1">
      <alignment vertical="center"/>
    </xf>
    <xf numFmtId="189" fontId="12" fillId="0" borderId="0" xfId="1" applyNumberFormat="1" applyFont="1" applyFill="1" applyBorder="1" applyAlignment="1" applyProtection="1">
      <alignment vertical="center" shrinkToFit="1"/>
    </xf>
    <xf numFmtId="189" fontId="12" fillId="0" borderId="35" xfId="0" applyNumberFormat="1" applyFont="1" applyBorder="1" applyAlignment="1">
      <alignment vertical="center" shrinkToFit="1"/>
    </xf>
    <xf numFmtId="38" fontId="12" fillId="0" borderId="0" xfId="0" applyNumberFormat="1" applyFont="1">
      <alignment vertical="center"/>
    </xf>
    <xf numFmtId="0" fontId="12" fillId="0" borderId="0" xfId="0" applyNumberFormat="1" applyFont="1" applyAlignment="1">
      <alignment vertical="center" shrinkToFit="1"/>
    </xf>
    <xf numFmtId="208" fontId="12" fillId="0" borderId="0" xfId="0" applyNumberFormat="1" applyFont="1" applyAlignment="1">
      <alignment horizontal="right" vertical="center"/>
    </xf>
    <xf numFmtId="41" fontId="12" fillId="0" borderId="0" xfId="0" applyNumberFormat="1" applyFont="1" applyAlignment="1">
      <alignment vertical="center" shrinkToFit="1"/>
    </xf>
    <xf numFmtId="189" fontId="12" fillId="0" borderId="105" xfId="0" applyNumberFormat="1" applyFont="1" applyBorder="1" applyAlignment="1">
      <alignment horizontal="right" vertical="center" shrinkToFit="1"/>
    </xf>
    <xf numFmtId="188" fontId="0" fillId="0" borderId="0" xfId="0" applyNumberFormat="1" applyFont="1" applyAlignment="1">
      <alignment vertical="center" shrinkToFit="1"/>
    </xf>
    <xf numFmtId="189" fontId="12" fillId="0" borderId="35" xfId="0" applyNumberFormat="1" applyFont="1" applyBorder="1" applyAlignment="1">
      <alignment horizontal="right" vertical="center" shrinkToFit="1"/>
    </xf>
    <xf numFmtId="188" fontId="0" fillId="0" borderId="0" xfId="0" applyNumberFormat="1" applyFont="1" applyAlignment="1">
      <alignment vertical="center"/>
    </xf>
    <xf numFmtId="200" fontId="12" fillId="0" borderId="0" xfId="0" applyNumberFormat="1" applyFont="1" applyAlignment="1">
      <alignment horizontal="right" vertical="center" shrinkToFit="1"/>
    </xf>
    <xf numFmtId="0" fontId="12" fillId="0" borderId="36" xfId="0" applyNumberFormat="1" applyFont="1" applyBorder="1" applyAlignment="1">
      <alignment vertical="center" shrinkToFit="1"/>
    </xf>
    <xf numFmtId="208" fontId="12" fillId="0" borderId="95" xfId="0" applyNumberFormat="1" applyFont="1" applyBorder="1" applyAlignment="1">
      <alignment horizontal="right" vertical="center"/>
    </xf>
    <xf numFmtId="38" fontId="12" fillId="0" borderId="95" xfId="1" applyFont="1" applyFill="1" applyBorder="1" applyAlignment="1" applyProtection="1">
      <alignment vertical="center" shrinkToFit="1"/>
    </xf>
    <xf numFmtId="0" fontId="12" fillId="0" borderId="134" xfId="0" applyFont="1" applyBorder="1" applyAlignment="1">
      <alignment vertical="center" shrinkToFit="1"/>
    </xf>
    <xf numFmtId="189" fontId="12" fillId="0" borderId="134" xfId="0" applyNumberFormat="1" applyFont="1" applyBorder="1" applyAlignment="1">
      <alignment horizontal="right" vertical="center" shrinkToFit="1"/>
    </xf>
    <xf numFmtId="189" fontId="12" fillId="0" borderId="95" xfId="0" applyNumberFormat="1" applyFont="1" applyBorder="1" applyAlignment="1">
      <alignment horizontal="right" vertical="center" shrinkToFit="1"/>
    </xf>
    <xf numFmtId="0" fontId="12" fillId="0" borderId="33" xfId="0" applyFont="1" applyBorder="1" applyAlignment="1">
      <alignment vertical="center" shrinkToFit="1"/>
    </xf>
    <xf numFmtId="0" fontId="12" fillId="0" borderId="95" xfId="0" applyFont="1" applyBorder="1" applyAlignment="1">
      <alignment vertical="center" shrinkToFit="1"/>
    </xf>
    <xf numFmtId="41" fontId="12" fillId="0" borderId="95" xfId="0" applyNumberFormat="1" applyFont="1" applyBorder="1" applyAlignment="1">
      <alignment vertical="center" shrinkToFit="1"/>
    </xf>
    <xf numFmtId="0" fontId="0" fillId="0" borderId="0" xfId="0" applyFont="1" applyAlignment="1">
      <alignment horizontal="left" vertical="center"/>
    </xf>
    <xf numFmtId="0" fontId="0" fillId="0" borderId="26" xfId="0" applyFont="1" applyBorder="1" applyAlignment="1">
      <alignment vertical="center" shrinkToFit="1"/>
    </xf>
    <xf numFmtId="0" fontId="0" fillId="0" borderId="26" xfId="0" applyFont="1" applyBorder="1">
      <alignment vertical="center"/>
    </xf>
    <xf numFmtId="0" fontId="0" fillId="0" borderId="26" xfId="0" applyFont="1" applyBorder="1" applyAlignment="1">
      <alignment horizontal="right" vertical="center"/>
    </xf>
    <xf numFmtId="189" fontId="12" fillId="0" borderId="23" xfId="0" applyNumberFormat="1" applyFont="1" applyBorder="1" applyAlignment="1">
      <alignment horizontal="right" vertical="center" shrinkToFit="1"/>
    </xf>
    <xf numFmtId="0" fontId="12" fillId="0" borderId="0" xfId="0" applyFont="1" applyAlignment="1" applyProtection="1">
      <alignment horizontal="right" vertical="center" shrinkToFit="1"/>
      <protection locked="0"/>
    </xf>
    <xf numFmtId="189" fontId="12" fillId="0" borderId="0" xfId="0" applyNumberFormat="1" applyFont="1" applyAlignment="1" applyProtection="1">
      <alignment horizontal="right" vertical="center" shrinkToFit="1"/>
      <protection locked="0"/>
    </xf>
    <xf numFmtId="184" fontId="12" fillId="0" borderId="0" xfId="0" applyNumberFormat="1" applyFont="1" applyAlignment="1" applyProtection="1">
      <alignment horizontal="right" vertical="center" shrinkToFit="1"/>
      <protection locked="0"/>
    </xf>
    <xf numFmtId="195" fontId="12" fillId="0" borderId="0" xfId="0" applyNumberFormat="1" applyFont="1" applyAlignment="1">
      <alignment horizontal="right" vertical="center"/>
    </xf>
    <xf numFmtId="189" fontId="12" fillId="0" borderId="33" xfId="0" applyNumberFormat="1" applyFont="1" applyBorder="1" applyAlignment="1">
      <alignment horizontal="right" vertical="center" shrinkToFit="1"/>
    </xf>
    <xf numFmtId="0" fontId="12" fillId="0" borderId="33" xfId="0" applyFont="1" applyBorder="1" applyAlignment="1" applyProtection="1">
      <alignment horizontal="right" vertical="center" shrinkToFit="1"/>
      <protection locked="0"/>
    </xf>
    <xf numFmtId="189" fontId="12" fillId="0" borderId="33" xfId="0" applyNumberFormat="1" applyFont="1" applyBorder="1" applyAlignment="1" applyProtection="1">
      <alignment horizontal="right" vertical="center" shrinkToFit="1"/>
      <protection locked="0"/>
    </xf>
    <xf numFmtId="0" fontId="0" fillId="0" borderId="27" xfId="0" applyFont="1" applyBorder="1">
      <alignment vertical="center"/>
    </xf>
    <xf numFmtId="0" fontId="0" fillId="0" borderId="37" xfId="0" applyFont="1" applyBorder="1">
      <alignment vertical="center"/>
    </xf>
    <xf numFmtId="0" fontId="0" fillId="0" borderId="0" xfId="0" applyFont="1" applyAlignment="1">
      <alignment horizontal="center" vertical="center"/>
    </xf>
    <xf numFmtId="0" fontId="0" fillId="0" borderId="12" xfId="0" applyFont="1" applyBorder="1" applyAlignment="1">
      <alignment horizontal="center" vertical="center" shrinkToFit="1"/>
    </xf>
    <xf numFmtId="0" fontId="0" fillId="0" borderId="12" xfId="0" applyFont="1" applyBorder="1" applyAlignment="1">
      <alignment horizontal="center" vertical="center"/>
    </xf>
    <xf numFmtId="0" fontId="0" fillId="0" borderId="9" xfId="0" applyFont="1" applyBorder="1" applyAlignment="1">
      <alignment horizontal="center" vertical="center"/>
    </xf>
    <xf numFmtId="187" fontId="0" fillId="0" borderId="11" xfId="0" applyNumberFormat="1" applyFont="1" applyBorder="1">
      <alignment vertical="center"/>
    </xf>
    <xf numFmtId="41" fontId="0" fillId="0" borderId="0" xfId="0" applyNumberFormat="1" applyFont="1" applyAlignment="1">
      <alignment horizontal="right" vertical="center"/>
    </xf>
    <xf numFmtId="41" fontId="0" fillId="0" borderId="0" xfId="0" applyNumberFormat="1" applyFont="1" applyAlignment="1">
      <alignment horizontal="right" vertical="center" shrinkToFit="1"/>
    </xf>
    <xf numFmtId="0" fontId="0" fillId="0" borderId="131" xfId="0" applyFont="1" applyBorder="1" applyAlignment="1">
      <alignment horizontal="center" vertical="center"/>
    </xf>
    <xf numFmtId="178" fontId="0" fillId="0" borderId="0" xfId="0" applyNumberFormat="1" applyFont="1" applyAlignment="1">
      <alignment horizontal="right" vertical="center"/>
    </xf>
    <xf numFmtId="178" fontId="0" fillId="0" borderId="105" xfId="0" applyNumberFormat="1" applyFont="1" applyBorder="1" applyAlignment="1">
      <alignment horizontal="right" vertical="center"/>
    </xf>
    <xf numFmtId="0" fontId="0" fillId="0" borderId="32" xfId="0" applyFont="1" applyBorder="1" applyAlignment="1">
      <alignment horizontal="distributed" vertical="center"/>
    </xf>
    <xf numFmtId="0" fontId="0" fillId="0" borderId="97" xfId="0" applyFont="1" applyBorder="1" applyAlignment="1">
      <alignment horizontal="distributed" vertical="center" shrinkToFit="1"/>
    </xf>
    <xf numFmtId="0" fontId="0" fillId="0" borderId="120" xfId="0" applyFont="1" applyBorder="1" applyAlignment="1">
      <alignment horizontal="distributed" vertical="center"/>
    </xf>
    <xf numFmtId="187" fontId="0" fillId="0" borderId="122" xfId="0" applyNumberFormat="1" applyFont="1" applyBorder="1">
      <alignment vertical="center"/>
    </xf>
    <xf numFmtId="41" fontId="0" fillId="0" borderId="101" xfId="0" applyNumberFormat="1" applyFont="1" applyBorder="1">
      <alignment vertical="center"/>
    </xf>
    <xf numFmtId="41" fontId="0" fillId="0" borderId="101" xfId="0" applyNumberFormat="1" applyFont="1" applyBorder="1" applyAlignment="1">
      <alignment horizontal="right" vertical="center"/>
    </xf>
    <xf numFmtId="190" fontId="0" fillId="0" borderId="0" xfId="0" applyNumberFormat="1" applyFont="1" applyAlignment="1">
      <alignment horizontal="right" vertical="center"/>
    </xf>
    <xf numFmtId="180" fontId="0" fillId="0" borderId="0" xfId="0" applyNumberFormat="1" applyFont="1">
      <alignment vertical="center"/>
    </xf>
    <xf numFmtId="0" fontId="0" fillId="0" borderId="43" xfId="0" applyFont="1" applyBorder="1" applyAlignment="1">
      <alignment horizontal="distributed" vertical="center"/>
    </xf>
    <xf numFmtId="181" fontId="0" fillId="0" borderId="0" xfId="0" applyNumberFormat="1" applyFont="1" applyAlignment="1">
      <alignment horizontal="right" vertical="center"/>
    </xf>
    <xf numFmtId="190" fontId="0" fillId="0" borderId="105" xfId="0" applyNumberFormat="1" applyFont="1" applyBorder="1" applyAlignment="1">
      <alignment horizontal="right" vertical="center"/>
    </xf>
    <xf numFmtId="202" fontId="0" fillId="0" borderId="105" xfId="0" applyNumberFormat="1" applyFont="1" applyBorder="1" applyAlignment="1">
      <alignment horizontal="right" vertical="center"/>
    </xf>
    <xf numFmtId="181" fontId="0" fillId="0" borderId="0" xfId="0" applyNumberFormat="1" applyFont="1" applyAlignment="1">
      <alignment horizontal="center" vertical="center"/>
    </xf>
    <xf numFmtId="192" fontId="0" fillId="0" borderId="0" xfId="0" applyNumberFormat="1" applyFont="1" applyAlignment="1">
      <alignment horizontal="center" vertical="center"/>
    </xf>
    <xf numFmtId="0" fontId="0" fillId="0" borderId="121" xfId="0" applyFont="1" applyBorder="1" applyAlignment="1">
      <alignment horizontal="distributed" vertical="center"/>
    </xf>
    <xf numFmtId="190" fontId="0" fillId="0" borderId="23" xfId="0" applyNumberFormat="1" applyFont="1" applyBorder="1" applyAlignment="1">
      <alignment horizontal="right" vertical="center"/>
    </xf>
    <xf numFmtId="190" fontId="0" fillId="0" borderId="101" xfId="0" applyNumberFormat="1" applyFont="1" applyBorder="1" applyAlignment="1">
      <alignment horizontal="right" vertical="center"/>
    </xf>
    <xf numFmtId="0" fontId="0" fillId="0" borderId="0" xfId="0" applyFont="1" applyAlignment="1">
      <alignment horizontal="right" vertical="center" indent="1"/>
    </xf>
    <xf numFmtId="0" fontId="0" fillId="0" borderId="142" xfId="0" applyFont="1" applyBorder="1" applyAlignment="1">
      <alignment horizontal="center" vertical="center"/>
    </xf>
    <xf numFmtId="187" fontId="0" fillId="0" borderId="45" xfId="0" applyNumberFormat="1" applyFont="1" applyBorder="1" applyAlignment="1">
      <alignment horizontal="right" vertical="center"/>
    </xf>
    <xf numFmtId="187" fontId="0" fillId="0" borderId="105" xfId="0" applyNumberFormat="1" applyFont="1" applyBorder="1" applyAlignment="1">
      <alignment horizontal="right" vertical="center"/>
    </xf>
    <xf numFmtId="0" fontId="0" fillId="0" borderId="132" xfId="0" applyFont="1" applyBorder="1" applyAlignment="1">
      <alignment horizontal="center" vertical="center"/>
    </xf>
    <xf numFmtId="0" fontId="0" fillId="0" borderId="140" xfId="0" applyFont="1" applyBorder="1" applyAlignment="1">
      <alignment horizontal="center" vertical="center"/>
    </xf>
    <xf numFmtId="181" fontId="0" fillId="0" borderId="134" xfId="0" applyNumberFormat="1" applyFont="1" applyBorder="1" applyAlignment="1">
      <alignment horizontal="right" vertical="center"/>
    </xf>
    <xf numFmtId="187" fontId="0" fillId="0" borderId="137" xfId="0" applyNumberFormat="1" applyFont="1" applyBorder="1" applyAlignment="1">
      <alignment horizontal="right" vertical="center"/>
    </xf>
    <xf numFmtId="177" fontId="0" fillId="0" borderId="0" xfId="0" applyNumberFormat="1" applyFont="1" applyAlignment="1">
      <alignment horizontal="right" vertical="center" shrinkToFit="1"/>
    </xf>
    <xf numFmtId="193" fontId="0" fillId="0" borderId="0" xfId="0" applyNumberFormat="1" applyFont="1" applyAlignment="1">
      <alignment horizontal="right" vertical="center" shrinkToFit="1"/>
    </xf>
    <xf numFmtId="177" fontId="0" fillId="0" borderId="134" xfId="0" applyNumberFormat="1" applyFont="1" applyBorder="1" applyAlignment="1">
      <alignment horizontal="right" vertical="center" shrinkToFit="1"/>
    </xf>
    <xf numFmtId="193" fontId="0" fillId="0" borderId="134" xfId="0" applyNumberFormat="1" applyFont="1" applyBorder="1" applyAlignment="1">
      <alignment horizontal="right" vertical="center" shrinkToFit="1"/>
    </xf>
    <xf numFmtId="41" fontId="0" fillId="0" borderId="139" xfId="0" applyNumberFormat="1" applyFont="1" applyBorder="1" applyAlignment="1">
      <alignment horizontal="right" vertical="center"/>
    </xf>
    <xf numFmtId="210" fontId="0" fillId="0" borderId="0" xfId="0" applyNumberFormat="1" applyFont="1" applyAlignment="1">
      <alignment horizontal="right" vertical="center"/>
    </xf>
    <xf numFmtId="189" fontId="0" fillId="0" borderId="0" xfId="0" applyNumberFormat="1" applyFont="1" applyAlignment="1">
      <alignment horizontal="right" vertical="center"/>
    </xf>
    <xf numFmtId="41" fontId="0" fillId="0" borderId="134" xfId="0" applyNumberFormat="1" applyFont="1" applyBorder="1" applyAlignment="1">
      <alignment horizontal="right" vertical="center"/>
    </xf>
    <xf numFmtId="0" fontId="16" fillId="0" borderId="0" xfId="0" applyFont="1" applyFill="1" applyBorder="1" applyAlignment="1">
      <alignment horizontal="left" vertical="center"/>
    </xf>
    <xf numFmtId="0" fontId="16" fillId="0" borderId="0" xfId="0" applyFont="1" applyFill="1" applyBorder="1">
      <alignment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horizontal="right" vertical="center"/>
    </xf>
    <xf numFmtId="176" fontId="16" fillId="0" borderId="0" xfId="0" applyNumberFormat="1" applyFont="1" applyFill="1" applyBorder="1">
      <alignment vertical="center"/>
    </xf>
    <xf numFmtId="3" fontId="16" fillId="0" borderId="0" xfId="0" applyNumberFormat="1" applyFont="1" applyFill="1" applyBorder="1" applyAlignment="1">
      <alignment horizontal="center" vertical="center"/>
    </xf>
    <xf numFmtId="0" fontId="16" fillId="0" borderId="0" xfId="0" applyFont="1" applyFill="1" applyBorder="1" applyAlignment="1">
      <alignment horizontal="right" vertical="center"/>
    </xf>
    <xf numFmtId="0" fontId="4" fillId="0" borderId="0" xfId="0" applyFont="1" applyBorder="1">
      <alignment vertical="center"/>
    </xf>
    <xf numFmtId="0" fontId="4" fillId="0" borderId="0" xfId="0" applyFont="1" applyBorder="1" applyAlignment="1">
      <alignment horizontal="center" vertical="center"/>
    </xf>
    <xf numFmtId="0" fontId="4" fillId="2" borderId="0" xfId="0" applyFont="1" applyFill="1" applyBorder="1">
      <alignment vertical="center"/>
    </xf>
    <xf numFmtId="187" fontId="0" fillId="0" borderId="0" xfId="0" applyNumberFormat="1" applyFont="1" applyAlignment="1">
      <alignment horizontal="right" vertical="center"/>
    </xf>
    <xf numFmtId="187" fontId="4" fillId="0" borderId="0" xfId="0" applyNumberFormat="1" applyFont="1" applyAlignment="1">
      <alignment horizontal="right" vertical="center"/>
    </xf>
    <xf numFmtId="189" fontId="12" fillId="0" borderId="0" xfId="0" applyNumberFormat="1" applyFont="1" applyAlignment="1">
      <alignment horizontal="right" vertical="center"/>
    </xf>
    <xf numFmtId="186" fontId="12" fillId="0" borderId="0" xfId="0" applyNumberFormat="1" applyFont="1" applyAlignment="1">
      <alignment vertical="center" shrinkToFit="1"/>
    </xf>
    <xf numFmtId="177" fontId="0" fillId="0" borderId="194" xfId="0" applyNumberFormat="1" applyFont="1" applyBorder="1">
      <alignment vertical="center"/>
    </xf>
    <xf numFmtId="187" fontId="4" fillId="0" borderId="194" xfId="0" applyNumberFormat="1" applyFont="1" applyBorder="1" applyAlignment="1">
      <alignment horizontal="right" vertical="center"/>
    </xf>
    <xf numFmtId="186" fontId="12" fillId="0" borderId="0" xfId="1" applyNumberFormat="1" applyFont="1" applyFill="1" applyBorder="1" applyAlignment="1" applyProtection="1">
      <alignment vertical="center" shrinkToFit="1"/>
    </xf>
    <xf numFmtId="0" fontId="12" fillId="0" borderId="194" xfId="0" applyNumberFormat="1" applyFont="1" applyBorder="1" applyAlignment="1">
      <alignment vertical="center" shrinkToFit="1"/>
    </xf>
    <xf numFmtId="208" fontId="12" fillId="0" borderId="196" xfId="0" applyNumberFormat="1" applyFont="1" applyBorder="1" applyAlignment="1">
      <alignment horizontal="right" vertical="center"/>
    </xf>
    <xf numFmtId="186" fontId="12" fillId="0" borderId="196" xfId="1" applyNumberFormat="1" applyFont="1" applyFill="1" applyBorder="1" applyAlignment="1" applyProtection="1">
      <alignment vertical="center" shrinkToFit="1"/>
    </xf>
    <xf numFmtId="186" fontId="12" fillId="0" borderId="195" xfId="0" applyNumberFormat="1" applyFont="1" applyBorder="1" applyAlignment="1">
      <alignment vertical="center" shrinkToFit="1"/>
    </xf>
    <xf numFmtId="208" fontId="12" fillId="0" borderId="166" xfId="0" applyNumberFormat="1" applyFont="1" applyBorder="1" applyAlignment="1">
      <alignment horizontal="right" vertical="center"/>
    </xf>
    <xf numFmtId="208" fontId="12" fillId="0" borderId="197" xfId="0" applyNumberFormat="1" applyFont="1" applyBorder="1" applyAlignment="1">
      <alignment horizontal="right" vertical="center"/>
    </xf>
    <xf numFmtId="183" fontId="0" fillId="0" borderId="0" xfId="0" applyNumberFormat="1" applyFont="1" applyAlignment="1">
      <alignment horizontal="right" vertical="center"/>
    </xf>
    <xf numFmtId="179" fontId="0" fillId="0" borderId="0" xfId="0" applyNumberFormat="1" applyFont="1" applyAlignment="1">
      <alignment horizontal="right" vertical="center"/>
    </xf>
    <xf numFmtId="183" fontId="0" fillId="0" borderId="0" xfId="0" applyNumberFormat="1" applyFont="1" applyAlignment="1">
      <alignment horizontal="center" vertical="center"/>
    </xf>
    <xf numFmtId="187" fontId="4" fillId="0" borderId="0" xfId="0" applyNumberFormat="1" applyFont="1" applyAlignment="1">
      <alignment horizontal="right" vertical="center"/>
    </xf>
    <xf numFmtId="183" fontId="0" fillId="0" borderId="128" xfId="0" applyNumberFormat="1" applyFont="1" applyBorder="1" applyAlignment="1">
      <alignment horizontal="center" vertical="center"/>
    </xf>
    <xf numFmtId="189" fontId="12" fillId="0" borderId="0" xfId="0" applyNumberFormat="1" applyFont="1" applyAlignment="1">
      <alignment horizontal="right" vertical="center"/>
    </xf>
    <xf numFmtId="184" fontId="12" fillId="0" borderId="0" xfId="0" applyNumberFormat="1" applyFont="1" applyAlignment="1">
      <alignment horizontal="right" vertical="center"/>
    </xf>
    <xf numFmtId="189" fontId="12" fillId="0" borderId="33" xfId="0" applyNumberFormat="1" applyFont="1" applyBorder="1" applyAlignment="1">
      <alignment horizontal="right" vertical="center"/>
    </xf>
    <xf numFmtId="186" fontId="12" fillId="0" borderId="0" xfId="0" applyNumberFormat="1" applyFont="1" applyAlignment="1">
      <alignment vertical="center" shrinkToFit="1"/>
    </xf>
    <xf numFmtId="0" fontId="0" fillId="0" borderId="106" xfId="0" applyFont="1" applyBorder="1" applyAlignment="1">
      <alignment horizontal="center" vertical="center"/>
    </xf>
    <xf numFmtId="0" fontId="0" fillId="0" borderId="17" xfId="0" applyFont="1" applyBorder="1" applyAlignment="1">
      <alignment horizontal="center" vertical="center"/>
    </xf>
    <xf numFmtId="187" fontId="12" fillId="0" borderId="105" xfId="0" applyNumberFormat="1" applyFont="1" applyBorder="1" applyAlignment="1">
      <alignment horizontal="right" vertical="center" shrinkToFit="1"/>
    </xf>
    <xf numFmtId="186" fontId="12" fillId="0" borderId="0" xfId="0" applyNumberFormat="1" applyFont="1" applyAlignment="1">
      <alignment vertical="center" shrinkToFit="1"/>
    </xf>
    <xf numFmtId="0" fontId="12" fillId="0" borderId="0" xfId="0" applyFont="1" applyAlignment="1">
      <alignment horizontal="right" vertical="center"/>
    </xf>
    <xf numFmtId="189" fontId="12" fillId="0" borderId="0" xfId="0" applyNumberFormat="1" applyFont="1" applyAlignment="1">
      <alignment horizontal="right" vertical="center"/>
    </xf>
    <xf numFmtId="0" fontId="0" fillId="0" borderId="106" xfId="0" applyFont="1" applyBorder="1" applyAlignment="1">
      <alignment horizontal="center" vertical="center" shrinkToFit="1"/>
    </xf>
    <xf numFmtId="41" fontId="0" fillId="0" borderId="0" xfId="0" applyNumberFormat="1" applyFont="1" applyAlignment="1">
      <alignment horizontal="right" vertical="center"/>
    </xf>
    <xf numFmtId="178" fontId="0" fillId="0" borderId="105" xfId="0" applyNumberFormat="1" applyFont="1" applyBorder="1" applyAlignment="1">
      <alignment horizontal="right"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177" fontId="0" fillId="0" borderId="0" xfId="0" applyNumberFormat="1" applyAlignment="1">
      <alignment horizontal="right" vertical="center"/>
    </xf>
    <xf numFmtId="177" fontId="0" fillId="0" borderId="198" xfId="0" applyNumberFormat="1" applyBorder="1" applyAlignment="1">
      <alignment horizontal="right" vertical="center"/>
    </xf>
    <xf numFmtId="187" fontId="0" fillId="0" borderId="0" xfId="0" applyNumberFormat="1" applyAlignment="1">
      <alignment horizontal="right" vertical="center"/>
    </xf>
    <xf numFmtId="190" fontId="0" fillId="0" borderId="0" xfId="0" applyNumberFormat="1" applyAlignment="1">
      <alignment horizontal="center" vertical="center"/>
    </xf>
    <xf numFmtId="179" fontId="0" fillId="0" borderId="0" xfId="0" applyNumberFormat="1" applyAlignment="1">
      <alignment horizontal="right" vertical="center"/>
    </xf>
    <xf numFmtId="183" fontId="0" fillId="0" borderId="0" xfId="0" applyNumberFormat="1" applyAlignment="1">
      <alignment horizontal="right" vertical="center" shrinkToFit="1"/>
    </xf>
    <xf numFmtId="184" fontId="0" fillId="0" borderId="0" xfId="0" applyNumberFormat="1" applyAlignment="1">
      <alignment horizontal="right" vertical="center" shrinkToFit="1"/>
    </xf>
    <xf numFmtId="183" fontId="0" fillId="0" borderId="0" xfId="0" applyNumberFormat="1" applyAlignment="1">
      <alignment horizontal="right" vertical="center"/>
    </xf>
    <xf numFmtId="185" fontId="0" fillId="0" borderId="0" xfId="0" applyNumberFormat="1" applyAlignment="1">
      <alignment horizontal="center" vertical="center"/>
    </xf>
    <xf numFmtId="190" fontId="0" fillId="0" borderId="196" xfId="0" applyNumberFormat="1" applyBorder="1" applyAlignment="1">
      <alignment horizontal="center" vertical="center"/>
    </xf>
    <xf numFmtId="190" fontId="4" fillId="0" borderId="200" xfId="0" applyNumberFormat="1" applyFont="1" applyBorder="1" applyAlignment="1">
      <alignment horizontal="center" vertical="center"/>
    </xf>
    <xf numFmtId="184"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95" fontId="12" fillId="0" borderId="0" xfId="0" applyNumberFormat="1" applyFont="1" applyBorder="1" applyAlignment="1">
      <alignment vertical="center" shrinkToFit="1"/>
    </xf>
    <xf numFmtId="186" fontId="12" fillId="0" borderId="0" xfId="0" applyNumberFormat="1" applyFont="1" applyBorder="1" applyAlignment="1">
      <alignment vertical="center" shrinkToFit="1"/>
    </xf>
    <xf numFmtId="200" fontId="12" fillId="0" borderId="0" xfId="0" applyNumberFormat="1" applyFont="1" applyBorder="1" applyAlignment="1">
      <alignment vertical="center" shrinkToFit="1"/>
    </xf>
    <xf numFmtId="191" fontId="12" fillId="0" borderId="0" xfId="0" applyNumberFormat="1" applyFont="1" applyBorder="1" applyAlignment="1">
      <alignment vertical="center" shrinkToFit="1"/>
    </xf>
    <xf numFmtId="0" fontId="12" fillId="0" borderId="0" xfId="0" applyFont="1" applyBorder="1">
      <alignment vertical="center"/>
    </xf>
    <xf numFmtId="186" fontId="12" fillId="0" borderId="0" xfId="0" applyNumberFormat="1" applyFont="1" applyBorder="1" applyAlignment="1">
      <alignment horizontal="right" vertical="center" shrinkToFit="1"/>
    </xf>
    <xf numFmtId="184" fontId="12" fillId="0" borderId="0" xfId="0" applyNumberFormat="1" applyFont="1" applyBorder="1" applyAlignment="1">
      <alignment horizontal="right" vertical="center" shrinkToFit="1"/>
    </xf>
    <xf numFmtId="177" fontId="12" fillId="0" borderId="0" xfId="0" applyNumberFormat="1" applyFont="1" applyBorder="1" applyAlignment="1">
      <alignment horizontal="right" vertical="center" shrinkToFit="1"/>
    </xf>
    <xf numFmtId="181" fontId="12" fillId="0" borderId="0" xfId="0" applyNumberFormat="1" applyFont="1" applyBorder="1" applyAlignment="1">
      <alignment horizontal="right" vertical="center" shrinkToFit="1"/>
    </xf>
    <xf numFmtId="187" fontId="12" fillId="0" borderId="0" xfId="0" applyNumberFormat="1" applyFont="1" applyBorder="1" applyAlignment="1">
      <alignment horizontal="right" vertical="center" shrinkToFit="1"/>
    </xf>
    <xf numFmtId="208" fontId="12" fillId="0" borderId="0" xfId="0" applyNumberFormat="1" applyFont="1" applyBorder="1">
      <alignment vertical="center"/>
    </xf>
    <xf numFmtId="188" fontId="13" fillId="0" borderId="167" xfId="0" applyNumberFormat="1" applyFont="1" applyBorder="1" applyAlignment="1">
      <alignment horizontal="center" vertical="center" wrapText="1" shrinkToFit="1"/>
    </xf>
    <xf numFmtId="189" fontId="12" fillId="0" borderId="0" xfId="0" applyNumberFormat="1" applyFont="1" applyBorder="1" applyAlignment="1">
      <alignment vertical="center" shrinkToFit="1"/>
    </xf>
    <xf numFmtId="186" fontId="12" fillId="0" borderId="0" xfId="0" applyNumberFormat="1" applyFont="1" applyBorder="1">
      <alignment vertical="center"/>
    </xf>
    <xf numFmtId="189" fontId="12" fillId="0" borderId="0" xfId="0" applyNumberFormat="1" applyFont="1" applyBorder="1" applyAlignment="1">
      <alignment horizontal="right" vertical="center"/>
    </xf>
    <xf numFmtId="191" fontId="12" fillId="0" borderId="0" xfId="0" applyNumberFormat="1" applyFont="1" applyBorder="1">
      <alignment vertical="center"/>
    </xf>
    <xf numFmtId="184" fontId="12" fillId="0" borderId="0" xfId="0" applyNumberFormat="1" applyFont="1" applyBorder="1" applyAlignment="1">
      <alignment horizontal="left" vertical="center"/>
    </xf>
    <xf numFmtId="189" fontId="12" fillId="0" borderId="0" xfId="0" applyNumberFormat="1" applyFont="1" applyBorder="1">
      <alignment vertical="center"/>
    </xf>
    <xf numFmtId="184" fontId="12" fillId="0" borderId="0" xfId="0" applyNumberFormat="1" applyFont="1" applyBorder="1">
      <alignment vertical="center"/>
    </xf>
    <xf numFmtId="188" fontId="14" fillId="0" borderId="201" xfId="0" applyNumberFormat="1" applyFont="1" applyBorder="1" applyAlignment="1">
      <alignment horizontal="center" vertical="center" wrapText="1" shrinkToFit="1"/>
    </xf>
    <xf numFmtId="0" fontId="12" fillId="0" borderId="202" xfId="0" applyFont="1" applyBorder="1" applyAlignment="1">
      <alignment vertical="center" shrinkToFit="1"/>
    </xf>
    <xf numFmtId="189" fontId="12" fillId="0" borderId="188" xfId="0" applyNumberFormat="1" applyFont="1" applyBorder="1" applyAlignment="1">
      <alignment vertical="center" shrinkToFit="1"/>
    </xf>
    <xf numFmtId="176" fontId="12" fillId="0" borderId="188" xfId="0" applyNumberFormat="1" applyFont="1" applyBorder="1" applyAlignment="1">
      <alignment vertical="center" shrinkToFit="1"/>
    </xf>
    <xf numFmtId="186" fontId="12" fillId="0" borderId="188" xfId="0" applyNumberFormat="1" applyFont="1" applyBorder="1">
      <alignment vertical="center"/>
    </xf>
    <xf numFmtId="189" fontId="12" fillId="0" borderId="188" xfId="0" applyNumberFormat="1" applyFont="1" applyBorder="1" applyAlignment="1">
      <alignment horizontal="right" vertical="center"/>
    </xf>
    <xf numFmtId="191" fontId="12" fillId="0" borderId="188" xfId="0" applyNumberFormat="1" applyFont="1" applyBorder="1">
      <alignment vertical="center"/>
    </xf>
    <xf numFmtId="186" fontId="12" fillId="0" borderId="188" xfId="0" applyNumberFormat="1" applyFont="1" applyBorder="1" applyAlignment="1">
      <alignment vertical="center" shrinkToFit="1"/>
    </xf>
    <xf numFmtId="184" fontId="12" fillId="0" borderId="188" xfId="0" applyNumberFormat="1" applyFont="1" applyBorder="1" applyAlignment="1">
      <alignment horizontal="left" vertical="center"/>
    </xf>
    <xf numFmtId="189" fontId="12" fillId="0" borderId="188" xfId="0" applyNumberFormat="1" applyFont="1" applyBorder="1">
      <alignment vertical="center"/>
    </xf>
    <xf numFmtId="184" fontId="12" fillId="0" borderId="188" xfId="0" applyNumberFormat="1" applyFont="1" applyBorder="1">
      <alignment vertical="center"/>
    </xf>
    <xf numFmtId="186" fontId="12" fillId="0" borderId="0" xfId="0" applyNumberFormat="1" applyFont="1" applyAlignment="1">
      <alignment horizontal="right" vertical="center"/>
    </xf>
    <xf numFmtId="0" fontId="12" fillId="0" borderId="210" xfId="0" applyFont="1" applyBorder="1" applyAlignment="1">
      <alignment horizontal="right" vertical="center"/>
    </xf>
    <xf numFmtId="189" fontId="12" fillId="0" borderId="173" xfId="0" applyNumberFormat="1" applyFont="1" applyBorder="1" applyAlignment="1">
      <alignment horizontal="right" vertical="center"/>
    </xf>
    <xf numFmtId="189" fontId="12" fillId="0" borderId="105" xfId="0" applyNumberFormat="1" applyFont="1" applyBorder="1" applyAlignment="1">
      <alignment horizontal="right" vertical="center"/>
    </xf>
    <xf numFmtId="189" fontId="12" fillId="0" borderId="211" xfId="0" applyNumberFormat="1" applyFont="1" applyBorder="1" applyAlignment="1">
      <alignment horizontal="right" vertical="center"/>
    </xf>
    <xf numFmtId="41" fontId="0" fillId="0" borderId="0" xfId="0" applyNumberFormat="1" applyAlignment="1">
      <alignment horizontal="right" vertical="center" shrinkToFit="1"/>
    </xf>
    <xf numFmtId="41" fontId="0" fillId="0" borderId="0" xfId="0" applyNumberFormat="1" applyAlignment="1">
      <alignment horizontal="right" vertical="center"/>
    </xf>
    <xf numFmtId="0" fontId="0" fillId="0" borderId="112" xfId="0" applyFont="1" applyBorder="1" applyAlignment="1">
      <alignment horizontal="center" vertical="center" shrinkToFit="1"/>
    </xf>
    <xf numFmtId="0" fontId="0" fillId="0" borderId="112" xfId="0" applyFont="1" applyBorder="1" applyAlignment="1">
      <alignment horizontal="justify" vertical="center"/>
    </xf>
    <xf numFmtId="179" fontId="0" fillId="0" borderId="0" xfId="0" applyNumberFormat="1" applyFont="1" applyBorder="1">
      <alignment vertical="center"/>
    </xf>
    <xf numFmtId="179" fontId="0" fillId="0" borderId="0" xfId="0" applyNumberFormat="1" applyFont="1" applyBorder="1" applyAlignment="1">
      <alignment horizontal="right" vertical="center"/>
    </xf>
    <xf numFmtId="190" fontId="0" fillId="0" borderId="0" xfId="0" applyNumberFormat="1" applyFont="1" applyBorder="1" applyAlignment="1">
      <alignment horizontal="right" vertical="center"/>
    </xf>
    <xf numFmtId="0" fontId="0" fillId="0" borderId="148" xfId="0" applyFont="1" applyBorder="1" applyAlignment="1">
      <alignment horizontal="center" vertical="center"/>
    </xf>
    <xf numFmtId="41" fontId="0" fillId="0" borderId="0" xfId="0" applyNumberFormat="1" applyFont="1" applyBorder="1" applyAlignment="1">
      <alignment horizontal="right" vertical="center"/>
    </xf>
    <xf numFmtId="41" fontId="0" fillId="0" borderId="0" xfId="0" applyNumberFormat="1" applyFont="1" applyBorder="1" applyAlignment="1">
      <alignment horizontal="right" vertical="center" shrinkToFit="1"/>
    </xf>
    <xf numFmtId="178" fontId="0" fillId="0" borderId="0" xfId="0" applyNumberFormat="1" applyFont="1" applyBorder="1" applyAlignment="1">
      <alignment horizontal="right" vertical="center"/>
    </xf>
    <xf numFmtId="0" fontId="0" fillId="0" borderId="132" xfId="0" applyFont="1" applyBorder="1" applyAlignment="1">
      <alignment horizontal="distributed" vertical="center"/>
    </xf>
    <xf numFmtId="181" fontId="0" fillId="0" borderId="0" xfId="0" applyNumberFormat="1" applyFont="1" applyBorder="1" applyAlignment="1">
      <alignment horizontal="right" vertical="center"/>
    </xf>
    <xf numFmtId="41" fontId="0" fillId="0" borderId="0" xfId="0" applyNumberFormat="1" applyBorder="1" applyAlignment="1">
      <alignment horizontal="right" vertical="center"/>
    </xf>
    <xf numFmtId="187" fontId="0" fillId="0" borderId="0" xfId="0" applyNumberFormat="1" applyFont="1" applyBorder="1" applyAlignment="1">
      <alignment horizontal="right" vertical="center"/>
    </xf>
    <xf numFmtId="0" fontId="0" fillId="0" borderId="132" xfId="0" applyFont="1" applyBorder="1" applyAlignment="1">
      <alignment horizontal="distributed" vertical="center" shrinkToFit="1"/>
    </xf>
    <xf numFmtId="201" fontId="0" fillId="0" borderId="0" xfId="0" applyNumberFormat="1" applyFont="1" applyBorder="1" applyAlignment="1">
      <alignment horizontal="right" vertical="center"/>
    </xf>
    <xf numFmtId="201" fontId="0" fillId="0" borderId="0" xfId="0" applyNumberFormat="1" applyBorder="1" applyAlignment="1">
      <alignment horizontal="right" vertical="center"/>
    </xf>
    <xf numFmtId="202" fontId="0" fillId="0" borderId="0" xfId="0" applyNumberFormat="1" applyBorder="1" applyAlignment="1">
      <alignment horizontal="right" vertical="center"/>
    </xf>
    <xf numFmtId="202" fontId="0" fillId="0" borderId="0" xfId="0" applyNumberFormat="1" applyFont="1" applyBorder="1" applyAlignment="1">
      <alignment horizontal="right" vertical="center"/>
    </xf>
    <xf numFmtId="0" fontId="0" fillId="0" borderId="219" xfId="0" applyFont="1" applyBorder="1" applyAlignment="1">
      <alignment horizontal="distributed" vertical="center"/>
    </xf>
    <xf numFmtId="179" fontId="0" fillId="0" borderId="213" xfId="0" applyNumberFormat="1" applyFont="1" applyBorder="1" applyAlignment="1">
      <alignment horizontal="right" vertical="center"/>
    </xf>
    <xf numFmtId="201" fontId="0" fillId="0" borderId="213" xfId="0" applyNumberFormat="1" applyFont="1" applyBorder="1" applyAlignment="1">
      <alignment horizontal="right" vertical="center"/>
    </xf>
    <xf numFmtId="202" fontId="0" fillId="0" borderId="213" xfId="0" applyNumberFormat="1" applyBorder="1" applyAlignment="1">
      <alignment horizontal="right" vertical="center"/>
    </xf>
    <xf numFmtId="181" fontId="0" fillId="0" borderId="213" xfId="0" applyNumberFormat="1" applyFont="1" applyBorder="1" applyAlignment="1">
      <alignment horizontal="right" vertical="center"/>
    </xf>
    <xf numFmtId="202" fontId="0" fillId="0" borderId="213" xfId="0" applyNumberFormat="1" applyFont="1" applyBorder="1" applyAlignment="1">
      <alignment horizontal="right" vertical="center"/>
    </xf>
    <xf numFmtId="202" fontId="0" fillId="0" borderId="215" xfId="0" applyNumberFormat="1" applyFont="1" applyBorder="1" applyAlignment="1">
      <alignment horizontal="right" vertical="center"/>
    </xf>
    <xf numFmtId="0" fontId="0" fillId="0" borderId="132" xfId="0" applyBorder="1" applyAlignment="1">
      <alignment horizontal="center" vertical="center"/>
    </xf>
    <xf numFmtId="178" fontId="0" fillId="0" borderId="100" xfId="0" applyNumberFormat="1" applyFont="1" applyBorder="1" applyAlignment="1">
      <alignment horizontal="right" vertical="center"/>
    </xf>
    <xf numFmtId="179" fontId="0" fillId="0" borderId="0" xfId="0" applyNumberFormat="1" applyBorder="1" applyAlignment="1">
      <alignment horizontal="right" vertical="center"/>
    </xf>
    <xf numFmtId="0" fontId="12" fillId="0" borderId="132" xfId="0" applyFont="1" applyBorder="1" applyAlignment="1">
      <alignment horizontal="distributed" vertical="center" shrinkToFit="1"/>
    </xf>
    <xf numFmtId="0" fontId="0" fillId="0" borderId="216" xfId="0" applyFont="1" applyBorder="1" applyAlignment="1">
      <alignment horizontal="distributed" vertical="center"/>
    </xf>
    <xf numFmtId="181" fontId="0" fillId="0" borderId="213" xfId="0" applyNumberFormat="1" applyBorder="1" applyAlignment="1">
      <alignment horizontal="right" vertical="center"/>
    </xf>
    <xf numFmtId="41" fontId="0" fillId="0" borderId="213" xfId="0" applyNumberFormat="1" applyFont="1" applyBorder="1" applyAlignment="1">
      <alignment horizontal="right" vertical="center"/>
    </xf>
    <xf numFmtId="0" fontId="0" fillId="0" borderId="220" xfId="0" applyFont="1" applyBorder="1" applyAlignment="1">
      <alignment horizontal="center" vertical="center"/>
    </xf>
    <xf numFmtId="190" fontId="0" fillId="0" borderId="0" xfId="0" applyNumberFormat="1" applyAlignment="1">
      <alignment horizontal="right" vertical="center"/>
    </xf>
    <xf numFmtId="190" fontId="0" fillId="0" borderId="105" xfId="0" applyNumberFormat="1" applyBorder="1" applyAlignment="1">
      <alignment horizontal="right" vertical="center"/>
    </xf>
    <xf numFmtId="0" fontId="0" fillId="0" borderId="222" xfId="0" applyFont="1" applyBorder="1">
      <alignment vertical="center"/>
    </xf>
    <xf numFmtId="0" fontId="0" fillId="0" borderId="182" xfId="0" applyFont="1" applyBorder="1">
      <alignment vertical="center"/>
    </xf>
    <xf numFmtId="0" fontId="0" fillId="0" borderId="179" xfId="0" applyFont="1" applyBorder="1">
      <alignment vertical="center"/>
    </xf>
    <xf numFmtId="41" fontId="0" fillId="0" borderId="0" xfId="0" applyNumberFormat="1" applyBorder="1" applyAlignment="1">
      <alignment horizontal="right" vertical="center" shrinkToFit="1"/>
    </xf>
    <xf numFmtId="0" fontId="0" fillId="0" borderId="148" xfId="0" applyFont="1" applyBorder="1" applyAlignment="1">
      <alignment horizontal="distributed" vertical="center"/>
    </xf>
    <xf numFmtId="41" fontId="0" fillId="0" borderId="0" xfId="0" applyNumberFormat="1" applyFont="1" applyBorder="1">
      <alignment vertical="center"/>
    </xf>
    <xf numFmtId="41" fontId="0" fillId="0" borderId="0" xfId="0" applyNumberFormat="1" applyBorder="1">
      <alignment vertical="center"/>
    </xf>
    <xf numFmtId="187" fontId="0" fillId="0" borderId="214" xfId="0" applyNumberFormat="1" applyFont="1" applyBorder="1">
      <alignment vertical="center"/>
    </xf>
    <xf numFmtId="41" fontId="0" fillId="0" borderId="213" xfId="0" applyNumberFormat="1" applyFont="1" applyBorder="1">
      <alignment vertical="center"/>
    </xf>
    <xf numFmtId="41" fontId="0" fillId="0" borderId="213" xfId="0" applyNumberFormat="1" applyBorder="1">
      <alignment vertical="center"/>
    </xf>
    <xf numFmtId="204" fontId="0" fillId="0" borderId="213" xfId="0" applyNumberFormat="1" applyBorder="1" applyAlignment="1">
      <alignment horizontal="right" vertical="center"/>
    </xf>
    <xf numFmtId="204" fontId="0" fillId="0" borderId="215" xfId="0" applyNumberFormat="1" applyBorder="1" applyAlignment="1">
      <alignment horizontal="right" vertical="center"/>
    </xf>
    <xf numFmtId="211" fontId="0" fillId="0" borderId="0" xfId="0" applyNumberFormat="1" applyAlignment="1">
      <alignment horizontal="right" vertical="center"/>
    </xf>
    <xf numFmtId="197" fontId="0" fillId="0" borderId="100" xfId="0" applyNumberFormat="1" applyBorder="1" applyAlignment="1">
      <alignment horizontal="right" vertical="center"/>
    </xf>
    <xf numFmtId="204" fontId="0" fillId="0" borderId="0" xfId="0" applyNumberFormat="1" applyAlignment="1">
      <alignment horizontal="right" vertical="center"/>
    </xf>
    <xf numFmtId="204" fontId="0" fillId="0" borderId="100" xfId="0" applyNumberFormat="1" applyBorder="1" applyAlignment="1">
      <alignment horizontal="right" vertical="center"/>
    </xf>
    <xf numFmtId="189" fontId="0" fillId="0" borderId="128" xfId="0" applyNumberFormat="1" applyFont="1" applyBorder="1" applyAlignment="1">
      <alignment horizontal="center" vertical="center" shrinkToFit="1"/>
    </xf>
    <xf numFmtId="200" fontId="12" fillId="0" borderId="0" xfId="0" applyNumberFormat="1" applyFont="1" applyBorder="1" applyAlignment="1">
      <alignment horizontal="right" vertical="center" shrinkToFit="1"/>
    </xf>
    <xf numFmtId="188" fontId="13" fillId="0" borderId="167" xfId="0" applyNumberFormat="1" applyFont="1" applyFill="1" applyBorder="1" applyAlignment="1">
      <alignment horizontal="center" vertical="center" wrapText="1" shrinkToFit="1"/>
    </xf>
    <xf numFmtId="0" fontId="12" fillId="0" borderId="45" xfId="0" applyFont="1" applyFill="1" applyBorder="1" applyAlignment="1">
      <alignment vertical="center" shrinkToFit="1"/>
    </xf>
    <xf numFmtId="189" fontId="12" fillId="0" borderId="0" xfId="0" applyNumberFormat="1" applyFont="1" applyFill="1" applyBorder="1" applyAlignment="1">
      <alignment vertical="center" shrinkToFit="1"/>
    </xf>
    <xf numFmtId="176" fontId="12" fillId="0" borderId="0" xfId="0" applyNumberFormat="1" applyFont="1" applyFill="1" applyBorder="1" applyAlignment="1">
      <alignment vertical="center" shrinkToFit="1"/>
    </xf>
    <xf numFmtId="186" fontId="12" fillId="0" borderId="0" xfId="0" applyNumberFormat="1" applyFont="1" applyFill="1" applyBorder="1">
      <alignment vertical="center"/>
    </xf>
    <xf numFmtId="191" fontId="12" fillId="0" borderId="0" xfId="0" applyNumberFormat="1" applyFont="1" applyFill="1" applyBorder="1">
      <alignment vertical="center"/>
    </xf>
    <xf numFmtId="186" fontId="12" fillId="0" borderId="0" xfId="0" applyNumberFormat="1" applyFont="1" applyFill="1" applyBorder="1" applyAlignment="1">
      <alignment vertical="center" shrinkToFit="1"/>
    </xf>
    <xf numFmtId="189" fontId="12" fillId="0" borderId="0" xfId="0" applyNumberFormat="1" applyFont="1" applyFill="1" applyBorder="1" applyAlignment="1">
      <alignment horizontal="left" vertical="center"/>
    </xf>
    <xf numFmtId="186" fontId="12" fillId="0" borderId="0" xfId="0" applyNumberFormat="1" applyFont="1" applyFill="1" applyBorder="1" applyAlignment="1">
      <alignment vertical="center" shrinkToFit="1"/>
    </xf>
    <xf numFmtId="189" fontId="12" fillId="0" borderId="0" xfId="0" applyNumberFormat="1" applyFont="1" applyFill="1" applyBorder="1">
      <alignment vertical="center"/>
    </xf>
    <xf numFmtId="0" fontId="0" fillId="0" borderId="0" xfId="0" applyFont="1" applyFill="1">
      <alignment vertical="center"/>
    </xf>
    <xf numFmtId="184" fontId="12" fillId="0" borderId="0" xfId="0" applyNumberFormat="1" applyFont="1" applyFill="1" applyBorder="1" applyAlignment="1">
      <alignment vertical="center" shrinkToFit="1"/>
    </xf>
    <xf numFmtId="184" fontId="12" fillId="0" borderId="0" xfId="0" applyNumberFormat="1" applyFont="1" applyFill="1" applyBorder="1" applyAlignment="1">
      <alignment horizontal="right" vertical="center"/>
    </xf>
    <xf numFmtId="189" fontId="12" fillId="0" borderId="0" xfId="0" applyNumberFormat="1" applyFont="1" applyFill="1" applyBorder="1" applyAlignment="1">
      <alignment horizontal="right" vertical="center"/>
    </xf>
    <xf numFmtId="184" fontId="12" fillId="0" borderId="0" xfId="0" applyNumberFormat="1" applyFont="1" applyFill="1" applyBorder="1" applyAlignment="1">
      <alignment horizontal="left" vertical="center" shrinkToFit="1"/>
    </xf>
    <xf numFmtId="184" fontId="13" fillId="0" borderId="0" xfId="0" applyNumberFormat="1" applyFont="1" applyFill="1" applyBorder="1">
      <alignment vertical="center"/>
    </xf>
    <xf numFmtId="184" fontId="12" fillId="0" borderId="0" xfId="0" applyNumberFormat="1" applyFont="1" applyFill="1" applyBorder="1">
      <alignment vertical="center"/>
    </xf>
    <xf numFmtId="188" fontId="13" fillId="0" borderId="86" xfId="0" applyNumberFormat="1" applyFont="1" applyFill="1" applyBorder="1" applyAlignment="1">
      <alignment horizontal="center" vertical="center" wrapText="1" shrinkToFit="1"/>
    </xf>
    <xf numFmtId="0" fontId="12" fillId="0" borderId="0" xfId="0" applyNumberFormat="1" applyFont="1" applyFill="1" applyAlignment="1">
      <alignment vertical="center" shrinkToFit="1"/>
    </xf>
    <xf numFmtId="208" fontId="12" fillId="0" borderId="0" xfId="0" applyNumberFormat="1" applyFont="1" applyFill="1" applyAlignment="1">
      <alignment horizontal="right" vertical="center"/>
    </xf>
    <xf numFmtId="186" fontId="12" fillId="0" borderId="0" xfId="0" applyNumberFormat="1" applyFont="1" applyFill="1" applyAlignment="1">
      <alignment vertical="center" shrinkToFit="1"/>
    </xf>
    <xf numFmtId="0" fontId="12" fillId="0" borderId="0" xfId="0" applyFont="1" applyFill="1" applyAlignment="1">
      <alignment vertical="center" shrinkToFit="1"/>
    </xf>
    <xf numFmtId="184" fontId="12" fillId="0" borderId="0" xfId="0" applyNumberFormat="1" applyFont="1" applyFill="1" applyAlignment="1">
      <alignment horizontal="right" vertical="center" shrinkToFit="1"/>
    </xf>
    <xf numFmtId="189" fontId="12" fillId="0" borderId="0" xfId="0" applyNumberFormat="1" applyFont="1" applyFill="1" applyAlignment="1">
      <alignment horizontal="right" vertical="center" shrinkToFit="1"/>
    </xf>
    <xf numFmtId="200" fontId="12" fillId="0" borderId="0" xfId="0" applyNumberFormat="1" applyFont="1" applyFill="1" applyAlignment="1">
      <alignment horizontal="right" vertical="center" shrinkToFit="1"/>
    </xf>
    <xf numFmtId="184" fontId="12" fillId="0" borderId="0" xfId="0" applyNumberFormat="1" applyFont="1" applyFill="1">
      <alignment vertical="center"/>
    </xf>
    <xf numFmtId="41" fontId="12" fillId="0" borderId="0" xfId="0" applyNumberFormat="1" applyFont="1" applyFill="1" applyAlignment="1">
      <alignment horizontal="right" vertical="center" shrinkToFit="1"/>
    </xf>
    <xf numFmtId="41" fontId="12" fillId="0" borderId="0" xfId="0" applyNumberFormat="1" applyFont="1" applyFill="1" applyAlignment="1">
      <alignment vertical="center" shrinkToFit="1"/>
    </xf>
    <xf numFmtId="189" fontId="12" fillId="0" borderId="35" xfId="0" applyNumberFormat="1" applyFont="1" applyFill="1" applyBorder="1" applyAlignment="1">
      <alignment horizontal="right" vertical="center" shrinkToFit="1"/>
    </xf>
    <xf numFmtId="188" fontId="0" fillId="0" borderId="0" xfId="0" applyNumberFormat="1" applyFont="1" applyFill="1" applyAlignment="1">
      <alignment vertical="center" shrinkToFit="1"/>
    </xf>
    <xf numFmtId="189" fontId="12" fillId="0" borderId="0" xfId="0" applyNumberFormat="1" applyFont="1" applyAlignment="1">
      <alignment horizontal="right" vertical="center"/>
    </xf>
    <xf numFmtId="0" fontId="4" fillId="0" borderId="226" xfId="0" applyFont="1" applyBorder="1" applyAlignment="1">
      <alignment horizontal="center" vertical="center"/>
    </xf>
    <xf numFmtId="0" fontId="4" fillId="0" borderId="168" xfId="0" applyFont="1" applyBorder="1" applyAlignment="1">
      <alignment horizontal="center" vertical="center"/>
    </xf>
    <xf numFmtId="0" fontId="5" fillId="0" borderId="227" xfId="0" applyFont="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Fill="1" applyBorder="1">
      <alignment vertical="center"/>
    </xf>
    <xf numFmtId="0" fontId="16" fillId="0" borderId="0" xfId="0" applyFont="1">
      <alignment vertical="center"/>
    </xf>
    <xf numFmtId="177" fontId="18" fillId="0" borderId="0" xfId="0" applyNumberFormat="1" applyFont="1" applyAlignment="1">
      <alignment horizontal="right" vertical="center"/>
    </xf>
    <xf numFmtId="0" fontId="17" fillId="0" borderId="0" xfId="0" applyFont="1">
      <alignment vertical="center"/>
    </xf>
    <xf numFmtId="0" fontId="4" fillId="3" borderId="158" xfId="0" applyFont="1" applyFill="1" applyBorder="1" applyAlignment="1">
      <alignment horizontal="center" vertical="center"/>
    </xf>
    <xf numFmtId="187" fontId="4" fillId="3" borderId="0" xfId="0" applyNumberFormat="1" applyFont="1" applyFill="1" applyAlignment="1">
      <alignment horizontal="right" vertical="center"/>
    </xf>
    <xf numFmtId="177" fontId="4" fillId="3" borderId="0" xfId="0" applyNumberFormat="1" applyFont="1" applyFill="1" applyAlignment="1">
      <alignment horizontal="right" vertical="center"/>
    </xf>
    <xf numFmtId="181" fontId="4" fillId="3" borderId="0" xfId="0" applyNumberFormat="1" applyFont="1" applyFill="1" applyAlignment="1">
      <alignment horizontal="right" vertical="center"/>
    </xf>
    <xf numFmtId="181" fontId="4" fillId="3" borderId="0" xfId="0" applyNumberFormat="1" applyFont="1" applyFill="1" applyAlignment="1">
      <alignment horizontal="center" vertical="center"/>
    </xf>
    <xf numFmtId="181" fontId="4" fillId="3" borderId="104" xfId="0" applyNumberFormat="1" applyFont="1" applyFill="1" applyBorder="1" applyAlignment="1">
      <alignment horizontal="center" vertical="center"/>
    </xf>
    <xf numFmtId="188" fontId="13" fillId="4" borderId="167" xfId="0" applyNumberFormat="1" applyFont="1" applyFill="1" applyBorder="1" applyAlignment="1">
      <alignment horizontal="center" vertical="center" wrapText="1" shrinkToFit="1"/>
    </xf>
    <xf numFmtId="0" fontId="12" fillId="4" borderId="45" xfId="0" applyFont="1" applyFill="1" applyBorder="1" applyAlignment="1">
      <alignment vertical="center" shrinkToFit="1"/>
    </xf>
    <xf numFmtId="189" fontId="12" fillId="4" borderId="0" xfId="0" applyNumberFormat="1" applyFont="1" applyFill="1" applyBorder="1" applyAlignment="1">
      <alignment vertical="center" shrinkToFit="1"/>
    </xf>
    <xf numFmtId="176" fontId="12" fillId="4" borderId="0" xfId="0" applyNumberFormat="1" applyFont="1" applyFill="1" applyBorder="1" applyAlignment="1">
      <alignment vertical="center" shrinkToFit="1"/>
    </xf>
    <xf numFmtId="186" fontId="12" fillId="4" borderId="0" xfId="0" applyNumberFormat="1" applyFont="1" applyFill="1" applyBorder="1">
      <alignment vertical="center"/>
    </xf>
    <xf numFmtId="189" fontId="12" fillId="4" borderId="0" xfId="0" applyNumberFormat="1" applyFont="1" applyFill="1" applyBorder="1" applyAlignment="1">
      <alignment horizontal="right" vertical="center"/>
    </xf>
    <xf numFmtId="191" fontId="12" fillId="4" borderId="0" xfId="0" applyNumberFormat="1" applyFont="1" applyFill="1" applyBorder="1">
      <alignment vertical="center"/>
    </xf>
    <xf numFmtId="186" fontId="12" fillId="4" borderId="0" xfId="0" applyNumberFormat="1" applyFont="1" applyFill="1" applyBorder="1" applyAlignment="1">
      <alignment vertical="center" shrinkToFit="1"/>
    </xf>
    <xf numFmtId="0" fontId="4" fillId="3" borderId="4" xfId="0" applyFont="1" applyFill="1" applyBorder="1" applyAlignment="1">
      <alignment horizontal="center" vertical="center"/>
    </xf>
    <xf numFmtId="184" fontId="12" fillId="3" borderId="0" xfId="0" applyNumberFormat="1" applyFont="1" applyFill="1" applyAlignment="1">
      <alignment horizontal="left" vertical="center" shrinkToFit="1"/>
    </xf>
    <xf numFmtId="186" fontId="12" fillId="3" borderId="0" xfId="0" applyNumberFormat="1" applyFont="1" applyFill="1" applyAlignment="1">
      <alignment vertical="center" shrinkToFit="1"/>
    </xf>
    <xf numFmtId="184" fontId="12" fillId="3" borderId="0" xfId="0" applyNumberFormat="1" applyFont="1" applyFill="1" applyAlignment="1">
      <alignment vertical="center" shrinkToFit="1"/>
    </xf>
    <xf numFmtId="185" fontId="12" fillId="3" borderId="0" xfId="0" applyNumberFormat="1" applyFont="1" applyFill="1" applyAlignment="1">
      <alignment vertical="center" shrinkToFit="1"/>
    </xf>
    <xf numFmtId="177" fontId="12" fillId="3" borderId="0" xfId="0" applyNumberFormat="1" applyFont="1" applyFill="1" applyAlignment="1">
      <alignment vertical="center" shrinkToFit="1"/>
    </xf>
    <xf numFmtId="187" fontId="12" fillId="3" borderId="0" xfId="0" applyNumberFormat="1" applyFont="1" applyFill="1" applyAlignment="1">
      <alignment vertical="center" shrinkToFit="1"/>
    </xf>
    <xf numFmtId="187" fontId="12" fillId="3" borderId="35" xfId="0" applyNumberFormat="1" applyFont="1" applyFill="1" applyBorder="1" applyAlignment="1">
      <alignment vertical="center" shrinkToFit="1"/>
    </xf>
    <xf numFmtId="0" fontId="0" fillId="3" borderId="43" xfId="0" applyFont="1" applyFill="1" applyBorder="1" applyAlignment="1">
      <alignment horizontal="center" vertical="center"/>
    </xf>
    <xf numFmtId="0" fontId="12" fillId="3" borderId="45" xfId="0" applyFont="1" applyFill="1" applyBorder="1">
      <alignment vertical="center"/>
    </xf>
    <xf numFmtId="179" fontId="12" fillId="3" borderId="0" xfId="0" applyNumberFormat="1" applyFont="1" applyFill="1" applyAlignment="1">
      <alignment vertical="center" shrinkToFit="1"/>
    </xf>
    <xf numFmtId="176" fontId="12" fillId="3" borderId="0" xfId="0" applyNumberFormat="1" applyFont="1" applyFill="1" applyAlignment="1">
      <alignment vertical="center" shrinkToFit="1"/>
    </xf>
    <xf numFmtId="191" fontId="12" fillId="3" borderId="0" xfId="0" applyNumberFormat="1" applyFont="1" applyFill="1" applyAlignment="1">
      <alignment vertical="center" shrinkToFit="1"/>
    </xf>
    <xf numFmtId="0" fontId="0" fillId="3" borderId="170" xfId="0" applyFont="1" applyFill="1" applyBorder="1" applyAlignment="1">
      <alignment horizontal="center" vertical="center"/>
    </xf>
    <xf numFmtId="179" fontId="12" fillId="3" borderId="0" xfId="0" applyNumberFormat="1" applyFont="1" applyFill="1" applyBorder="1" applyAlignment="1">
      <alignment vertical="center" shrinkToFit="1"/>
    </xf>
    <xf numFmtId="176" fontId="12" fillId="3" borderId="0" xfId="0" applyNumberFormat="1" applyFont="1" applyFill="1" applyBorder="1" applyAlignment="1">
      <alignment vertical="center" shrinkToFit="1"/>
    </xf>
    <xf numFmtId="184" fontId="12" fillId="3" borderId="0" xfId="0" applyNumberFormat="1" applyFont="1" applyFill="1" applyBorder="1" applyAlignment="1">
      <alignment vertical="center" shrinkToFit="1"/>
    </xf>
    <xf numFmtId="186" fontId="12" fillId="3" borderId="0" xfId="0" applyNumberFormat="1" applyFont="1" applyFill="1" applyBorder="1" applyAlignment="1">
      <alignment vertical="center" shrinkToFit="1"/>
    </xf>
    <xf numFmtId="191" fontId="12" fillId="3" borderId="0" xfId="0" applyNumberFormat="1" applyFont="1" applyFill="1" applyBorder="1" applyAlignment="1">
      <alignment vertical="center" shrinkToFit="1"/>
    </xf>
    <xf numFmtId="184" fontId="12" fillId="3" borderId="0" xfId="0" applyNumberFormat="1" applyFont="1" applyFill="1" applyBorder="1" applyAlignment="1">
      <alignment horizontal="left" vertical="center" shrinkToFit="1"/>
    </xf>
    <xf numFmtId="185" fontId="12" fillId="3" borderId="0" xfId="0" applyNumberFormat="1" applyFont="1" applyFill="1" applyBorder="1" applyAlignment="1">
      <alignment vertical="center" shrinkToFit="1"/>
    </xf>
    <xf numFmtId="177" fontId="12" fillId="3" borderId="0" xfId="0" applyNumberFormat="1" applyFont="1" applyFill="1" applyBorder="1" applyAlignment="1">
      <alignment vertical="center" shrinkToFit="1"/>
    </xf>
    <xf numFmtId="187" fontId="12" fillId="3" borderId="0" xfId="0" applyNumberFormat="1" applyFont="1" applyFill="1" applyBorder="1" applyAlignment="1">
      <alignment vertical="center" shrinkToFit="1"/>
    </xf>
    <xf numFmtId="187" fontId="12" fillId="3" borderId="105" xfId="0" applyNumberFormat="1" applyFont="1" applyFill="1" applyBorder="1" applyAlignment="1">
      <alignment vertical="center" shrinkToFit="1"/>
    </xf>
    <xf numFmtId="0" fontId="0" fillId="3" borderId="86" xfId="0" applyFont="1" applyFill="1" applyBorder="1" applyAlignment="1">
      <alignment horizontal="center" vertical="center"/>
    </xf>
    <xf numFmtId="0" fontId="12" fillId="3" borderId="0" xfId="0" applyFont="1" applyFill="1">
      <alignment vertical="center"/>
    </xf>
    <xf numFmtId="188" fontId="12" fillId="3" borderId="0" xfId="0" applyNumberFormat="1" applyFont="1" applyFill="1">
      <alignment vertical="center"/>
    </xf>
    <xf numFmtId="186" fontId="12" fillId="3" borderId="0" xfId="0" applyNumberFormat="1" applyFont="1" applyFill="1">
      <alignment vertical="center"/>
    </xf>
    <xf numFmtId="191" fontId="12" fillId="3" borderId="0" xfId="0" applyNumberFormat="1" applyFont="1" applyFill="1">
      <alignment vertical="center"/>
    </xf>
    <xf numFmtId="0" fontId="12" fillId="3" borderId="0" xfId="0" applyFont="1" applyFill="1" applyAlignment="1">
      <alignment vertical="center" shrinkToFit="1"/>
    </xf>
    <xf numFmtId="41" fontId="12" fillId="3" borderId="0" xfId="0" applyNumberFormat="1" applyFont="1" applyFill="1" applyAlignment="1">
      <alignment horizontal="right" vertical="center" shrinkToFit="1"/>
    </xf>
    <xf numFmtId="41" fontId="12" fillId="3" borderId="0" xfId="0" applyNumberFormat="1" applyFont="1" applyFill="1" applyAlignment="1">
      <alignment horizontal="right" vertical="center"/>
    </xf>
    <xf numFmtId="184" fontId="12" fillId="3" borderId="0" xfId="0" applyNumberFormat="1" applyFont="1" applyFill="1">
      <alignment vertical="center"/>
    </xf>
    <xf numFmtId="184" fontId="12" fillId="3" borderId="35" xfId="0" applyNumberFormat="1" applyFont="1" applyFill="1" applyBorder="1">
      <alignment vertical="center"/>
    </xf>
    <xf numFmtId="183" fontId="0" fillId="4" borderId="0" xfId="0" applyNumberFormat="1" applyFont="1" applyFill="1">
      <alignment vertical="center"/>
    </xf>
    <xf numFmtId="190" fontId="0" fillId="4" borderId="0" xfId="0" applyNumberFormat="1" applyFont="1" applyFill="1">
      <alignment vertical="center"/>
    </xf>
    <xf numFmtId="0" fontId="8" fillId="0" borderId="0" xfId="0" applyFont="1">
      <alignment vertical="center"/>
    </xf>
    <xf numFmtId="0" fontId="8" fillId="0" borderId="0" xfId="0" applyFont="1" applyFill="1" applyBorder="1">
      <alignment vertical="center"/>
    </xf>
    <xf numFmtId="38" fontId="4" fillId="0" borderId="0" xfId="0" applyNumberFormat="1" applyFont="1" applyFill="1" applyBorder="1">
      <alignment vertical="center"/>
    </xf>
    <xf numFmtId="0" fontId="17" fillId="0" borderId="0" xfId="0" applyFont="1" applyFill="1" applyBorder="1" applyAlignment="1">
      <alignment horizontal="right" vertical="center" wrapText="1"/>
    </xf>
    <xf numFmtId="0" fontId="17" fillId="0" borderId="0" xfId="0" applyFont="1" applyFill="1" applyBorder="1" applyAlignment="1">
      <alignment horizontal="right" vertical="center"/>
    </xf>
    <xf numFmtId="0" fontId="17" fillId="0" borderId="0" xfId="0" applyFont="1" applyFill="1" applyBorder="1">
      <alignment vertical="center"/>
    </xf>
    <xf numFmtId="176" fontId="16" fillId="0" borderId="0" xfId="0" applyNumberFormat="1" applyFont="1" applyFill="1" applyBorder="1" applyAlignment="1">
      <alignment horizontal="right" vertical="center"/>
    </xf>
    <xf numFmtId="177" fontId="16" fillId="0" borderId="0" xfId="0" applyNumberFormat="1" applyFont="1" applyFill="1" applyBorder="1">
      <alignment vertical="center"/>
    </xf>
    <xf numFmtId="199" fontId="16" fillId="0" borderId="0" xfId="0" applyNumberFormat="1" applyFont="1" applyFill="1" applyBorder="1" applyAlignment="1">
      <alignment horizontal="right" vertical="center"/>
    </xf>
    <xf numFmtId="38" fontId="16" fillId="0" borderId="0" xfId="1" applyFont="1" applyFill="1" applyBorder="1" applyProtection="1">
      <alignment vertical="center"/>
    </xf>
    <xf numFmtId="0" fontId="17" fillId="0" borderId="0" xfId="0" applyFont="1" applyFill="1" applyBorder="1" applyAlignment="1">
      <alignment horizontal="center" vertical="center" wrapText="1"/>
    </xf>
    <xf numFmtId="199" fontId="16" fillId="0" borderId="0" xfId="7" applyNumberFormat="1" applyFont="1" applyFill="1" applyBorder="1" applyAlignment="1">
      <alignment horizontal="left" vertical="center"/>
    </xf>
    <xf numFmtId="0" fontId="16" fillId="0" borderId="0" xfId="0" applyFont="1" applyFill="1" applyBorder="1" applyAlignment="1">
      <alignment horizontal="left" vertical="center" shrinkToFit="1"/>
    </xf>
    <xf numFmtId="0" fontId="16" fillId="0" borderId="0" xfId="0" applyFont="1" applyFill="1" applyBorder="1" applyAlignment="1">
      <alignment horizontal="centerContinuous" vertical="center" shrinkToFit="1"/>
    </xf>
    <xf numFmtId="0" fontId="16" fillId="0" borderId="0" xfId="0" applyFont="1" applyFill="1" applyBorder="1" applyAlignment="1">
      <alignment vertical="center" shrinkToFit="1"/>
    </xf>
    <xf numFmtId="178" fontId="16" fillId="0" borderId="0" xfId="0" applyNumberFormat="1" applyFont="1" applyFill="1" applyBorder="1">
      <alignment vertical="center"/>
    </xf>
    <xf numFmtId="179" fontId="0" fillId="0" borderId="46" xfId="0" applyNumberFormat="1" applyFont="1" applyBorder="1" applyAlignment="1">
      <alignment horizontal="right" vertical="center"/>
    </xf>
    <xf numFmtId="202" fontId="0" fillId="0" borderId="213" xfId="0" applyNumberFormat="1" applyFont="1" applyFill="1" applyBorder="1" applyAlignment="1">
      <alignment horizontal="right" vertical="center"/>
    </xf>
    <xf numFmtId="0" fontId="0" fillId="0" borderId="32" xfId="0" applyFont="1" applyBorder="1" applyAlignment="1">
      <alignment horizontal="center" vertical="center"/>
    </xf>
    <xf numFmtId="0" fontId="0" fillId="0" borderId="55"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4" fillId="0" borderId="60" xfId="0" applyFont="1" applyBorder="1" applyAlignment="1">
      <alignment horizontal="center" vertical="center"/>
    </xf>
    <xf numFmtId="0" fontId="4" fillId="0" borderId="126" xfId="0" applyFont="1" applyBorder="1" applyAlignment="1">
      <alignment horizontal="center" vertical="center"/>
    </xf>
    <xf numFmtId="0" fontId="4" fillId="0" borderId="109" xfId="0" applyFont="1" applyBorder="1" applyAlignment="1">
      <alignment horizontal="center" vertical="center"/>
    </xf>
    <xf numFmtId="0" fontId="4" fillId="3" borderId="138" xfId="0" applyFont="1" applyFill="1" applyBorder="1" applyAlignment="1">
      <alignment horizontal="distributed" vertical="center"/>
    </xf>
    <xf numFmtId="0" fontId="4" fillId="3" borderId="163" xfId="0" applyFont="1" applyFill="1" applyBorder="1" applyAlignment="1">
      <alignment horizontal="distributed" vertical="center"/>
    </xf>
    <xf numFmtId="0" fontId="4" fillId="0" borderId="138" xfId="0" applyFont="1" applyBorder="1" applyAlignment="1">
      <alignment horizontal="distributed" vertical="center"/>
    </xf>
    <xf numFmtId="0" fontId="4" fillId="0" borderId="163" xfId="0" applyFont="1" applyBorder="1" applyAlignment="1">
      <alignment horizontal="distributed" vertical="center"/>
    </xf>
    <xf numFmtId="0" fontId="4" fillId="3" borderId="149" xfId="0" applyFont="1" applyFill="1" applyBorder="1" applyAlignment="1">
      <alignment horizontal="distributed" vertical="center"/>
    </xf>
    <xf numFmtId="0" fontId="4" fillId="3" borderId="150" xfId="0" applyFont="1" applyFill="1" applyBorder="1" applyAlignment="1">
      <alignment horizontal="distributed" vertical="center"/>
    </xf>
    <xf numFmtId="0" fontId="4" fillId="0" borderId="0" xfId="0" applyFont="1" applyAlignment="1">
      <alignment horizontal="left" vertical="center" wrapText="1"/>
    </xf>
    <xf numFmtId="0" fontId="9" fillId="0" borderId="0" xfId="0" applyFont="1" applyAlignment="1">
      <alignment horizontal="center" vertical="center"/>
    </xf>
    <xf numFmtId="0" fontId="4" fillId="0" borderId="88" xfId="0" applyFont="1" applyBorder="1" applyAlignment="1">
      <alignment horizontal="center" vertical="center"/>
    </xf>
    <xf numFmtId="0" fontId="4" fillId="0" borderId="65" xfId="0" applyFont="1" applyBorder="1" applyAlignment="1">
      <alignment horizontal="center" vertical="center"/>
    </xf>
    <xf numFmtId="0" fontId="4" fillId="0" borderId="59" xfId="0" applyFont="1" applyBorder="1" applyAlignment="1">
      <alignment horizont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3" xfId="0" applyFont="1" applyBorder="1" applyAlignment="1">
      <alignment horizontal="center" vertical="center"/>
    </xf>
    <xf numFmtId="0" fontId="4" fillId="0" borderId="66" xfId="0" applyFont="1" applyBorder="1" applyAlignment="1">
      <alignment horizontal="center" vertical="center"/>
    </xf>
    <xf numFmtId="0" fontId="4" fillId="0" borderId="125"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15" fillId="0" borderId="0" xfId="0" applyFont="1" applyAlignment="1">
      <alignment horizontal="right" vertical="center"/>
    </xf>
    <xf numFmtId="0" fontId="4" fillId="0" borderId="27" xfId="0" applyFont="1" applyBorder="1" applyAlignment="1">
      <alignment horizontal="center" vertical="center"/>
    </xf>
    <xf numFmtId="0" fontId="4" fillId="0" borderId="107" xfId="0" applyFont="1" applyBorder="1" applyAlignment="1">
      <alignment horizontal="center" vertical="center"/>
    </xf>
    <xf numFmtId="0" fontId="4" fillId="0" borderId="161" xfId="0" applyFont="1" applyBorder="1" applyAlignment="1">
      <alignment horizontal="center" vertical="center"/>
    </xf>
    <xf numFmtId="0" fontId="4" fillId="0" borderId="162" xfId="0" applyFont="1" applyBorder="1" applyAlignment="1">
      <alignment horizontal="center" vertical="center"/>
    </xf>
    <xf numFmtId="0" fontId="0" fillId="0" borderId="151" xfId="0" applyFont="1" applyBorder="1" applyAlignment="1">
      <alignment horizontal="center" vertical="center"/>
    </xf>
    <xf numFmtId="0" fontId="0" fillId="0" borderId="160" xfId="0" applyFont="1" applyBorder="1" applyAlignment="1">
      <alignment horizontal="center" vertical="center"/>
    </xf>
    <xf numFmtId="187" fontId="0" fillId="0" borderId="11" xfId="1" applyNumberFormat="1" applyFont="1" applyFill="1" applyBorder="1" applyAlignment="1">
      <alignment vertical="center"/>
    </xf>
    <xf numFmtId="187" fontId="0" fillId="0" borderId="0" xfId="1" applyNumberFormat="1" applyFont="1" applyFill="1" applyBorder="1" applyAlignment="1">
      <alignment vertical="center"/>
    </xf>
    <xf numFmtId="187" fontId="0" fillId="0" borderId="105" xfId="1" applyNumberFormat="1" applyFont="1" applyFill="1" applyBorder="1" applyAlignment="1">
      <alignment vertical="center"/>
    </xf>
    <xf numFmtId="187" fontId="0" fillId="0" borderId="190" xfId="1" applyNumberFormat="1" applyFont="1" applyFill="1" applyBorder="1" applyAlignment="1">
      <alignment vertical="center"/>
    </xf>
    <xf numFmtId="187" fontId="0" fillId="0" borderId="188" xfId="1" applyNumberFormat="1" applyFont="1" applyFill="1" applyBorder="1" applyAlignment="1">
      <alignment vertical="center"/>
    </xf>
    <xf numFmtId="187" fontId="0" fillId="0" borderId="191" xfId="1" applyNumberFormat="1" applyFont="1" applyFill="1" applyBorder="1" applyAlignment="1">
      <alignment vertical="center"/>
    </xf>
    <xf numFmtId="179" fontId="0" fillId="0" borderId="0" xfId="0" applyNumberFormat="1" applyFont="1" applyAlignment="1">
      <alignment vertical="center"/>
    </xf>
    <xf numFmtId="179" fontId="0" fillId="0" borderId="176" xfId="0" applyNumberFormat="1" applyFont="1" applyBorder="1" applyAlignment="1">
      <alignment vertical="center"/>
    </xf>
    <xf numFmtId="0" fontId="4" fillId="0" borderId="148" xfId="0" applyFont="1" applyBorder="1" applyAlignment="1">
      <alignment horizontal="center" vertical="center"/>
    </xf>
    <xf numFmtId="0" fontId="4" fillId="0" borderId="0" xfId="0" applyFont="1" applyAlignment="1">
      <alignment horizontal="center" vertical="center"/>
    </xf>
    <xf numFmtId="0" fontId="4" fillId="0" borderId="149" xfId="0" applyFont="1" applyBorder="1" applyAlignment="1">
      <alignment horizontal="center" vertical="center"/>
    </xf>
    <xf numFmtId="0" fontId="4" fillId="0" borderId="136" xfId="0" applyFont="1" applyBorder="1" applyAlignment="1">
      <alignment horizontal="center" vertical="center"/>
    </xf>
    <xf numFmtId="0" fontId="4" fillId="0" borderId="150" xfId="0" applyFont="1" applyBorder="1" applyAlignment="1">
      <alignment horizontal="center" vertical="center"/>
    </xf>
    <xf numFmtId="0" fontId="4" fillId="0" borderId="178" xfId="0" applyFont="1" applyBorder="1" applyAlignment="1">
      <alignment horizontal="center" vertical="center"/>
    </xf>
    <xf numFmtId="0" fontId="4" fillId="0" borderId="26" xfId="0" applyFont="1" applyBorder="1" applyAlignment="1">
      <alignment horizontal="center" vertical="center"/>
    </xf>
    <xf numFmtId="0" fontId="4" fillId="0" borderId="179" xfId="0" applyFont="1" applyBorder="1" applyAlignment="1">
      <alignment horizontal="center" vertical="center"/>
    </xf>
    <xf numFmtId="0" fontId="4" fillId="0" borderId="108" xfId="0" applyFont="1" applyBorder="1" applyAlignment="1">
      <alignment horizontal="center" vertical="center"/>
    </xf>
    <xf numFmtId="0" fontId="4" fillId="0" borderId="187" xfId="0" applyFont="1" applyBorder="1" applyAlignment="1">
      <alignment horizontal="center" vertical="center"/>
    </xf>
    <xf numFmtId="0" fontId="4" fillId="0" borderId="176" xfId="0" applyFont="1" applyBorder="1" applyAlignment="1">
      <alignment horizontal="center" vertical="center"/>
    </xf>
    <xf numFmtId="0" fontId="4" fillId="0" borderId="152" xfId="0" applyFont="1" applyBorder="1" applyAlignment="1">
      <alignment horizontal="center" vertical="center"/>
    </xf>
    <xf numFmtId="0" fontId="0" fillId="0" borderId="106" xfId="0" applyFont="1" applyBorder="1" applyAlignment="1">
      <alignment horizontal="center" vertical="center"/>
    </xf>
    <xf numFmtId="0" fontId="0" fillId="0" borderId="17" xfId="0" applyFont="1" applyBorder="1" applyAlignment="1">
      <alignment horizontal="center" vertical="center"/>
    </xf>
    <xf numFmtId="0" fontId="0" fillId="0" borderId="186" xfId="0" applyFont="1" applyBorder="1" applyAlignment="1">
      <alignment horizontal="center" vertical="center"/>
    </xf>
    <xf numFmtId="187" fontId="0" fillId="0" borderId="136" xfId="1" applyNumberFormat="1" applyFont="1" applyFill="1" applyBorder="1" applyAlignment="1">
      <alignment vertical="center"/>
    </xf>
    <xf numFmtId="0" fontId="0" fillId="0" borderId="184" xfId="0" applyFont="1" applyBorder="1" applyAlignment="1">
      <alignment horizontal="center" vertical="center"/>
    </xf>
    <xf numFmtId="0" fontId="0" fillId="0" borderId="185" xfId="0" applyFont="1" applyBorder="1" applyAlignment="1">
      <alignment horizontal="center" vertical="center"/>
    </xf>
    <xf numFmtId="0" fontId="0" fillId="0" borderId="180" xfId="0" applyFont="1" applyBorder="1" applyAlignment="1">
      <alignment horizontal="center" vertical="center"/>
    </xf>
    <xf numFmtId="187" fontId="0" fillId="0" borderId="8" xfId="1" applyNumberFormat="1" applyFont="1" applyFill="1" applyBorder="1" applyAlignment="1">
      <alignment vertical="center"/>
    </xf>
    <xf numFmtId="187" fontId="0" fillId="0" borderId="173" xfId="1" applyNumberFormat="1" applyFont="1" applyFill="1" applyBorder="1" applyAlignment="1">
      <alignment vertical="center"/>
    </xf>
    <xf numFmtId="0" fontId="0" fillId="0" borderId="118" xfId="0" applyFont="1" applyBorder="1" applyAlignment="1">
      <alignment horizontal="center" vertical="center"/>
    </xf>
    <xf numFmtId="0" fontId="4" fillId="0" borderId="0" xfId="0" applyFont="1" applyAlignment="1">
      <alignment horizontal="right" vertical="center" indent="1"/>
    </xf>
    <xf numFmtId="0" fontId="0" fillId="0" borderId="181" xfId="0" applyFont="1" applyBorder="1" applyAlignment="1">
      <alignment horizontal="center" vertical="center"/>
    </xf>
    <xf numFmtId="0" fontId="0" fillId="0" borderId="183" xfId="0" applyFont="1" applyBorder="1" applyAlignment="1">
      <alignment horizontal="center" vertical="center"/>
    </xf>
    <xf numFmtId="0" fontId="4" fillId="0" borderId="182" xfId="0" applyFont="1" applyBorder="1" applyAlignment="1">
      <alignment horizontal="center" vertical="center"/>
    </xf>
    <xf numFmtId="179" fontId="0" fillId="0" borderId="175" xfId="0" applyNumberFormat="1" applyFont="1" applyBorder="1" applyAlignment="1">
      <alignment vertical="center"/>
    </xf>
    <xf numFmtId="179" fontId="0" fillId="0" borderId="174" xfId="0" applyNumberFormat="1" applyFont="1" applyBorder="1" applyAlignment="1">
      <alignment vertical="center"/>
    </xf>
    <xf numFmtId="179" fontId="0" fillId="0" borderId="177" xfId="0" applyNumberFormat="1" applyFont="1" applyBorder="1" applyAlignment="1">
      <alignment vertical="center"/>
    </xf>
    <xf numFmtId="179" fontId="0" fillId="0" borderId="136" xfId="0" applyNumberFormat="1" applyFont="1" applyBorder="1" applyAlignment="1">
      <alignment vertical="center"/>
    </xf>
    <xf numFmtId="179" fontId="0" fillId="0" borderId="11" xfId="0" applyNumberFormat="1" applyFont="1" applyBorder="1" applyAlignment="1">
      <alignment vertical="center"/>
    </xf>
    <xf numFmtId="179" fontId="0" fillId="0" borderId="105" xfId="0" applyNumberFormat="1" applyFont="1" applyBorder="1" applyAlignment="1">
      <alignment vertical="center"/>
    </xf>
    <xf numFmtId="179" fontId="0" fillId="0" borderId="8" xfId="0" applyNumberFormat="1" applyFont="1" applyBorder="1" applyAlignment="1">
      <alignment vertical="center"/>
    </xf>
    <xf numFmtId="179" fontId="0" fillId="0" borderId="173" xfId="0" applyNumberFormat="1" applyFont="1" applyBorder="1" applyAlignment="1">
      <alignment vertical="center"/>
    </xf>
    <xf numFmtId="0" fontId="4" fillId="0" borderId="188" xfId="0" applyFont="1" applyBorder="1" applyAlignment="1">
      <alignment horizontal="center" vertical="center"/>
    </xf>
    <xf numFmtId="0" fontId="4" fillId="0" borderId="189" xfId="0" applyFont="1" applyBorder="1" applyAlignment="1">
      <alignment horizontal="center" vertical="center"/>
    </xf>
    <xf numFmtId="177" fontId="4" fillId="0" borderId="0" xfId="0" applyNumberFormat="1" applyFont="1" applyAlignment="1">
      <alignment horizontal="right" vertical="center"/>
    </xf>
    <xf numFmtId="177" fontId="4" fillId="0" borderId="105" xfId="0" applyNumberFormat="1" applyFont="1" applyBorder="1" applyAlignment="1">
      <alignment horizontal="right" vertical="center"/>
    </xf>
    <xf numFmtId="0" fontId="5" fillId="0" borderId="0" xfId="0" applyFont="1" applyAlignment="1">
      <alignment horizontal="center" vertical="center"/>
    </xf>
    <xf numFmtId="177" fontId="4" fillId="0" borderId="198" xfId="0" applyNumberFormat="1" applyFont="1" applyBorder="1" applyAlignment="1">
      <alignment horizontal="right" vertical="center"/>
    </xf>
    <xf numFmtId="177" fontId="4" fillId="0" borderId="199" xfId="0" applyNumberFormat="1" applyFont="1" applyBorder="1" applyAlignment="1">
      <alignment horizontal="right" vertical="center"/>
    </xf>
    <xf numFmtId="183" fontId="0" fillId="0" borderId="0" xfId="0" applyNumberFormat="1" applyFont="1" applyAlignment="1">
      <alignment horizontal="right" vertical="center" shrinkToFit="1"/>
    </xf>
    <xf numFmtId="0" fontId="4" fillId="0" borderId="106" xfId="0" applyFont="1" applyBorder="1" applyAlignment="1">
      <alignment horizontal="center" vertical="center" shrinkToFit="1"/>
    </xf>
    <xf numFmtId="0" fontId="4" fillId="0" borderId="118" xfId="0" applyFont="1" applyBorder="1" applyAlignment="1">
      <alignment horizontal="center" vertical="center" shrinkToFit="1"/>
    </xf>
    <xf numFmtId="0" fontId="4" fillId="0" borderId="106" xfId="0" applyFont="1" applyBorder="1" applyAlignment="1">
      <alignment horizontal="center" vertical="center"/>
    </xf>
    <xf numFmtId="0" fontId="4" fillId="0" borderId="17" xfId="0" applyFont="1" applyBorder="1" applyAlignment="1">
      <alignment horizontal="center" vertical="center"/>
    </xf>
    <xf numFmtId="0" fontId="4" fillId="0" borderId="118" xfId="0" applyFont="1" applyBorder="1" applyAlignment="1">
      <alignment horizontal="center" vertical="center"/>
    </xf>
    <xf numFmtId="0" fontId="4" fillId="0" borderId="27" xfId="0" applyFont="1" applyBorder="1" applyAlignment="1">
      <alignment horizontal="center" vertical="center" wrapText="1"/>
    </xf>
    <xf numFmtId="0" fontId="4" fillId="0" borderId="110" xfId="0" applyFont="1" applyBorder="1" applyAlignment="1">
      <alignment horizontal="center" vertical="center"/>
    </xf>
    <xf numFmtId="0" fontId="4" fillId="0" borderId="111" xfId="0" applyFont="1" applyBorder="1" applyAlignment="1">
      <alignment horizontal="center" vertical="center"/>
    </xf>
    <xf numFmtId="179" fontId="4" fillId="0" borderId="0" xfId="0" applyNumberFormat="1" applyFont="1" applyAlignment="1">
      <alignment horizontal="right" vertical="center"/>
    </xf>
    <xf numFmtId="179" fontId="4" fillId="0" borderId="105" xfId="0" applyNumberFormat="1" applyFont="1" applyBorder="1" applyAlignment="1">
      <alignment horizontal="right" vertical="center"/>
    </xf>
    <xf numFmtId="0" fontId="4" fillId="0" borderId="27" xfId="0" applyFont="1" applyBorder="1" applyAlignment="1">
      <alignment horizontal="center" vertical="center" wrapText="1" shrinkToFit="1"/>
    </xf>
    <xf numFmtId="0" fontId="4" fillId="0" borderId="107" xfId="0" applyFont="1" applyBorder="1" applyAlignment="1">
      <alignment horizontal="center" vertical="center" shrinkToFit="1"/>
    </xf>
    <xf numFmtId="0" fontId="4" fillId="0" borderId="89" xfId="0" applyFont="1" applyBorder="1" applyAlignment="1">
      <alignment horizontal="center" vertical="center"/>
    </xf>
    <xf numFmtId="0" fontId="4" fillId="0" borderId="91" xfId="0" applyFont="1" applyBorder="1" applyAlignment="1">
      <alignment horizontal="center" vertical="center"/>
    </xf>
    <xf numFmtId="0" fontId="4" fillId="0" borderId="90" xfId="0" applyFont="1" applyBorder="1" applyAlignment="1">
      <alignment horizontal="center" vertical="center"/>
    </xf>
    <xf numFmtId="185" fontId="0" fillId="0" borderId="0" xfId="0" applyNumberFormat="1" applyFont="1" applyAlignment="1">
      <alignment horizontal="center" vertical="center" shrinkToFit="1"/>
    </xf>
    <xf numFmtId="183" fontId="0" fillId="0" borderId="0" xfId="0" applyNumberFormat="1" applyAlignment="1">
      <alignment horizontal="right" vertical="center" shrinkToFit="1"/>
    </xf>
    <xf numFmtId="0" fontId="4" fillId="0" borderId="87" xfId="0" applyFont="1" applyBorder="1" applyAlignment="1">
      <alignment horizontal="center" vertical="center"/>
    </xf>
    <xf numFmtId="0" fontId="4" fillId="0" borderId="93" xfId="0" applyFont="1" applyBorder="1" applyAlignment="1">
      <alignment horizontal="center" vertical="center"/>
    </xf>
    <xf numFmtId="183" fontId="0" fillId="0" borderId="0" xfId="1" applyNumberFormat="1" applyFont="1" applyFill="1" applyBorder="1" applyAlignment="1" applyProtection="1">
      <alignment horizontal="right" vertical="center"/>
    </xf>
    <xf numFmtId="0" fontId="0" fillId="0" borderId="0" xfId="0" applyFont="1" applyAlignment="1">
      <alignment horizontal="right" vertical="center"/>
    </xf>
    <xf numFmtId="184" fontId="0" fillId="0" borderId="0" xfId="1" applyNumberFormat="1" applyFont="1" applyFill="1" applyBorder="1" applyAlignment="1" applyProtection="1">
      <alignment horizontal="center" vertical="center"/>
    </xf>
    <xf numFmtId="184" fontId="0" fillId="0" borderId="0" xfId="0" applyNumberFormat="1" applyFont="1" applyAlignment="1">
      <alignment horizontal="center" vertical="center"/>
    </xf>
    <xf numFmtId="177" fontId="0" fillId="0" borderId="0" xfId="0" applyNumberFormat="1" applyFont="1" applyAlignment="1">
      <alignment horizontal="right" vertical="center"/>
    </xf>
    <xf numFmtId="184" fontId="0" fillId="0" borderId="0" xfId="0" applyNumberFormat="1" applyAlignment="1">
      <alignment horizontal="center" vertical="center"/>
    </xf>
    <xf numFmtId="177" fontId="0" fillId="0" borderId="0" xfId="0" applyNumberFormat="1" applyAlignment="1">
      <alignment horizontal="right" vertical="center"/>
    </xf>
    <xf numFmtId="184" fontId="0" fillId="0" borderId="0" xfId="0" applyNumberFormat="1" applyFont="1" applyAlignment="1">
      <alignment horizontal="center" vertical="center" shrinkToFit="1"/>
    </xf>
    <xf numFmtId="179" fontId="0" fillId="0" borderId="0" xfId="0" applyNumberFormat="1" applyFont="1" applyAlignment="1">
      <alignment horizontal="right" vertical="center" shrinkToFit="1"/>
    </xf>
    <xf numFmtId="179" fontId="0" fillId="0" borderId="0" xfId="0" applyNumberFormat="1" applyFont="1" applyAlignment="1">
      <alignment horizontal="right" vertical="center"/>
    </xf>
    <xf numFmtId="182" fontId="0" fillId="0" borderId="33" xfId="0" applyNumberFormat="1" applyFont="1" applyBorder="1" applyAlignment="1">
      <alignment horizontal="right" vertical="center"/>
    </xf>
    <xf numFmtId="182" fontId="0" fillId="0" borderId="0" xfId="0" applyNumberFormat="1" applyFont="1" applyAlignment="1">
      <alignment horizontal="right" vertical="center"/>
    </xf>
    <xf numFmtId="177" fontId="0" fillId="0" borderId="0" xfId="0" applyNumberFormat="1" applyFont="1">
      <alignment vertical="center"/>
    </xf>
    <xf numFmtId="177" fontId="0" fillId="0" borderId="33" xfId="0" applyNumberFormat="1" applyFont="1" applyBorder="1">
      <alignment vertical="center"/>
    </xf>
    <xf numFmtId="177" fontId="0" fillId="0" borderId="33" xfId="0" applyNumberFormat="1" applyFont="1" applyBorder="1" applyAlignment="1">
      <alignment horizontal="right" vertical="center"/>
    </xf>
    <xf numFmtId="184" fontId="0" fillId="0" borderId="33" xfId="1" applyNumberFormat="1" applyFont="1" applyFill="1" applyBorder="1" applyAlignment="1" applyProtection="1">
      <alignment horizontal="center" vertical="center"/>
    </xf>
    <xf numFmtId="184" fontId="0" fillId="0" borderId="33" xfId="0" applyNumberFormat="1" applyFont="1" applyBorder="1" applyAlignment="1">
      <alignment horizontal="center" vertical="center"/>
    </xf>
    <xf numFmtId="183" fontId="0" fillId="0" borderId="33" xfId="1" applyNumberFormat="1" applyFont="1" applyFill="1" applyBorder="1" applyAlignment="1" applyProtection="1">
      <alignment horizontal="right" vertical="center"/>
    </xf>
    <xf numFmtId="0" fontId="0" fillId="0" borderId="33" xfId="0" applyFont="1" applyBorder="1" applyAlignment="1">
      <alignment horizontal="right" vertical="center"/>
    </xf>
    <xf numFmtId="0" fontId="4" fillId="0" borderId="0" xfId="0" applyFont="1" applyAlignment="1">
      <alignment horizontal="right" vertical="center"/>
    </xf>
    <xf numFmtId="183" fontId="0" fillId="0" borderId="176" xfId="0" applyNumberFormat="1" applyFont="1" applyBorder="1" applyAlignment="1">
      <alignment horizontal="right" vertical="center"/>
    </xf>
    <xf numFmtId="183" fontId="0" fillId="0" borderId="0" xfId="0" applyNumberFormat="1" applyFont="1" applyAlignment="1">
      <alignment horizontal="right" vertical="center"/>
    </xf>
    <xf numFmtId="177" fontId="4" fillId="0" borderId="0" xfId="0" applyNumberFormat="1" applyFont="1" applyAlignment="1">
      <alignment horizontal="center" vertical="center"/>
    </xf>
    <xf numFmtId="187" fontId="0" fillId="0" borderId="0" xfId="0" applyNumberFormat="1" applyFont="1" applyAlignment="1">
      <alignment horizontal="right" vertical="center"/>
    </xf>
    <xf numFmtId="0" fontId="4" fillId="0" borderId="69" xfId="0" applyFont="1" applyBorder="1" applyAlignment="1">
      <alignment horizontal="center" vertical="center"/>
    </xf>
    <xf numFmtId="0" fontId="0" fillId="0" borderId="2" xfId="0" applyFont="1" applyBorder="1" applyAlignment="1">
      <alignment horizontal="center" vertical="center"/>
    </xf>
    <xf numFmtId="0" fontId="0" fillId="0" borderId="14" xfId="0" applyFont="1" applyBorder="1" applyAlignment="1">
      <alignment horizontal="center" vertical="center"/>
    </xf>
    <xf numFmtId="181" fontId="4" fillId="0" borderId="0" xfId="0" applyNumberFormat="1" applyFont="1" applyAlignment="1">
      <alignment horizontal="center" vertical="center"/>
    </xf>
    <xf numFmtId="187" fontId="0" fillId="0" borderId="174" xfId="0" applyNumberFormat="1" applyFont="1" applyBorder="1" applyAlignment="1">
      <alignment horizontal="right" vertical="center"/>
    </xf>
    <xf numFmtId="179" fontId="4" fillId="0" borderId="195" xfId="0" applyNumberFormat="1" applyFont="1" applyBorder="1" applyAlignment="1">
      <alignment horizontal="right" vertical="center"/>
    </xf>
    <xf numFmtId="181" fontId="4" fillId="3" borderId="0" xfId="0" applyNumberFormat="1" applyFont="1" applyFill="1" applyAlignment="1">
      <alignment horizontal="right" vertical="center"/>
    </xf>
    <xf numFmtId="177" fontId="4" fillId="0" borderId="128" xfId="0" applyNumberFormat="1" applyFont="1" applyBorder="1" applyAlignment="1">
      <alignment horizontal="center" vertical="center"/>
    </xf>
    <xf numFmtId="177" fontId="4" fillId="0" borderId="114" xfId="0" applyNumberFormat="1" applyFont="1" applyBorder="1" applyAlignment="1">
      <alignment horizontal="center" vertical="center"/>
    </xf>
    <xf numFmtId="177" fontId="4" fillId="0" borderId="104" xfId="0" applyNumberFormat="1" applyFont="1" applyBorder="1" applyAlignment="1">
      <alignment horizontal="center" vertical="center"/>
    </xf>
    <xf numFmtId="0" fontId="0" fillId="0" borderId="3" xfId="0" applyFont="1" applyBorder="1" applyAlignment="1">
      <alignment horizontal="center" vertical="center"/>
    </xf>
    <xf numFmtId="177" fontId="4" fillId="0" borderId="136" xfId="0" applyNumberFormat="1" applyFont="1" applyBorder="1" applyAlignment="1">
      <alignment horizontal="center" vertical="center"/>
    </xf>
    <xf numFmtId="177" fontId="4" fillId="0" borderId="49" xfId="0" applyNumberFormat="1" applyFont="1" applyBorder="1" applyAlignment="1">
      <alignment horizontal="center" vertical="center"/>
    </xf>
    <xf numFmtId="0" fontId="4" fillId="0" borderId="17" xfId="0" applyFont="1" applyBorder="1" applyAlignment="1">
      <alignment horizontal="distributed" vertical="center" justifyLastLine="1"/>
    </xf>
    <xf numFmtId="0" fontId="4" fillId="0" borderId="56" xfId="0" applyFont="1" applyBorder="1" applyAlignment="1">
      <alignment horizontal="distributed" vertical="center" justifyLastLine="1"/>
    </xf>
    <xf numFmtId="0" fontId="4" fillId="0" borderId="102" xfId="0" applyFont="1" applyBorder="1" applyAlignment="1">
      <alignment horizontal="distributed" vertical="center" justifyLastLine="1"/>
    </xf>
    <xf numFmtId="0" fontId="4" fillId="0" borderId="103" xfId="0" applyFont="1" applyBorder="1" applyAlignment="1">
      <alignment horizontal="distributed" vertical="center" justifyLastLine="1"/>
    </xf>
    <xf numFmtId="0" fontId="0" fillId="0" borderId="192" xfId="0" applyFont="1" applyBorder="1" applyAlignment="1">
      <alignment horizontal="center" vertical="center"/>
    </xf>
    <xf numFmtId="0" fontId="0" fillId="0" borderId="193" xfId="0" applyFont="1" applyBorder="1" applyAlignment="1">
      <alignment horizontal="center" vertical="center"/>
    </xf>
    <xf numFmtId="177" fontId="4" fillId="0" borderId="0" xfId="0" applyNumberFormat="1" applyFont="1" applyBorder="1" applyAlignment="1">
      <alignment horizontal="center" vertical="center"/>
    </xf>
    <xf numFmtId="183" fontId="0" fillId="0" borderId="128" xfId="0" applyNumberFormat="1" applyFont="1" applyBorder="1" applyAlignment="1">
      <alignment horizontal="center" vertical="center"/>
    </xf>
    <xf numFmtId="184" fontId="0" fillId="0" borderId="195" xfId="0" applyNumberFormat="1" applyFont="1" applyBorder="1" applyAlignment="1">
      <alignment horizontal="center" vertical="center"/>
    </xf>
    <xf numFmtId="0" fontId="4" fillId="0" borderId="17" xfId="0" applyFont="1" applyBorder="1" applyAlignment="1">
      <alignment horizontal="center" vertical="center" shrinkToFit="1"/>
    </xf>
    <xf numFmtId="0" fontId="4" fillId="0" borderId="5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183" fontId="0" fillId="0" borderId="0" xfId="0" applyNumberFormat="1" applyFont="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183" fontId="0" fillId="0" borderId="0" xfId="0" applyNumberFormat="1" applyAlignment="1">
      <alignment horizontal="center" vertical="center"/>
    </xf>
    <xf numFmtId="0" fontId="4" fillId="0" borderId="68" xfId="0" applyFont="1" applyBorder="1" applyAlignment="1">
      <alignment horizontal="center" vertical="center"/>
    </xf>
    <xf numFmtId="0" fontId="4" fillId="0" borderId="2" xfId="0" applyFont="1" applyBorder="1" applyAlignment="1">
      <alignment horizontal="center" vertical="center"/>
    </xf>
    <xf numFmtId="187" fontId="4" fillId="0" borderId="0" xfId="0" applyNumberFormat="1" applyFont="1" applyAlignment="1">
      <alignment horizontal="right"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179" fontId="0" fillId="0" borderId="128" xfId="0" applyNumberFormat="1" applyFont="1" applyBorder="1" applyAlignment="1">
      <alignment horizontal="right" vertical="center"/>
    </xf>
    <xf numFmtId="181" fontId="4" fillId="3" borderId="0" xfId="0" applyNumberFormat="1" applyFont="1" applyFill="1" applyAlignment="1">
      <alignment horizontal="center" vertical="center"/>
    </xf>
    <xf numFmtId="0" fontId="4" fillId="0" borderId="128" xfId="0" applyFont="1" applyBorder="1" applyAlignment="1">
      <alignment horizontal="center" vertical="center"/>
    </xf>
    <xf numFmtId="0" fontId="5" fillId="0" borderId="171" xfId="0" applyFont="1" applyBorder="1" applyAlignment="1">
      <alignment horizontal="center" vertical="center" shrinkToFit="1"/>
    </xf>
    <xf numFmtId="0" fontId="5" fillId="0" borderId="172" xfId="0" applyFont="1" applyBorder="1" applyAlignment="1">
      <alignment horizontal="center" vertical="center" shrinkToFit="1"/>
    </xf>
    <xf numFmtId="0" fontId="5" fillId="0" borderId="6" xfId="0" applyFont="1" applyBorder="1" applyAlignment="1">
      <alignment horizontal="center" vertical="center"/>
    </xf>
    <xf numFmtId="0" fontId="5" fillId="0" borderId="107" xfId="0" applyFont="1" applyBorder="1" applyAlignment="1">
      <alignment horizontal="center" vertical="center"/>
    </xf>
    <xf numFmtId="0" fontId="4" fillId="0" borderId="119" xfId="0" applyFont="1" applyBorder="1" applyAlignment="1">
      <alignment horizontal="center" vertical="center" justifyLastLine="1"/>
    </xf>
    <xf numFmtId="0" fontId="4" fillId="0" borderId="17" xfId="0" applyFont="1" applyBorder="1" applyAlignment="1">
      <alignment horizontal="center" vertical="center" justifyLastLine="1"/>
    </xf>
    <xf numFmtId="0" fontId="0" fillId="0" borderId="16" xfId="0" applyFont="1" applyBorder="1" applyAlignment="1">
      <alignment horizontal="center" vertical="center"/>
    </xf>
    <xf numFmtId="0" fontId="4" fillId="0" borderId="70" xfId="0" applyFont="1" applyBorder="1" applyAlignment="1">
      <alignment horizontal="center" vertical="center"/>
    </xf>
    <xf numFmtId="179" fontId="4" fillId="0" borderId="128" xfId="0" applyNumberFormat="1" applyFont="1" applyBorder="1" applyAlignment="1">
      <alignment horizontal="right" vertical="center"/>
    </xf>
    <xf numFmtId="177" fontId="4" fillId="0" borderId="230" xfId="0" applyNumberFormat="1" applyFont="1" applyBorder="1" applyAlignment="1">
      <alignment horizontal="center" vertical="center"/>
    </xf>
    <xf numFmtId="177" fontId="4" fillId="0" borderId="231" xfId="0" applyNumberFormat="1" applyFont="1" applyBorder="1" applyAlignment="1">
      <alignment horizontal="center" vertical="center"/>
    </xf>
    <xf numFmtId="177" fontId="4" fillId="0" borderId="232" xfId="0" applyNumberFormat="1" applyFont="1" applyBorder="1" applyAlignment="1">
      <alignment horizontal="center" vertical="center"/>
    </xf>
    <xf numFmtId="177" fontId="4" fillId="0" borderId="229" xfId="0" applyNumberFormat="1" applyFont="1" applyBorder="1" applyAlignment="1">
      <alignment horizontal="center" vertical="center"/>
    </xf>
    <xf numFmtId="0" fontId="12" fillId="0" borderId="203" xfId="0" applyFont="1" applyBorder="1" applyAlignment="1">
      <alignment horizontal="center" vertical="center"/>
    </xf>
    <xf numFmtId="0" fontId="12" fillId="0" borderId="209" xfId="0" applyFont="1" applyBorder="1" applyAlignment="1">
      <alignment horizontal="center" vertical="center"/>
    </xf>
    <xf numFmtId="0" fontId="0" fillId="0" borderId="204" xfId="0" applyFont="1" applyBorder="1" applyAlignment="1">
      <alignment horizontal="center" vertical="center"/>
    </xf>
    <xf numFmtId="0" fontId="0" fillId="0" borderId="205" xfId="0" applyFont="1" applyBorder="1" applyAlignment="1">
      <alignment horizontal="center" vertical="center"/>
    </xf>
    <xf numFmtId="0" fontId="0" fillId="0" borderId="75" xfId="0" applyFont="1" applyBorder="1" applyAlignment="1">
      <alignment horizontal="center" vertical="center"/>
    </xf>
    <xf numFmtId="0" fontId="0" fillId="0" borderId="70" xfId="0" applyFont="1" applyBorder="1" applyAlignment="1">
      <alignment horizontal="center" vertical="center"/>
    </xf>
    <xf numFmtId="0" fontId="0" fillId="0" borderId="206" xfId="0" applyFont="1" applyBorder="1" applyAlignment="1">
      <alignment horizontal="center" vertical="center"/>
    </xf>
    <xf numFmtId="0" fontId="0" fillId="0" borderId="65" xfId="0" applyFont="1" applyBorder="1" applyAlignment="1">
      <alignment horizontal="center" vertical="center"/>
    </xf>
    <xf numFmtId="0" fontId="0" fillId="0" borderId="180" xfId="0" applyFont="1" applyBorder="1" applyAlignment="1">
      <alignment horizontal="center" vertical="center" shrinkToFit="1"/>
    </xf>
    <xf numFmtId="0" fontId="0" fillId="0" borderId="181" xfId="0" applyFont="1" applyBorder="1" applyAlignment="1">
      <alignment horizontal="center" vertical="center" shrinkToFit="1"/>
    </xf>
    <xf numFmtId="0" fontId="0" fillId="0" borderId="207" xfId="0" applyFont="1" applyBorder="1" applyAlignment="1">
      <alignment horizontal="center" vertical="center" shrinkToFit="1"/>
    </xf>
    <xf numFmtId="0" fontId="0" fillId="0" borderId="106" xfId="0" applyFont="1" applyBorder="1" applyAlignment="1">
      <alignment horizontal="center" vertical="center" shrinkToFit="1"/>
    </xf>
    <xf numFmtId="0" fontId="0" fillId="0" borderId="118"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08" xfId="0" applyFont="1" applyBorder="1" applyAlignment="1">
      <alignment horizontal="center" vertical="center" shrinkToFit="1"/>
    </xf>
    <xf numFmtId="0" fontId="0" fillId="0" borderId="112" xfId="0" applyFont="1" applyBorder="1" applyAlignment="1">
      <alignment horizontal="center" vertical="center"/>
    </xf>
    <xf numFmtId="0" fontId="0" fillId="0" borderId="112" xfId="0" applyFont="1" applyBorder="1" applyAlignment="1">
      <alignment horizontal="center" vertical="center" shrinkToFit="1"/>
    </xf>
    <xf numFmtId="0" fontId="0" fillId="0" borderId="186" xfId="0" applyFont="1" applyBorder="1" applyAlignment="1">
      <alignment horizontal="center" vertical="center" shrinkToFit="1"/>
    </xf>
    <xf numFmtId="186" fontId="12" fillId="0" borderId="0" xfId="0" applyNumberFormat="1" applyFont="1" applyBorder="1" applyAlignment="1">
      <alignment horizontal="right" vertical="center" shrinkToFit="1"/>
    </xf>
    <xf numFmtId="177" fontId="12" fillId="0" borderId="0" xfId="0" applyNumberFormat="1" applyFont="1" applyBorder="1" applyAlignment="1">
      <alignment horizontal="right" vertical="center" shrinkToFit="1"/>
    </xf>
    <xf numFmtId="181" fontId="12" fillId="0" borderId="0" xfId="0" applyNumberFormat="1" applyFont="1" applyBorder="1" applyAlignment="1">
      <alignment horizontal="right" vertical="center" shrinkToFit="1"/>
    </xf>
    <xf numFmtId="187" fontId="12" fillId="0" borderId="0" xfId="0" applyNumberFormat="1" applyFont="1" applyBorder="1" applyAlignment="1">
      <alignment horizontal="right" vertical="center" shrinkToFit="1"/>
    </xf>
    <xf numFmtId="187" fontId="12" fillId="0" borderId="100" xfId="0" applyNumberFormat="1" applyFont="1" applyBorder="1" applyAlignment="1">
      <alignment horizontal="right" vertical="center" shrinkToFit="1"/>
    </xf>
    <xf numFmtId="186" fontId="12" fillId="0" borderId="0" xfId="0" applyNumberFormat="1" applyFont="1" applyBorder="1" applyAlignment="1">
      <alignment vertical="center" shrinkToFit="1"/>
    </xf>
    <xf numFmtId="187"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181" fontId="12" fillId="0" borderId="105" xfId="0" applyNumberFormat="1" applyFont="1" applyBorder="1" applyAlignment="1">
      <alignment vertical="center" shrinkToFit="1"/>
    </xf>
    <xf numFmtId="181" fontId="12" fillId="0" borderId="100" xfId="0" applyNumberFormat="1" applyFont="1" applyBorder="1" applyAlignment="1">
      <alignment vertical="center" shrinkToFit="1"/>
    </xf>
    <xf numFmtId="186" fontId="12" fillId="0" borderId="0" xfId="0" applyNumberFormat="1" applyFont="1" applyFill="1" applyBorder="1" applyAlignment="1">
      <alignment vertical="center" shrinkToFit="1"/>
    </xf>
    <xf numFmtId="177" fontId="12" fillId="0" borderId="0" xfId="0" applyNumberFormat="1" applyFont="1" applyFill="1" applyBorder="1" applyAlignment="1">
      <alignment horizontal="right" vertical="center" shrinkToFit="1"/>
    </xf>
    <xf numFmtId="181" fontId="12" fillId="0" borderId="0" xfId="0" applyNumberFormat="1" applyFont="1" applyFill="1" applyBorder="1" applyAlignment="1">
      <alignment horizontal="right" vertical="center" shrinkToFit="1"/>
    </xf>
    <xf numFmtId="187" fontId="12" fillId="0" borderId="0" xfId="0" applyNumberFormat="1" applyFont="1" applyFill="1" applyBorder="1" applyAlignment="1">
      <alignment vertical="center" shrinkToFit="1"/>
    </xf>
    <xf numFmtId="181" fontId="12" fillId="0" borderId="0" xfId="0" applyNumberFormat="1" applyFont="1" applyFill="1" applyBorder="1" applyAlignment="1">
      <alignment vertical="center" shrinkToFit="1"/>
    </xf>
    <xf numFmtId="181" fontId="12" fillId="0" borderId="105" xfId="0" applyNumberFormat="1" applyFont="1" applyFill="1" applyBorder="1" applyAlignment="1">
      <alignment vertical="center" shrinkToFit="1"/>
    </xf>
    <xf numFmtId="186" fontId="12" fillId="0" borderId="188" xfId="0" applyNumberFormat="1" applyFont="1" applyBorder="1" applyAlignment="1">
      <alignment vertical="center" shrinkToFit="1"/>
    </xf>
    <xf numFmtId="177" fontId="12" fillId="0" borderId="188" xfId="0" applyNumberFormat="1" applyFont="1" applyBorder="1" applyAlignment="1">
      <alignment horizontal="right" vertical="center" shrinkToFit="1"/>
    </xf>
    <xf numFmtId="181" fontId="12" fillId="0" borderId="188" xfId="0" applyNumberFormat="1" applyFont="1" applyBorder="1" applyAlignment="1">
      <alignment horizontal="right" vertical="center" shrinkToFit="1"/>
    </xf>
    <xf numFmtId="187" fontId="12" fillId="0" borderId="188" xfId="0" applyNumberFormat="1" applyFont="1" applyBorder="1" applyAlignment="1">
      <alignment vertical="center" shrinkToFit="1"/>
    </xf>
    <xf numFmtId="181" fontId="12" fillId="0" borderId="191" xfId="0" applyNumberFormat="1" applyFont="1" applyBorder="1" applyAlignment="1">
      <alignment horizontal="right" vertical="center" shrinkToFit="1"/>
    </xf>
    <xf numFmtId="0" fontId="0" fillId="0" borderId="12"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76" xfId="0" applyFont="1" applyBorder="1" applyAlignment="1">
      <alignment horizontal="center" vertical="center" shrinkToFit="1"/>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37" xfId="0" applyFont="1" applyBorder="1" applyAlignment="1">
      <alignment horizontal="center" vertical="center"/>
    </xf>
    <xf numFmtId="0" fontId="0" fillId="0" borderId="64" xfId="0" applyFont="1" applyBorder="1" applyAlignment="1">
      <alignment horizontal="center" vertical="center"/>
    </xf>
    <xf numFmtId="0" fontId="0" fillId="0" borderId="31"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9" xfId="0" applyFont="1" applyBorder="1" applyAlignment="1">
      <alignment horizontal="center" vertical="center"/>
    </xf>
    <xf numFmtId="0" fontId="0" fillId="0" borderId="9" xfId="0" applyFont="1" applyBorder="1" applyAlignment="1">
      <alignment horizontal="center" vertical="center" shrinkToFit="1"/>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2" xfId="0" applyFont="1" applyBorder="1" applyAlignment="1">
      <alignment horizontal="center" vertical="center"/>
    </xf>
    <xf numFmtId="0" fontId="0" fillId="0" borderId="87" xfId="0" applyFont="1" applyBorder="1" applyAlignment="1">
      <alignment horizontal="center" vertical="center"/>
    </xf>
    <xf numFmtId="0" fontId="0" fillId="0" borderId="93" xfId="0" applyFont="1" applyBorder="1" applyAlignment="1">
      <alignment horizontal="center" vertical="center"/>
    </xf>
    <xf numFmtId="0" fontId="0" fillId="0" borderId="89" xfId="0" applyFont="1" applyBorder="1" applyAlignment="1">
      <alignment horizontal="center" vertical="center" shrinkToFit="1"/>
    </xf>
    <xf numFmtId="0" fontId="0" fillId="0" borderId="90" xfId="0" applyFont="1" applyBorder="1" applyAlignment="1">
      <alignment horizontal="center" vertical="center" shrinkToFit="1"/>
    </xf>
    <xf numFmtId="0" fontId="0" fillId="0" borderId="91" xfId="0" applyFont="1" applyBorder="1" applyAlignment="1">
      <alignment horizontal="center" vertical="center" shrinkToFit="1"/>
    </xf>
    <xf numFmtId="209" fontId="12" fillId="0" borderId="0" xfId="0" applyNumberFormat="1" applyFont="1" applyAlignment="1">
      <alignment horizontal="right" vertical="center"/>
    </xf>
    <xf numFmtId="38" fontId="12" fillId="0" borderId="0" xfId="1" applyFont="1" applyFill="1" applyBorder="1" applyAlignment="1">
      <alignment horizontal="right" vertical="center"/>
    </xf>
    <xf numFmtId="3" fontId="12" fillId="0" borderId="0" xfId="0" applyNumberFormat="1" applyFont="1" applyAlignment="1">
      <alignment horizontal="right" vertical="center"/>
    </xf>
    <xf numFmtId="0" fontId="0" fillId="0" borderId="77" xfId="0" applyFont="1" applyBorder="1" applyAlignment="1">
      <alignment horizontal="center" vertical="center" shrinkToFit="1"/>
    </xf>
    <xf numFmtId="0" fontId="0" fillId="0" borderId="78" xfId="0" applyFont="1" applyBorder="1" applyAlignment="1">
      <alignment horizontal="center" vertical="center" shrinkToFit="1"/>
    </xf>
    <xf numFmtId="3" fontId="12" fillId="0" borderId="47" xfId="0" applyNumberFormat="1" applyFont="1" applyBorder="1" applyAlignment="1">
      <alignment horizontal="right" vertical="center"/>
    </xf>
    <xf numFmtId="208" fontId="12" fillId="0" borderId="47" xfId="0" applyNumberFormat="1" applyFont="1" applyBorder="1" applyAlignment="1">
      <alignment horizontal="right" vertical="center"/>
    </xf>
    <xf numFmtId="0" fontId="12" fillId="0" borderId="0" xfId="0" applyFont="1" applyAlignment="1">
      <alignment horizontal="right" vertical="center"/>
    </xf>
    <xf numFmtId="189" fontId="12" fillId="0" borderId="0" xfId="0" applyNumberFormat="1" applyFont="1" applyAlignment="1">
      <alignment horizontal="right" vertical="center"/>
    </xf>
    <xf numFmtId="184" fontId="12" fillId="0" borderId="0" xfId="0" applyNumberFormat="1" applyFont="1" applyAlignment="1">
      <alignment horizontal="right" vertical="center"/>
    </xf>
    <xf numFmtId="38" fontId="12" fillId="0" borderId="23" xfId="1" applyFont="1" applyFill="1" applyBorder="1" applyAlignment="1">
      <alignment horizontal="right" vertical="center"/>
    </xf>
    <xf numFmtId="3" fontId="12" fillId="0" borderId="139" xfId="0" applyNumberFormat="1" applyFont="1" applyBorder="1" applyAlignment="1">
      <alignment horizontal="right" vertical="center"/>
    </xf>
    <xf numFmtId="209" fontId="12" fillId="0" borderId="139" xfId="0" applyNumberFormat="1" applyFont="1" applyBorder="1" applyAlignment="1">
      <alignment horizontal="right" vertical="center"/>
    </xf>
    <xf numFmtId="209" fontId="12" fillId="0" borderId="210" xfId="0" applyNumberFormat="1" applyFont="1" applyBorder="1" applyAlignment="1">
      <alignment horizontal="right" vertical="center"/>
    </xf>
    <xf numFmtId="0" fontId="12" fillId="0" borderId="33" xfId="0" applyFont="1" applyBorder="1" applyAlignment="1">
      <alignment horizontal="right" vertical="center"/>
    </xf>
    <xf numFmtId="189" fontId="12" fillId="0" borderId="33" xfId="0" applyNumberFormat="1" applyFont="1" applyBorder="1" applyAlignment="1">
      <alignment horizontal="right" vertical="center"/>
    </xf>
    <xf numFmtId="38" fontId="12" fillId="0" borderId="101" xfId="1" applyFont="1" applyFill="1" applyBorder="1" applyAlignment="1">
      <alignment horizontal="right" vertical="center"/>
    </xf>
    <xf numFmtId="3" fontId="12" fillId="0" borderId="210" xfId="0" applyNumberFormat="1" applyFont="1" applyBorder="1" applyAlignment="1">
      <alignment horizontal="right" vertical="center"/>
    </xf>
    <xf numFmtId="189" fontId="12" fillId="0" borderId="176" xfId="0" applyNumberFormat="1" applyFont="1" applyBorder="1" applyAlignment="1">
      <alignment horizontal="right" vertical="center"/>
    </xf>
    <xf numFmtId="189" fontId="12" fillId="0" borderId="136" xfId="0" applyNumberFormat="1" applyFont="1" applyBorder="1" applyAlignment="1">
      <alignment horizontal="right"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59" xfId="0" applyFont="1" applyBorder="1" applyAlignment="1">
      <alignment horizontal="center" vertical="center"/>
    </xf>
    <xf numFmtId="0" fontId="0" fillId="0" borderId="31" xfId="0" applyFont="1" applyBorder="1" applyAlignment="1">
      <alignment horizontal="center" vertical="center"/>
    </xf>
    <xf numFmtId="0" fontId="0" fillId="0" borderId="12" xfId="0" applyFont="1" applyBorder="1" applyAlignment="1">
      <alignment horizontal="center" vertical="center"/>
    </xf>
    <xf numFmtId="187" fontId="12" fillId="0" borderId="105" xfId="0" applyNumberFormat="1" applyFont="1" applyBorder="1" applyAlignment="1">
      <alignment horizontal="right" vertical="center" shrinkToFit="1"/>
    </xf>
    <xf numFmtId="186" fontId="12" fillId="0" borderId="0" xfId="0" applyNumberFormat="1" applyFont="1" applyAlignment="1">
      <alignment vertical="center" shrinkToFit="1"/>
    </xf>
    <xf numFmtId="177" fontId="12" fillId="0" borderId="0" xfId="0" applyNumberFormat="1" applyFont="1" applyAlignment="1">
      <alignment horizontal="right" vertical="center" shrinkToFit="1"/>
    </xf>
    <xf numFmtId="181" fontId="12" fillId="0" borderId="0" xfId="0" applyNumberFormat="1" applyFont="1" applyAlignment="1">
      <alignment horizontal="right" vertical="center" shrinkToFit="1"/>
    </xf>
    <xf numFmtId="187" fontId="12" fillId="0" borderId="0" xfId="0" applyNumberFormat="1" applyFont="1" applyAlignment="1">
      <alignment vertical="center" shrinkToFit="1"/>
    </xf>
    <xf numFmtId="181" fontId="12" fillId="0" borderId="0" xfId="0" applyNumberFormat="1" applyFont="1" applyAlignment="1">
      <alignment vertical="center" shrinkToFit="1"/>
    </xf>
    <xf numFmtId="187" fontId="12" fillId="0" borderId="105" xfId="0" applyNumberFormat="1" applyFont="1" applyBorder="1" applyAlignment="1">
      <alignment vertical="center" shrinkToFit="1"/>
    </xf>
    <xf numFmtId="186" fontId="12" fillId="0" borderId="33" xfId="0" applyNumberFormat="1" applyFont="1" applyBorder="1" applyAlignment="1">
      <alignment vertical="center" shrinkToFit="1"/>
    </xf>
    <xf numFmtId="177" fontId="12" fillId="0" borderId="198" xfId="0" applyNumberFormat="1" applyFont="1" applyBorder="1" applyAlignment="1">
      <alignment horizontal="right" vertical="center" shrinkToFit="1"/>
    </xf>
    <xf numFmtId="181" fontId="12" fillId="0" borderId="198" xfId="0" applyNumberFormat="1" applyFont="1" applyBorder="1" applyAlignment="1">
      <alignment horizontal="right" vertical="center" shrinkToFit="1"/>
    </xf>
    <xf numFmtId="187" fontId="12" fillId="0" borderId="198" xfId="0" applyNumberFormat="1" applyFont="1" applyBorder="1" applyAlignment="1">
      <alignment vertical="center" shrinkToFit="1"/>
    </xf>
    <xf numFmtId="181" fontId="12" fillId="0" borderId="199" xfId="0" applyNumberFormat="1" applyFont="1" applyBorder="1" applyAlignment="1">
      <alignment horizontal="right" vertical="center" shrinkToFit="1"/>
    </xf>
    <xf numFmtId="179" fontId="0" fillId="2" borderId="0" xfId="0" applyNumberFormat="1" applyFont="1" applyFill="1" applyBorder="1" applyAlignment="1">
      <alignment horizontal="right" vertical="center"/>
    </xf>
    <xf numFmtId="41" fontId="0" fillId="0" borderId="213" xfId="0" applyNumberFormat="1" applyBorder="1" applyAlignment="1">
      <alignment horizontal="right" vertical="center"/>
    </xf>
    <xf numFmtId="201" fontId="0" fillId="0" borderId="0" xfId="0" applyNumberFormat="1" applyFont="1" applyBorder="1" applyAlignment="1">
      <alignment horizontal="center" vertical="center"/>
    </xf>
    <xf numFmtId="187" fontId="0" fillId="0" borderId="0" xfId="0" applyNumberFormat="1" applyFont="1" applyBorder="1" applyAlignment="1">
      <alignment horizontal="right" vertical="center"/>
    </xf>
    <xf numFmtId="0" fontId="0" fillId="0" borderId="203" xfId="0" applyFont="1" applyBorder="1" applyAlignment="1">
      <alignment horizontal="center" vertical="center"/>
    </xf>
    <xf numFmtId="0" fontId="0" fillId="0" borderId="209" xfId="0" applyFont="1" applyBorder="1" applyAlignment="1">
      <alignment horizontal="center" vertical="center"/>
    </xf>
    <xf numFmtId="0" fontId="0" fillId="0" borderId="207" xfId="0" applyFont="1" applyBorder="1" applyAlignment="1">
      <alignment horizontal="center" vertical="center"/>
    </xf>
    <xf numFmtId="0" fontId="0" fillId="0" borderId="221" xfId="0" applyFont="1" applyBorder="1" applyAlignment="1">
      <alignment horizontal="center" vertical="center"/>
    </xf>
    <xf numFmtId="0" fontId="0" fillId="0" borderId="225" xfId="0" applyFont="1" applyBorder="1" applyAlignment="1">
      <alignment horizontal="center" vertical="center"/>
    </xf>
    <xf numFmtId="0" fontId="0" fillId="0" borderId="125" xfId="0" applyFont="1" applyBorder="1" applyAlignment="1">
      <alignment horizontal="center" vertical="center"/>
    </xf>
    <xf numFmtId="41" fontId="0" fillId="0" borderId="213" xfId="0" applyNumberFormat="1" applyBorder="1">
      <alignment vertical="center"/>
    </xf>
    <xf numFmtId="0" fontId="0" fillId="0" borderId="26" xfId="0" applyFont="1" applyBorder="1" applyAlignment="1">
      <alignment horizontal="left" vertical="center" wrapText="1"/>
    </xf>
    <xf numFmtId="41" fontId="0" fillId="0" borderId="0" xfId="0" applyNumberFormat="1" applyFont="1" applyBorder="1" applyAlignment="1">
      <alignment horizontal="right" vertical="center"/>
    </xf>
    <xf numFmtId="179" fontId="0" fillId="0" borderId="213" xfId="0" applyNumberFormat="1" applyBorder="1">
      <alignment vertical="center"/>
    </xf>
    <xf numFmtId="0" fontId="0" fillId="0" borderId="213" xfId="0" applyBorder="1">
      <alignment vertical="center"/>
    </xf>
    <xf numFmtId="179" fontId="0" fillId="0" borderId="0" xfId="0" applyNumberFormat="1" applyFont="1" applyBorder="1">
      <alignment vertical="center"/>
    </xf>
    <xf numFmtId="41" fontId="0" fillId="0" borderId="0" xfId="0" applyNumberFormat="1" applyFont="1" applyBorder="1">
      <alignment vertical="center"/>
    </xf>
    <xf numFmtId="179" fontId="0" fillId="0" borderId="0" xfId="0" applyNumberFormat="1" applyBorder="1">
      <alignment vertical="center"/>
    </xf>
    <xf numFmtId="41" fontId="0" fillId="0" borderId="0" xfId="0" applyNumberFormat="1" applyBorder="1" applyAlignment="1">
      <alignment horizontal="right" vertical="center"/>
    </xf>
    <xf numFmtId="41" fontId="0" fillId="0" borderId="0" xfId="0" applyNumberFormat="1" applyBorder="1">
      <alignment vertical="center"/>
    </xf>
    <xf numFmtId="179" fontId="0" fillId="0" borderId="0" xfId="0" applyNumberFormat="1" applyFont="1" applyBorder="1" applyAlignment="1">
      <alignment horizontal="right" vertical="center"/>
    </xf>
    <xf numFmtId="41" fontId="0" fillId="0" borderId="213" xfId="0" applyNumberFormat="1" applyFont="1" applyBorder="1" applyAlignment="1">
      <alignment horizontal="right" vertical="center"/>
    </xf>
    <xf numFmtId="201" fontId="0" fillId="0" borderId="213" xfId="0" applyNumberFormat="1" applyFont="1" applyBorder="1" applyAlignment="1">
      <alignment horizontal="center" vertical="center"/>
    </xf>
    <xf numFmtId="178" fontId="0" fillId="0" borderId="104" xfId="0" applyNumberFormat="1" applyBorder="1" applyAlignment="1">
      <alignment horizontal="right" vertical="center"/>
    </xf>
    <xf numFmtId="178" fontId="0" fillId="0" borderId="100" xfId="0" applyNumberFormat="1" applyBorder="1" applyAlignment="1">
      <alignment horizontal="right" vertical="center"/>
    </xf>
    <xf numFmtId="178" fontId="0" fillId="0" borderId="0" xfId="0" applyNumberFormat="1" applyAlignment="1">
      <alignment horizontal="right" vertical="center"/>
    </xf>
    <xf numFmtId="178" fontId="0" fillId="0" borderId="105" xfId="0" applyNumberFormat="1" applyBorder="1" applyAlignment="1">
      <alignment horizontal="right" vertical="center"/>
    </xf>
    <xf numFmtId="0" fontId="0" fillId="0" borderId="223" xfId="0" applyFont="1" applyBorder="1" applyAlignment="1">
      <alignment horizontal="center" vertical="center"/>
    </xf>
    <xf numFmtId="0" fontId="0" fillId="0" borderId="224" xfId="0" applyFont="1" applyBorder="1" applyAlignment="1">
      <alignment horizontal="center" vertical="center"/>
    </xf>
    <xf numFmtId="0" fontId="0" fillId="0" borderId="172" xfId="0" applyFont="1" applyBorder="1" applyAlignment="1">
      <alignment horizontal="center" vertical="center"/>
    </xf>
    <xf numFmtId="0" fontId="0" fillId="0" borderId="159" xfId="0" applyFont="1" applyBorder="1" applyAlignment="1">
      <alignment horizontal="center" vertical="center"/>
    </xf>
    <xf numFmtId="178" fontId="0" fillId="0" borderId="0" xfId="0" applyNumberFormat="1" applyBorder="1" applyAlignment="1">
      <alignment horizontal="right" vertical="center"/>
    </xf>
    <xf numFmtId="178" fontId="0" fillId="0" borderId="0" xfId="0" applyNumberFormat="1" applyFont="1" applyBorder="1" applyAlignment="1">
      <alignment horizontal="right" vertical="center"/>
    </xf>
    <xf numFmtId="196" fontId="0" fillId="0" borderId="104" xfId="0" applyNumberFormat="1" applyFont="1" applyBorder="1" applyAlignment="1">
      <alignment horizontal="right" vertical="center"/>
    </xf>
    <xf numFmtId="196" fontId="0" fillId="0" borderId="100" xfId="0" applyNumberFormat="1" applyFont="1" applyBorder="1" applyAlignment="1">
      <alignment horizontal="right" vertical="center"/>
    </xf>
    <xf numFmtId="0" fontId="0" fillId="0" borderId="218" xfId="0" applyFont="1" applyBorder="1" applyAlignment="1">
      <alignment horizontal="center" vertical="center"/>
    </xf>
    <xf numFmtId="196" fontId="0" fillId="0" borderId="104" xfId="0" applyNumberFormat="1" applyBorder="1" applyAlignment="1">
      <alignment horizontal="right" vertical="center"/>
    </xf>
    <xf numFmtId="196" fontId="0" fillId="0" borderId="100" xfId="0" applyNumberFormat="1" applyBorder="1" applyAlignment="1">
      <alignment horizontal="right" vertical="center"/>
    </xf>
    <xf numFmtId="178" fontId="0" fillId="0" borderId="213" xfId="0" applyNumberFormat="1" applyBorder="1" applyAlignment="1">
      <alignment horizontal="right" vertical="center"/>
    </xf>
    <xf numFmtId="178" fontId="0" fillId="0" borderId="215" xfId="0" applyNumberFormat="1" applyBorder="1" applyAlignment="1">
      <alignment horizontal="right" vertical="center"/>
    </xf>
    <xf numFmtId="0" fontId="0" fillId="0" borderId="91" xfId="0" applyFont="1" applyBorder="1" applyAlignment="1">
      <alignment horizontal="center" vertical="center"/>
    </xf>
    <xf numFmtId="202" fontId="0" fillId="0" borderId="0" xfId="0" applyNumberFormat="1" applyFont="1" applyBorder="1" applyAlignment="1">
      <alignment horizontal="right" vertical="center"/>
    </xf>
    <xf numFmtId="202" fontId="0" fillId="0" borderId="213" xfId="0" applyNumberFormat="1" applyFont="1" applyBorder="1" applyAlignment="1">
      <alignment horizontal="right" vertical="center"/>
    </xf>
    <xf numFmtId="0" fontId="0" fillId="0" borderId="13" xfId="0" applyFont="1" applyBorder="1" applyAlignment="1">
      <alignment horizontal="center" vertical="center"/>
    </xf>
    <xf numFmtId="0" fontId="0" fillId="0" borderId="220" xfId="0" applyFont="1" applyBorder="1" applyAlignment="1">
      <alignment horizontal="center" vertical="center"/>
    </xf>
    <xf numFmtId="187" fontId="0" fillId="0" borderId="105" xfId="0" applyNumberFormat="1" applyFont="1" applyBorder="1" applyAlignment="1">
      <alignment horizontal="right" vertical="center"/>
    </xf>
    <xf numFmtId="187" fontId="0" fillId="0" borderId="104" xfId="0" applyNumberFormat="1" applyFont="1" applyBorder="1" applyAlignment="1">
      <alignment horizontal="right" vertical="center"/>
    </xf>
    <xf numFmtId="187" fontId="0" fillId="0" borderId="100" xfId="0" applyNumberFormat="1" applyFont="1" applyBorder="1" applyAlignment="1">
      <alignment horizontal="right" vertical="center"/>
    </xf>
    <xf numFmtId="191" fontId="0" fillId="0" borderId="106" xfId="0" applyNumberFormat="1" applyFont="1" applyBorder="1" applyAlignment="1">
      <alignment horizontal="center" vertical="center"/>
    </xf>
    <xf numFmtId="187" fontId="0" fillId="0" borderId="213" xfId="0" applyNumberFormat="1" applyBorder="1" applyAlignment="1">
      <alignment horizontal="right" vertical="center"/>
    </xf>
    <xf numFmtId="182" fontId="0" fillId="0" borderId="104" xfId="0" applyNumberFormat="1" applyFont="1" applyBorder="1" applyAlignment="1">
      <alignment horizontal="right" vertical="center"/>
    </xf>
    <xf numFmtId="187" fontId="0" fillId="0" borderId="0" xfId="0" applyNumberFormat="1" applyAlignment="1">
      <alignment horizontal="right" vertical="center"/>
    </xf>
    <xf numFmtId="179" fontId="0" fillId="0" borderId="101" xfId="0" applyNumberFormat="1" applyFont="1" applyBorder="1" applyAlignment="1">
      <alignment horizontal="right" vertical="center"/>
    </xf>
    <xf numFmtId="0" fontId="0" fillId="0" borderId="101" xfId="0" applyFont="1" applyBorder="1" applyAlignment="1">
      <alignment horizontal="right" vertical="center"/>
    </xf>
    <xf numFmtId="182" fontId="0" fillId="0" borderId="101" xfId="0" applyNumberFormat="1" applyFont="1" applyBorder="1" applyAlignment="1">
      <alignment horizontal="right"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57" xfId="0" applyFont="1" applyBorder="1" applyAlignment="1">
      <alignment horizontal="center" vertical="center"/>
    </xf>
    <xf numFmtId="177" fontId="0" fillId="0" borderId="23" xfId="0" applyNumberFormat="1" applyFont="1" applyBorder="1" applyAlignment="1">
      <alignment horizontal="right" vertical="center"/>
    </xf>
    <xf numFmtId="179" fontId="0" fillId="0" borderId="23" xfId="0" applyNumberFormat="1" applyFont="1" applyBorder="1" applyAlignment="1">
      <alignment horizontal="right" vertical="center"/>
    </xf>
    <xf numFmtId="182" fontId="0" fillId="0" borderId="49" xfId="0" applyNumberFormat="1" applyFont="1" applyBorder="1" applyAlignment="1">
      <alignment horizontal="right" vertical="center"/>
    </xf>
    <xf numFmtId="182" fontId="0" fillId="0" borderId="23" xfId="0" applyNumberFormat="1" applyFont="1" applyBorder="1" applyAlignment="1">
      <alignment horizontal="right" vertical="center"/>
    </xf>
    <xf numFmtId="187" fontId="0" fillId="0" borderId="212" xfId="0" applyNumberFormat="1" applyBorder="1" applyAlignment="1">
      <alignment horizontal="right" vertical="center"/>
    </xf>
    <xf numFmtId="182" fontId="0" fillId="0" borderId="212" xfId="0" applyNumberFormat="1" applyBorder="1" applyAlignment="1">
      <alignment horizontal="right" vertical="center"/>
    </xf>
    <xf numFmtId="182" fontId="0" fillId="0" borderId="217" xfId="0" applyNumberFormat="1" applyBorder="1" applyAlignment="1">
      <alignment horizontal="right" vertical="center"/>
    </xf>
    <xf numFmtId="0" fontId="0" fillId="0" borderId="113" xfId="0" applyFont="1" applyBorder="1" applyAlignment="1">
      <alignment horizontal="center" vertical="center"/>
    </xf>
    <xf numFmtId="182" fontId="0" fillId="0" borderId="136" xfId="0" applyNumberFormat="1" applyBorder="1" applyAlignment="1">
      <alignment horizontal="right" vertical="center"/>
    </xf>
    <xf numFmtId="182" fontId="0" fillId="0" borderId="173" xfId="0" applyNumberFormat="1" applyBorder="1" applyAlignment="1">
      <alignment horizontal="right" vertical="center"/>
    </xf>
    <xf numFmtId="177" fontId="0" fillId="0" borderId="153" xfId="0" applyNumberFormat="1" applyFont="1" applyBorder="1" applyAlignment="1">
      <alignment horizontal="right" vertical="center"/>
    </xf>
    <xf numFmtId="177" fontId="0" fillId="0" borderId="134" xfId="0" applyNumberFormat="1" applyFont="1" applyBorder="1" applyAlignment="1">
      <alignment horizontal="right" vertical="center"/>
    </xf>
    <xf numFmtId="41" fontId="0" fillId="0" borderId="101" xfId="0" applyNumberFormat="1" applyFont="1" applyBorder="1" applyAlignment="1">
      <alignment horizontal="right" vertical="center"/>
    </xf>
    <xf numFmtId="182" fontId="0" fillId="0" borderId="0" xfId="0" applyNumberFormat="1" applyAlignment="1">
      <alignment horizontal="right" vertical="center"/>
    </xf>
    <xf numFmtId="182" fontId="0" fillId="0" borderId="105" xfId="0" applyNumberFormat="1" applyBorder="1" applyAlignment="1">
      <alignment horizontal="right" vertical="center"/>
    </xf>
    <xf numFmtId="187" fontId="0" fillId="0" borderId="136" xfId="0" applyNumberFormat="1" applyBorder="1" applyAlignment="1">
      <alignment horizontal="right" vertical="center"/>
    </xf>
    <xf numFmtId="177" fontId="0" fillId="0" borderId="0" xfId="0" applyNumberFormat="1" applyFont="1" applyBorder="1" applyAlignment="1">
      <alignment horizontal="right" vertical="center"/>
    </xf>
    <xf numFmtId="0" fontId="0" fillId="0" borderId="213" xfId="0" applyFont="1" applyBorder="1" applyAlignment="1">
      <alignment horizontal="right" vertical="center"/>
    </xf>
    <xf numFmtId="41" fontId="0" fillId="0" borderId="215" xfId="0" applyNumberFormat="1" applyFont="1" applyBorder="1" applyAlignment="1">
      <alignment horizontal="right" vertical="center"/>
    </xf>
    <xf numFmtId="0" fontId="0" fillId="0" borderId="88" xfId="0" applyFont="1" applyBorder="1" applyAlignment="1">
      <alignment horizontal="center" vertical="center"/>
    </xf>
    <xf numFmtId="0" fontId="0" fillId="0" borderId="94" xfId="0" applyFont="1" applyBorder="1" applyAlignment="1">
      <alignment horizontal="center" vertical="center"/>
    </xf>
    <xf numFmtId="0" fontId="0" fillId="0" borderId="30"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67" xfId="0" applyFont="1" applyBorder="1" applyAlignment="1">
      <alignment horizontal="center" vertical="center"/>
    </xf>
    <xf numFmtId="0" fontId="0" fillId="0" borderId="7" xfId="0" applyFont="1" applyBorder="1" applyAlignment="1">
      <alignment horizontal="center" vertical="center"/>
    </xf>
    <xf numFmtId="0" fontId="0" fillId="0" borderId="40" xfId="0" applyFont="1" applyBorder="1" applyAlignment="1">
      <alignment horizontal="center" vertical="center"/>
    </xf>
    <xf numFmtId="0" fontId="0" fillId="0" borderId="54" xfId="0" applyFont="1" applyBorder="1" applyAlignment="1">
      <alignment horizontal="center" vertical="center"/>
    </xf>
    <xf numFmtId="196" fontId="0" fillId="0" borderId="18" xfId="0" applyNumberFormat="1" applyFont="1" applyBorder="1" applyAlignment="1">
      <alignment horizontal="right" vertical="center"/>
    </xf>
    <xf numFmtId="196" fontId="0" fillId="0" borderId="35" xfId="0" applyNumberFormat="1" applyFont="1" applyBorder="1" applyAlignment="1">
      <alignment horizontal="right" vertical="center"/>
    </xf>
    <xf numFmtId="179" fontId="0" fillId="0" borderId="0" xfId="0" applyNumberFormat="1" applyFont="1">
      <alignment vertical="center"/>
    </xf>
    <xf numFmtId="41" fontId="0" fillId="0" borderId="0" xfId="0" applyNumberFormat="1" applyFont="1">
      <alignment vertical="center"/>
    </xf>
    <xf numFmtId="41" fontId="0" fillId="0" borderId="0" xfId="0" applyNumberFormat="1" applyFont="1" applyAlignment="1">
      <alignment horizontal="right" vertical="center"/>
    </xf>
    <xf numFmtId="196" fontId="0" fillId="0" borderId="105" xfId="0" applyNumberFormat="1" applyBorder="1" applyAlignment="1">
      <alignment horizontal="right" vertical="center"/>
    </xf>
    <xf numFmtId="178" fontId="0" fillId="0" borderId="0" xfId="0" applyNumberFormat="1" applyFont="1" applyAlignment="1">
      <alignment horizontal="right" vertical="center"/>
    </xf>
    <xf numFmtId="41" fontId="0" fillId="0" borderId="0" xfId="0" applyNumberFormat="1" applyAlignment="1">
      <alignment horizontal="right" vertical="center"/>
    </xf>
    <xf numFmtId="179" fontId="0" fillId="0" borderId="101" xfId="0" applyNumberFormat="1" applyFont="1" applyBorder="1">
      <alignment vertical="center"/>
    </xf>
    <xf numFmtId="0" fontId="0" fillId="0" borderId="101" xfId="0" applyFont="1" applyBorder="1">
      <alignment vertical="center"/>
    </xf>
    <xf numFmtId="41" fontId="0" fillId="0" borderId="101" xfId="0" applyNumberFormat="1" applyFont="1" applyBorder="1">
      <alignment vertical="center"/>
    </xf>
    <xf numFmtId="41" fontId="0" fillId="0" borderId="101" xfId="0" applyNumberFormat="1" applyFont="1" applyBorder="1" applyAlignment="1">
      <alignment horizontal="center" vertical="center"/>
    </xf>
    <xf numFmtId="179" fontId="0" fillId="0" borderId="0" xfId="0" applyNumberFormat="1" applyAlignment="1">
      <alignment horizontal="right" vertical="center"/>
    </xf>
    <xf numFmtId="41" fontId="0" fillId="0" borderId="0" xfId="0" applyNumberFormat="1" applyFont="1" applyBorder="1" applyAlignment="1">
      <alignment horizontal="center" vertical="center"/>
    </xf>
    <xf numFmtId="178" fontId="0" fillId="0" borderId="0" xfId="0" applyNumberFormat="1" applyFont="1" applyBorder="1" applyAlignment="1">
      <alignment horizontal="center" vertical="center"/>
    </xf>
    <xf numFmtId="0" fontId="0" fillId="0" borderId="213" xfId="0" applyFont="1" applyBorder="1" applyAlignment="1">
      <alignment horizontal="center" vertical="center"/>
    </xf>
    <xf numFmtId="0" fontId="0" fillId="0" borderId="228" xfId="0" applyFont="1" applyBorder="1" applyAlignment="1">
      <alignment horizontal="center" vertical="center"/>
    </xf>
    <xf numFmtId="177" fontId="0" fillId="0" borderId="153" xfId="0" applyNumberFormat="1" applyFont="1" applyBorder="1" applyAlignment="1">
      <alignment horizontal="right" vertical="center" shrinkToFit="1"/>
    </xf>
    <xf numFmtId="177" fontId="0" fillId="0" borderId="155" xfId="0" applyNumberFormat="1" applyFont="1" applyBorder="1" applyAlignment="1">
      <alignment horizontal="right" vertical="center" shrinkToFit="1"/>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177" fontId="0" fillId="0" borderId="45" xfId="0" applyNumberFormat="1" applyFont="1" applyBorder="1" applyAlignment="1">
      <alignment horizontal="right" vertical="center" shrinkToFit="1"/>
    </xf>
    <xf numFmtId="177" fontId="0" fillId="0" borderId="0" xfId="0" applyNumberFormat="1" applyFont="1" applyAlignment="1">
      <alignment horizontal="right" vertical="center" shrinkToFit="1"/>
    </xf>
    <xf numFmtId="0" fontId="4" fillId="0" borderId="59" xfId="0" applyFont="1" applyBorder="1" applyAlignment="1">
      <alignment horizontal="center" vertical="center"/>
    </xf>
    <xf numFmtId="0" fontId="13" fillId="0" borderId="27" xfId="0" applyFont="1" applyBorder="1" applyAlignment="1">
      <alignment horizontal="center" vertical="center" wrapText="1"/>
    </xf>
    <xf numFmtId="0" fontId="13" fillId="0" borderId="83" xfId="0" applyFont="1" applyBorder="1" applyAlignment="1">
      <alignment horizontal="center" vertical="center" wrapText="1"/>
    </xf>
    <xf numFmtId="0" fontId="0" fillId="0" borderId="145" xfId="0" applyFont="1" applyBorder="1" applyAlignment="1">
      <alignment horizontal="center" vertical="center" wrapText="1"/>
    </xf>
    <xf numFmtId="0" fontId="0" fillId="0" borderId="48" xfId="0" applyFont="1" applyBorder="1" applyAlignment="1">
      <alignment horizontal="center" vertical="center" wrapText="1"/>
    </xf>
    <xf numFmtId="210" fontId="0" fillId="0" borderId="45" xfId="0" applyNumberFormat="1" applyFont="1" applyBorder="1" applyAlignment="1">
      <alignment horizontal="right" vertical="center"/>
    </xf>
    <xf numFmtId="210" fontId="0" fillId="0" borderId="0" xfId="0" applyNumberFormat="1" applyFont="1" applyAlignment="1">
      <alignment horizontal="right" vertical="center"/>
    </xf>
    <xf numFmtId="41" fontId="0" fillId="0" borderId="133" xfId="0" applyNumberFormat="1" applyFont="1" applyBorder="1" applyAlignment="1">
      <alignment horizontal="right" vertical="center"/>
    </xf>
    <xf numFmtId="41" fontId="0" fillId="0" borderId="134" xfId="0" applyNumberFormat="1" applyFont="1" applyBorder="1" applyAlignment="1">
      <alignment horizontal="right" vertical="center"/>
    </xf>
    <xf numFmtId="189" fontId="0" fillId="0" borderId="0" xfId="0" applyNumberFormat="1" applyFont="1" applyAlignment="1">
      <alignment horizontal="right" vertical="center"/>
    </xf>
    <xf numFmtId="41" fontId="0" fillId="0" borderId="139" xfId="0" applyNumberFormat="1" applyFont="1" applyBorder="1" applyAlignment="1">
      <alignment horizontal="right" vertical="center"/>
    </xf>
    <xf numFmtId="41" fontId="0" fillId="0" borderId="141" xfId="0" applyNumberFormat="1" applyFont="1" applyBorder="1" applyAlignment="1">
      <alignment horizontal="right" vertical="center"/>
    </xf>
    <xf numFmtId="0" fontId="0" fillId="0" borderId="110" xfId="0" applyFont="1" applyBorder="1" applyAlignment="1">
      <alignment horizontal="center" vertical="center" wrapText="1"/>
    </xf>
    <xf numFmtId="0" fontId="0" fillId="0" borderId="147"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146" xfId="0" applyFont="1" applyBorder="1" applyAlignment="1">
      <alignment horizontal="center" vertical="center" wrapText="1"/>
    </xf>
    <xf numFmtId="0" fontId="0" fillId="0" borderId="84" xfId="0" applyFont="1" applyBorder="1" applyAlignment="1">
      <alignment horizontal="center" vertical="center" wrapText="1"/>
    </xf>
    <xf numFmtId="0" fontId="4" fillId="0" borderId="112" xfId="0" applyFont="1" applyBorder="1" applyAlignment="1">
      <alignment horizontal="center" vertical="center" shrinkToFit="1"/>
    </xf>
    <xf numFmtId="0" fontId="0" fillId="0" borderId="135" xfId="0" applyFont="1" applyBorder="1" applyAlignment="1">
      <alignment horizontal="center" vertical="center"/>
    </xf>
    <xf numFmtId="0" fontId="0" fillId="0" borderId="127"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143" xfId="0" applyFont="1" applyBorder="1" applyAlignment="1">
      <alignment horizontal="center" vertical="center"/>
    </xf>
    <xf numFmtId="0" fontId="0" fillId="0" borderId="27"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6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09" xfId="0" applyFont="1" applyBorder="1" applyAlignment="1">
      <alignment horizontal="center" vertical="center" wrapText="1"/>
    </xf>
    <xf numFmtId="0" fontId="0" fillId="0" borderId="143" xfId="0" applyFont="1" applyBorder="1" applyAlignment="1">
      <alignment horizontal="center" vertical="center" wrapText="1"/>
    </xf>
    <xf numFmtId="0" fontId="0" fillId="0" borderId="85" xfId="0" applyFont="1" applyBorder="1" applyAlignment="1">
      <alignment horizontal="center" vertical="center" wrapText="1"/>
    </xf>
    <xf numFmtId="203" fontId="0" fillId="0" borderId="18" xfId="0" applyNumberFormat="1" applyFont="1" applyBorder="1" applyAlignment="1">
      <alignment horizontal="right" vertical="center"/>
    </xf>
    <xf numFmtId="203" fontId="0" fillId="0" borderId="35" xfId="0" applyNumberFormat="1" applyFont="1" applyBorder="1" applyAlignment="1">
      <alignment horizontal="right" vertical="center"/>
    </xf>
    <xf numFmtId="179" fontId="0" fillId="0" borderId="104" xfId="0" applyNumberFormat="1" applyFont="1" applyBorder="1" applyAlignment="1">
      <alignment horizontal="right" vertical="center"/>
    </xf>
    <xf numFmtId="179" fontId="0" fillId="0" borderId="105" xfId="0" applyNumberFormat="1" applyFont="1" applyBorder="1" applyAlignment="1">
      <alignment horizontal="right" vertical="center"/>
    </xf>
    <xf numFmtId="179" fontId="0" fillId="0" borderId="18"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3" borderId="18" xfId="0" applyNumberFormat="1" applyFont="1" applyFill="1" applyBorder="1" applyAlignment="1">
      <alignment horizontal="right" vertical="center"/>
    </xf>
    <xf numFmtId="179" fontId="0" fillId="3" borderId="35" xfId="0" applyNumberFormat="1" applyFont="1" applyFill="1" applyBorder="1" applyAlignment="1">
      <alignment horizontal="right" vertical="center"/>
    </xf>
    <xf numFmtId="179" fontId="0" fillId="0" borderId="50" xfId="0" applyNumberFormat="1" applyFont="1" applyBorder="1" applyAlignment="1">
      <alignment horizontal="right" vertical="center"/>
    </xf>
    <xf numFmtId="179" fontId="0" fillId="0" borderId="38" xfId="0" applyNumberFormat="1" applyFont="1" applyBorder="1" applyAlignment="1">
      <alignment horizontal="right" vertical="center"/>
    </xf>
    <xf numFmtId="0" fontId="4" fillId="0" borderId="2" xfId="0" applyFont="1" applyBorder="1" applyAlignment="1">
      <alignment horizontal="center" vertical="center" shrinkToFit="1"/>
    </xf>
    <xf numFmtId="0" fontId="4" fillId="0" borderId="16" xfId="0" applyFont="1" applyBorder="1" applyAlignment="1">
      <alignment horizontal="center" vertical="center" shrinkToFit="1"/>
    </xf>
    <xf numFmtId="177" fontId="0" fillId="0" borderId="11" xfId="0" applyNumberFormat="1" applyFont="1" applyBorder="1" applyAlignment="1">
      <alignment horizontal="right" vertical="center"/>
    </xf>
    <xf numFmtId="177" fontId="0" fillId="0" borderId="154" xfId="0" applyNumberFormat="1" applyFont="1" applyBorder="1" applyAlignment="1">
      <alignment horizontal="right" vertical="center"/>
    </xf>
    <xf numFmtId="177" fontId="0" fillId="0" borderId="156" xfId="0" applyNumberFormat="1" applyFont="1" applyBorder="1" applyAlignment="1">
      <alignment horizontal="right" vertical="center"/>
    </xf>
    <xf numFmtId="0" fontId="4" fillId="0" borderId="92" xfId="0" applyFont="1" applyBorder="1" applyAlignment="1">
      <alignment horizontal="center" vertical="center"/>
    </xf>
    <xf numFmtId="0" fontId="4" fillId="0" borderId="10" xfId="0" applyFont="1" applyBorder="1" applyAlignment="1">
      <alignment horizontal="center" vertical="center"/>
    </xf>
    <xf numFmtId="0" fontId="4" fillId="0" borderId="25" xfId="0" applyFont="1" applyBorder="1" applyAlignment="1">
      <alignment horizontal="center" vertical="center"/>
    </xf>
    <xf numFmtId="179" fontId="0" fillId="0" borderId="98" xfId="0" applyNumberFormat="1" applyFont="1" applyBorder="1" applyAlignment="1">
      <alignment horizontal="right" vertical="center"/>
    </xf>
    <xf numFmtId="179" fontId="0" fillId="0" borderId="99" xfId="0" applyNumberFormat="1" applyFont="1" applyBorder="1" applyAlignment="1">
      <alignment horizontal="right" vertical="center"/>
    </xf>
    <xf numFmtId="0" fontId="4" fillId="0" borderId="57" xfId="0" applyFont="1" applyBorder="1" applyAlignment="1">
      <alignment horizontal="center" vertical="center"/>
    </xf>
    <xf numFmtId="179" fontId="0" fillId="3" borderId="0" xfId="0" applyNumberFormat="1" applyFont="1" applyFill="1" applyAlignment="1">
      <alignment horizontal="right" vertical="center"/>
    </xf>
    <xf numFmtId="179" fontId="0" fillId="0" borderId="33" xfId="0" applyNumberFormat="1" applyFont="1" applyBorder="1" applyAlignment="1">
      <alignment horizontal="right" vertical="center"/>
    </xf>
    <xf numFmtId="0" fontId="4" fillId="0" borderId="12" xfId="0" applyFont="1" applyBorder="1" applyAlignment="1">
      <alignment horizontal="center" vertical="center"/>
    </xf>
    <xf numFmtId="0" fontId="4" fillId="0" borderId="76" xfId="0" applyFont="1" applyBorder="1" applyAlignment="1">
      <alignment horizontal="center" vertical="center"/>
    </xf>
    <xf numFmtId="203" fontId="0" fillId="0" borderId="0" xfId="0" applyNumberFormat="1" applyFont="1" applyAlignment="1">
      <alignment horizontal="right" vertical="center"/>
    </xf>
    <xf numFmtId="179" fontId="0" fillId="0" borderId="11" xfId="0" applyNumberFormat="1" applyFont="1" applyBorder="1" applyAlignment="1">
      <alignment horizontal="right" vertical="center"/>
    </xf>
    <xf numFmtId="179" fontId="0" fillId="3" borderId="11" xfId="0" applyNumberFormat="1" applyFont="1" applyFill="1" applyBorder="1" applyAlignment="1">
      <alignment horizontal="right" vertical="center"/>
    </xf>
    <xf numFmtId="203" fontId="0" fillId="0" borderId="11" xfId="0" applyNumberFormat="1" applyFont="1" applyBorder="1" applyAlignment="1">
      <alignment horizontal="right" vertical="center"/>
    </xf>
    <xf numFmtId="0" fontId="4" fillId="0" borderId="15" xfId="0" applyFont="1" applyBorder="1" applyAlignment="1">
      <alignment horizontal="right" vertical="center" shrinkToFit="1"/>
    </xf>
    <xf numFmtId="0" fontId="2" fillId="0" borderId="0" xfId="0" applyFont="1" applyAlignment="1">
      <alignment horizontal="center" vertical="center"/>
    </xf>
    <xf numFmtId="0" fontId="0" fillId="0" borderId="0" xfId="0" applyAlignment="1">
      <alignment horizontal="left" vertical="center"/>
    </xf>
  </cellXfs>
  <cellStyles count="8">
    <cellStyle name="パーセント" xfId="7" builtinId="5"/>
    <cellStyle name="桁区切り" xfId="1" builtinId="6"/>
    <cellStyle name="桁区切り 2" xfId="2" xr:uid="{00000000-0005-0000-0000-000002000000}"/>
    <cellStyle name="桁区切り 2 2" xfId="3" xr:uid="{00000000-0005-0000-0000-000003000000}"/>
    <cellStyle name="通貨 2" xfId="4" xr:uid="{00000000-0005-0000-0000-000004000000}"/>
    <cellStyle name="通貨 3" xfId="5" xr:uid="{00000000-0005-0000-0000-000005000000}"/>
    <cellStyle name="標準" xfId="0" builtinId="0"/>
    <cellStyle name="標準 2" xfId="6" xr:uid="{00000000-0005-0000-0000-000007000000}"/>
  </cellStyles>
  <dxfs count="194">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color rgb="FF000000"/>
      <color rgb="FFFFFF4B"/>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グラフ!$I$7:$L$7</c:f>
              <c:numCache>
                <c:formatCode>#,##0_);[Red]\(#,##0\)</c:formatCode>
                <c:ptCount val="4"/>
                <c:pt idx="0">
                  <c:v>615</c:v>
                </c:pt>
                <c:pt idx="1">
                  <c:v>613</c:v>
                </c:pt>
                <c:pt idx="2">
                  <c:v>608</c:v>
                </c:pt>
                <c:pt idx="3">
                  <c:v>578</c:v>
                </c:pt>
              </c:numCache>
            </c:numRef>
          </c:val>
          <c:smooth val="0"/>
          <c:extLst>
            <c:ext xmlns:c16="http://schemas.microsoft.com/office/drawing/2014/chart" uri="{C3380CC4-5D6E-409C-BE32-E72D297353CC}">
              <c16:uniqueId val="{00000000-9518-478C-8106-470BF7961727}"/>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グラフ!$I$8:$L$8</c:f>
              <c:numCache>
                <c:formatCode>#,##0_);[Red]\(#,##0\)</c:formatCode>
                <c:ptCount val="4"/>
                <c:pt idx="0">
                  <c:v>599</c:v>
                </c:pt>
                <c:pt idx="1">
                  <c:v>580</c:v>
                </c:pt>
                <c:pt idx="2">
                  <c:v>569</c:v>
                </c:pt>
                <c:pt idx="3">
                  <c:v>572</c:v>
                </c:pt>
              </c:numCache>
            </c:numRef>
          </c:val>
          <c:smooth val="0"/>
          <c:extLst>
            <c:ext xmlns:c16="http://schemas.microsoft.com/office/drawing/2014/chart" uri="{C3380CC4-5D6E-409C-BE32-E72D297353CC}">
              <c16:uniqueId val="{00000001-9518-478C-8106-470BF7961727}"/>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グラフ!$I$9:$L$9</c:f>
              <c:numCache>
                <c:formatCode>#,##0_);[Red]\(#,##0\)</c:formatCode>
                <c:ptCount val="4"/>
                <c:pt idx="0">
                  <c:v>628</c:v>
                </c:pt>
                <c:pt idx="1">
                  <c:v>592</c:v>
                </c:pt>
                <c:pt idx="2">
                  <c:v>589</c:v>
                </c:pt>
                <c:pt idx="3">
                  <c:v>576</c:v>
                </c:pt>
              </c:numCache>
            </c:numRef>
          </c:val>
          <c:smooth val="0"/>
          <c:extLst>
            <c:ext xmlns:c16="http://schemas.microsoft.com/office/drawing/2014/chart" uri="{C3380CC4-5D6E-409C-BE32-E72D297353CC}">
              <c16:uniqueId val="{00000002-9518-478C-8106-470BF7961727}"/>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グラフ!$I$10:$L$10</c:f>
              <c:numCache>
                <c:formatCode>#,##0_);[Red]\(#,##0\)</c:formatCode>
                <c:ptCount val="4"/>
                <c:pt idx="0">
                  <c:v>901</c:v>
                </c:pt>
                <c:pt idx="1">
                  <c:v>890</c:v>
                </c:pt>
                <c:pt idx="2">
                  <c:v>877</c:v>
                </c:pt>
                <c:pt idx="3">
                  <c:v>858</c:v>
                </c:pt>
              </c:numCache>
            </c:numRef>
          </c:val>
          <c:smooth val="0"/>
          <c:extLst>
            <c:ext xmlns:c16="http://schemas.microsoft.com/office/drawing/2014/chart" uri="{C3380CC4-5D6E-409C-BE32-E72D297353CC}">
              <c16:uniqueId val="{00000003-9518-478C-8106-470BF7961727}"/>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グラフ!$I$11:$L$11</c:f>
              <c:numCache>
                <c:formatCode>#,##0_);[Red]\(#,##0\)</c:formatCode>
                <c:ptCount val="4"/>
                <c:pt idx="0">
                  <c:v>468</c:v>
                </c:pt>
                <c:pt idx="1">
                  <c:v>480</c:v>
                </c:pt>
                <c:pt idx="2">
                  <c:v>496</c:v>
                </c:pt>
                <c:pt idx="3">
                  <c:v>512</c:v>
                </c:pt>
              </c:numCache>
            </c:numRef>
          </c:val>
          <c:smooth val="0"/>
          <c:extLst>
            <c:ext xmlns:c16="http://schemas.microsoft.com/office/drawing/2014/chart" uri="{C3380CC4-5D6E-409C-BE32-E72D297353CC}">
              <c16:uniqueId val="{00000004-9518-478C-8106-470BF7961727}"/>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グラフ!$I$12:$L$12</c:f>
              <c:numCache>
                <c:formatCode>#,##0_);[Red]\(#,##0\)</c:formatCode>
                <c:ptCount val="4"/>
                <c:pt idx="0">
                  <c:v>999</c:v>
                </c:pt>
                <c:pt idx="1">
                  <c:v>992</c:v>
                </c:pt>
                <c:pt idx="2">
                  <c:v>971</c:v>
                </c:pt>
                <c:pt idx="3">
                  <c:v>934</c:v>
                </c:pt>
              </c:numCache>
            </c:numRef>
          </c:val>
          <c:smooth val="0"/>
          <c:extLst>
            <c:ext xmlns:c16="http://schemas.microsoft.com/office/drawing/2014/chart" uri="{C3380CC4-5D6E-409C-BE32-E72D297353CC}">
              <c16:uniqueId val="{00000005-9518-478C-8106-470BF7961727}"/>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グラフ!$I$13:$L$13</c:f>
              <c:numCache>
                <c:formatCode>#,##0_);[Red]\(#,##0\)</c:formatCode>
                <c:ptCount val="4"/>
                <c:pt idx="0">
                  <c:v>554</c:v>
                </c:pt>
                <c:pt idx="1">
                  <c:v>527</c:v>
                </c:pt>
                <c:pt idx="2">
                  <c:v>547</c:v>
                </c:pt>
                <c:pt idx="3">
                  <c:v>532</c:v>
                </c:pt>
              </c:numCache>
            </c:numRef>
          </c:val>
          <c:smooth val="0"/>
          <c:extLst>
            <c:ext xmlns:c16="http://schemas.microsoft.com/office/drawing/2014/chart" uri="{C3380CC4-5D6E-409C-BE32-E72D297353CC}">
              <c16:uniqueId val="{00000006-9518-478C-8106-470BF7961727}"/>
            </c:ext>
          </c:extLst>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グラフ!$I$14:$L$14</c:f>
              <c:numCache>
                <c:formatCode>#,##0_);[Red]\(#,##0\)</c:formatCode>
                <c:ptCount val="4"/>
                <c:pt idx="0">
                  <c:v>980</c:v>
                </c:pt>
                <c:pt idx="1">
                  <c:v>952</c:v>
                </c:pt>
                <c:pt idx="2">
                  <c:v>919</c:v>
                </c:pt>
                <c:pt idx="3">
                  <c:v>937</c:v>
                </c:pt>
              </c:numCache>
            </c:numRef>
          </c:val>
          <c:smooth val="0"/>
          <c:extLst>
            <c:ext xmlns:c16="http://schemas.microsoft.com/office/drawing/2014/chart" uri="{C3380CC4-5D6E-409C-BE32-E72D297353CC}">
              <c16:uniqueId val="{00000007-9518-478C-8106-470BF7961727}"/>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グラフ!$I$15:$L$15</c:f>
              <c:numCache>
                <c:formatCode>#,##0_);[Red]\(#,##0\)</c:formatCode>
                <c:ptCount val="4"/>
                <c:pt idx="0">
                  <c:v>720</c:v>
                </c:pt>
                <c:pt idx="1">
                  <c:v>701</c:v>
                </c:pt>
                <c:pt idx="2">
                  <c:v>677</c:v>
                </c:pt>
                <c:pt idx="3">
                  <c:v>661</c:v>
                </c:pt>
              </c:numCache>
            </c:numRef>
          </c:val>
          <c:smooth val="0"/>
          <c:extLst>
            <c:ext xmlns:c16="http://schemas.microsoft.com/office/drawing/2014/chart" uri="{C3380CC4-5D6E-409C-BE32-E72D297353CC}">
              <c16:uniqueId val="{00000008-9518-478C-8106-470BF7961727}"/>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グラフ!$I$16:$L$16</c:f>
              <c:numCache>
                <c:formatCode>#,##0_);[Red]\(#,##0\)</c:formatCode>
                <c:ptCount val="4"/>
                <c:pt idx="0">
                  <c:v>711</c:v>
                </c:pt>
                <c:pt idx="1">
                  <c:v>695</c:v>
                </c:pt>
                <c:pt idx="2">
                  <c:v>675</c:v>
                </c:pt>
                <c:pt idx="3">
                  <c:v>634</c:v>
                </c:pt>
              </c:numCache>
            </c:numRef>
          </c:val>
          <c:smooth val="0"/>
          <c:extLst>
            <c:ext xmlns:c16="http://schemas.microsoft.com/office/drawing/2014/chart" uri="{C3380CC4-5D6E-409C-BE32-E72D297353CC}">
              <c16:uniqueId val="{00000009-9518-478C-8106-470BF7961727}"/>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グラフ!$I$17:$L$17</c:f>
              <c:numCache>
                <c:formatCode>#,##0_);[Red]\(#,##0\)</c:formatCode>
                <c:ptCount val="4"/>
                <c:pt idx="0">
                  <c:v>580</c:v>
                </c:pt>
                <c:pt idx="1">
                  <c:v>600</c:v>
                </c:pt>
                <c:pt idx="2">
                  <c:v>626</c:v>
                </c:pt>
                <c:pt idx="3">
                  <c:v>630</c:v>
                </c:pt>
              </c:numCache>
            </c:numRef>
          </c:val>
          <c:smooth val="0"/>
          <c:extLst>
            <c:ext xmlns:c16="http://schemas.microsoft.com/office/drawing/2014/chart" uri="{C3380CC4-5D6E-409C-BE32-E72D297353CC}">
              <c16:uniqueId val="{0000000A-9518-478C-8106-470BF7961727}"/>
            </c:ext>
          </c:extLst>
        </c:ser>
        <c:dLbls>
          <c:showLegendKey val="0"/>
          <c:showVal val="0"/>
          <c:showCatName val="0"/>
          <c:showSerName val="0"/>
          <c:showPercent val="0"/>
          <c:showBubbleSize val="0"/>
        </c:dLbls>
        <c:marker val="1"/>
        <c:smooth val="0"/>
        <c:axId val="283851312"/>
        <c:axId val="283855232"/>
      </c:lineChart>
      <c:catAx>
        <c:axId val="28385131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5232"/>
        <c:crossesAt val="0"/>
        <c:auto val="1"/>
        <c:lblAlgn val="ctr"/>
        <c:lblOffset val="100"/>
        <c:tickLblSkip val="1"/>
        <c:tickMarkSkip val="1"/>
        <c:noMultiLvlLbl val="0"/>
      </c:catAx>
      <c:valAx>
        <c:axId val="28385523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131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各年度共６月１日現在</a:t>
            </a:r>
          </a:p>
        </c:rich>
      </c:tx>
      <c:overlay val="0"/>
      <c:spPr>
        <a:solidFill>
          <a:srgbClr val="FFFFFF"/>
        </a:solidFill>
        <a:ln w="12700">
          <a:solidFill>
            <a:srgbClr val="000000"/>
          </a:solidFill>
          <a:prstDash val="solid"/>
        </a:ln>
      </c:spPr>
    </c:title>
    <c:autoTitleDeleted val="0"/>
    <c:plotArea>
      <c:layout>
        <c:manualLayout>
          <c:layoutTarget val="inner"/>
          <c:xMode val="edge"/>
          <c:yMode val="edge"/>
          <c:x val="0.13248631021025378"/>
          <c:y val="0.10825588684973819"/>
          <c:w val="0.82483667718062881"/>
          <c:h val="0.66970046621582002"/>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グラフ!$I$38:$M$38</c:f>
              <c:numCache>
                <c:formatCode>#,##0;[Red]#,##0</c:formatCode>
                <c:ptCount val="5"/>
                <c:pt idx="0">
                  <c:v>1113</c:v>
                </c:pt>
                <c:pt idx="1">
                  <c:v>1077</c:v>
                </c:pt>
                <c:pt idx="2" formatCode="#,##0">
                  <c:v>1068</c:v>
                </c:pt>
                <c:pt idx="3" formatCode="#,##0">
                  <c:v>1065</c:v>
                </c:pt>
                <c:pt idx="4" formatCode="#,##0">
                  <c:v>1067</c:v>
                </c:pt>
              </c:numCache>
            </c:numRef>
          </c:val>
          <c:smooth val="0"/>
          <c:extLst>
            <c:ext xmlns:c16="http://schemas.microsoft.com/office/drawing/2014/chart" uri="{C3380CC4-5D6E-409C-BE32-E72D297353CC}">
              <c16:uniqueId val="{00000000-AA42-4514-A1B7-597AB20DFD3F}"/>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グラフ!$I$39:$M$39</c:f>
              <c:numCache>
                <c:formatCode>#,##0;[Red]#,##0</c:formatCode>
                <c:ptCount val="5"/>
                <c:pt idx="0">
                  <c:v>725</c:v>
                </c:pt>
                <c:pt idx="1">
                  <c:v>689</c:v>
                </c:pt>
                <c:pt idx="2" formatCode="#,##0">
                  <c:v>687</c:v>
                </c:pt>
                <c:pt idx="3" formatCode="#,##0">
                  <c:v>689</c:v>
                </c:pt>
                <c:pt idx="4" formatCode="#,##0">
                  <c:v>706</c:v>
                </c:pt>
              </c:numCache>
            </c:numRef>
          </c:val>
          <c:smooth val="0"/>
          <c:extLst>
            <c:ext xmlns:c16="http://schemas.microsoft.com/office/drawing/2014/chart" uri="{C3380CC4-5D6E-409C-BE32-E72D297353CC}">
              <c16:uniqueId val="{00000001-AA42-4514-A1B7-597AB20DFD3F}"/>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グラフ!$I$40:$M$40</c:f>
              <c:numCache>
                <c:formatCode>#,##0;[Red]#,##0</c:formatCode>
                <c:ptCount val="5"/>
                <c:pt idx="0">
                  <c:v>570</c:v>
                </c:pt>
                <c:pt idx="1">
                  <c:v>568</c:v>
                </c:pt>
                <c:pt idx="2" formatCode="#,##0">
                  <c:v>578</c:v>
                </c:pt>
                <c:pt idx="3" formatCode="#,##0">
                  <c:v>518</c:v>
                </c:pt>
                <c:pt idx="4" formatCode="#,##0">
                  <c:v>531</c:v>
                </c:pt>
              </c:numCache>
            </c:numRef>
          </c:val>
          <c:smooth val="0"/>
          <c:extLst>
            <c:ext xmlns:c16="http://schemas.microsoft.com/office/drawing/2014/chart" uri="{C3380CC4-5D6E-409C-BE32-E72D297353CC}">
              <c16:uniqueId val="{00000007-AA42-4514-A1B7-597AB20DFD3F}"/>
            </c:ext>
          </c:extLst>
        </c:ser>
        <c:ser>
          <c:idx val="3"/>
          <c:order val="3"/>
          <c:tx>
            <c:strRef>
              <c:f>グラフ!$H$41</c:f>
              <c:strCache>
                <c:ptCount val="1"/>
                <c:pt idx="0">
                  <c:v>陽明高</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グラフ!$I$41:$M$41</c:f>
              <c:numCache>
                <c:formatCode>#,##0;[Red]#,##0</c:formatCode>
                <c:ptCount val="5"/>
                <c:pt idx="0">
                  <c:v>691</c:v>
                </c:pt>
                <c:pt idx="1">
                  <c:v>686</c:v>
                </c:pt>
                <c:pt idx="2" formatCode="#,##0">
                  <c:v>679</c:v>
                </c:pt>
                <c:pt idx="3" formatCode="#,##0">
                  <c:v>686</c:v>
                </c:pt>
                <c:pt idx="4" formatCode="#,##0">
                  <c:v>694</c:v>
                </c:pt>
              </c:numCache>
            </c:numRef>
          </c:val>
          <c:smooth val="0"/>
          <c:extLst>
            <c:ext xmlns:c16="http://schemas.microsoft.com/office/drawing/2014/chart" uri="{C3380CC4-5D6E-409C-BE32-E72D297353CC}">
              <c16:uniqueId val="{0000000D-AA42-4514-A1B7-597AB20DFD3F}"/>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グラフ!$I$42:$M$42</c:f>
              <c:numCache>
                <c:formatCode>#,##0;[Red]#,##0</c:formatCode>
                <c:ptCount val="5"/>
                <c:pt idx="0">
                  <c:v>702</c:v>
                </c:pt>
                <c:pt idx="1">
                  <c:v>703</c:v>
                </c:pt>
                <c:pt idx="2" formatCode="#,##0">
                  <c:v>719</c:v>
                </c:pt>
                <c:pt idx="3" formatCode="#,##0">
                  <c:v>715</c:v>
                </c:pt>
                <c:pt idx="4" formatCode="#,##0">
                  <c:v>760</c:v>
                </c:pt>
              </c:numCache>
            </c:numRef>
          </c:val>
          <c:smooth val="0"/>
          <c:extLst>
            <c:ext xmlns:c16="http://schemas.microsoft.com/office/drawing/2014/chart" uri="{C3380CC4-5D6E-409C-BE32-E72D297353CC}">
              <c16:uniqueId val="{00000013-AA42-4514-A1B7-597AB20DFD3F}"/>
            </c:ext>
          </c:extLst>
        </c:ser>
        <c:ser>
          <c:idx val="5"/>
          <c:order val="5"/>
          <c:tx>
            <c:strRef>
              <c:f>グラフ!$H$43</c:f>
              <c:strCache>
                <c:ptCount val="1"/>
                <c:pt idx="0">
                  <c:v>昭和薬科大学附属高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グラフ!$I$43:$M$43</c:f>
              <c:numCache>
                <c:formatCode>#,##0;[Red]#,##0</c:formatCode>
                <c:ptCount val="5"/>
                <c:pt idx="0">
                  <c:v>607</c:v>
                </c:pt>
                <c:pt idx="1">
                  <c:v>611</c:v>
                </c:pt>
                <c:pt idx="2" formatCode="#,##0">
                  <c:v>599</c:v>
                </c:pt>
                <c:pt idx="3" formatCode="#,##0">
                  <c:v>609</c:v>
                </c:pt>
                <c:pt idx="4" formatCode="#,##0">
                  <c:v>618</c:v>
                </c:pt>
              </c:numCache>
            </c:numRef>
          </c:val>
          <c:smooth val="0"/>
          <c:extLst>
            <c:ext xmlns:c16="http://schemas.microsoft.com/office/drawing/2014/chart" uri="{C3380CC4-5D6E-409C-BE32-E72D297353CC}">
              <c16:uniqueId val="{00000019-AA42-4514-A1B7-597AB20DFD3F}"/>
            </c:ext>
          </c:extLst>
        </c:ser>
        <c:dLbls>
          <c:showLegendKey val="0"/>
          <c:showVal val="0"/>
          <c:showCatName val="0"/>
          <c:showSerName val="0"/>
          <c:showPercent val="0"/>
          <c:showBubbleSize val="0"/>
        </c:dLbls>
        <c:marker val="1"/>
        <c:smooth val="0"/>
        <c:axId val="412654704"/>
        <c:axId val="412652744"/>
      </c:lineChart>
      <c:catAx>
        <c:axId val="412654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2744"/>
        <c:crossesAt val="0"/>
        <c:auto val="1"/>
        <c:lblAlgn val="ctr"/>
        <c:lblOffset val="100"/>
        <c:tickLblSkip val="1"/>
        <c:tickMarkSkip val="1"/>
        <c:noMultiLvlLbl val="0"/>
      </c:catAx>
      <c:valAx>
        <c:axId val="412652744"/>
        <c:scaling>
          <c:orientation val="minMax"/>
          <c:max val="1400"/>
          <c:min val="400"/>
        </c:scaling>
        <c:delete val="0"/>
        <c:axPos val="l"/>
        <c:title>
          <c:tx>
            <c:rich>
              <a:bodyPr rot="0" vert="horz"/>
              <a:lstStyle/>
              <a:p>
                <a:pPr>
                  <a:defRPr/>
                </a:pPr>
                <a:r>
                  <a:rPr lang="ja-JP" altLang="en-US"/>
                  <a:t>人</a:t>
                </a:r>
              </a:p>
            </c:rich>
          </c:tx>
          <c:layout>
            <c:manualLayout>
              <c:xMode val="edge"/>
              <c:yMode val="edge"/>
              <c:x val="0.13579049466537343"/>
              <c:y val="4.6167739022463031E-2"/>
            </c:manualLayout>
          </c:layout>
          <c:overlay val="0"/>
        </c:title>
        <c:numFmt formatCode="#,##0\ ;&quot; -&quot;#,##0\ ;&quot; - &quot;;@\ " sourceLinked="0"/>
        <c:majorTickMark val="out"/>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704"/>
        <c:crosses val="autoZero"/>
        <c:crossBetween val="between"/>
        <c:majorUnit val="200"/>
      </c:valAx>
      <c:spPr>
        <a:noFill/>
        <a:ln w="12700">
          <a:solidFill>
            <a:srgbClr val="000000"/>
          </a:solidFill>
          <a:prstDash val="solid"/>
        </a:ln>
      </c:spPr>
    </c:plotArea>
    <c:legend>
      <c:legendPos val="b"/>
      <c:layout>
        <c:manualLayout>
          <c:xMode val="edge"/>
          <c:yMode val="edge"/>
          <c:x val="0.12314380198110542"/>
          <c:y val="0.85829072720060084"/>
          <c:w val="0.80045762465918724"/>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各年度共６月１日現在</a:t>
            </a:r>
          </a:p>
        </c:rich>
      </c:tx>
      <c:layout>
        <c:manualLayout>
          <c:xMode val="edge"/>
          <c:yMode val="edge"/>
          <c:x val="0.32747686419675631"/>
          <c:y val="3.117517859222635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133340445071102"/>
          <c:w val="0.8630977466336317"/>
          <c:h val="0.668442282063888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グラフ!$I$45:$M$45</c:f>
              <c:strCache>
                <c:ptCount val="5"/>
                <c:pt idx="0">
                  <c:v>令和2年度</c:v>
                </c:pt>
                <c:pt idx="1">
                  <c:v>令和3年度</c:v>
                </c:pt>
                <c:pt idx="2">
                  <c:v>令和4年度</c:v>
                </c:pt>
                <c:pt idx="3">
                  <c:v>令和5年度</c:v>
                </c:pt>
                <c:pt idx="4">
                  <c:v>令和6年度</c:v>
                </c:pt>
              </c:strCache>
            </c:strRef>
          </c:cat>
          <c:val>
            <c:numRef>
              <c:f>グラフ!$I$46:$M$46</c:f>
              <c:numCache>
                <c:formatCode>#,##0_);[Red]\(#,##0\)</c:formatCode>
                <c:ptCount val="5"/>
                <c:pt idx="0">
                  <c:v>332</c:v>
                </c:pt>
                <c:pt idx="1">
                  <c:v>330</c:v>
                </c:pt>
                <c:pt idx="2">
                  <c:v>266</c:v>
                </c:pt>
                <c:pt idx="3" formatCode="General">
                  <c:v>270</c:v>
                </c:pt>
                <c:pt idx="4" formatCode="General">
                  <c:v>283</c:v>
                </c:pt>
              </c:numCache>
            </c:numRef>
          </c:val>
          <c:smooth val="0"/>
          <c:extLst>
            <c:ext xmlns:c16="http://schemas.microsoft.com/office/drawing/2014/chart" uri="{C3380CC4-5D6E-409C-BE32-E72D297353CC}">
              <c16:uniqueId val="{00000000-CF96-4F2F-A8D3-10AA751D9D8C}"/>
            </c:ext>
          </c:extLst>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cat>
            <c:strRef>
              <c:f>グラフ!$I$45:$M$45</c:f>
              <c:strCache>
                <c:ptCount val="5"/>
                <c:pt idx="0">
                  <c:v>令和2年度</c:v>
                </c:pt>
                <c:pt idx="1">
                  <c:v>令和3年度</c:v>
                </c:pt>
                <c:pt idx="2">
                  <c:v>令和4年度</c:v>
                </c:pt>
                <c:pt idx="3">
                  <c:v>令和5年度</c:v>
                </c:pt>
                <c:pt idx="4">
                  <c:v>令和6年度</c:v>
                </c:pt>
              </c:strCache>
            </c:strRef>
          </c:cat>
          <c:val>
            <c:numRef>
              <c:f>グラフ!$I$47:$M$47</c:f>
              <c:numCache>
                <c:formatCode>#,##0_);[Red]\(#,##0\)</c:formatCode>
                <c:ptCount val="5"/>
                <c:pt idx="0">
                  <c:v>131</c:v>
                </c:pt>
                <c:pt idx="1">
                  <c:v>135</c:v>
                </c:pt>
                <c:pt idx="2">
                  <c:v>104</c:v>
                </c:pt>
                <c:pt idx="3" formatCode="General">
                  <c:v>96</c:v>
                </c:pt>
                <c:pt idx="4" formatCode="General">
                  <c:v>107</c:v>
                </c:pt>
              </c:numCache>
            </c:numRef>
          </c:val>
          <c:smooth val="0"/>
          <c:extLst>
            <c:ext xmlns:c16="http://schemas.microsoft.com/office/drawing/2014/chart" uri="{C3380CC4-5D6E-409C-BE32-E72D297353CC}">
              <c16:uniqueId val="{00000001-CF96-4F2F-A8D3-10AA751D9D8C}"/>
            </c:ext>
          </c:extLst>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グラフ!$I$45:$M$45</c:f>
              <c:strCache>
                <c:ptCount val="5"/>
                <c:pt idx="0">
                  <c:v>令和2年度</c:v>
                </c:pt>
                <c:pt idx="1">
                  <c:v>令和3年度</c:v>
                </c:pt>
                <c:pt idx="2">
                  <c:v>令和4年度</c:v>
                </c:pt>
                <c:pt idx="3">
                  <c:v>令和5年度</c:v>
                </c:pt>
                <c:pt idx="4">
                  <c:v>令和6年度</c:v>
                </c:pt>
              </c:strCache>
            </c:strRef>
          </c:cat>
          <c:val>
            <c:numRef>
              <c:f>グラフ!$I$48:$M$48</c:f>
              <c:numCache>
                <c:formatCode>#,##0_);[Red]\(#,##0\)</c:formatCode>
                <c:ptCount val="5"/>
                <c:pt idx="0">
                  <c:v>8</c:v>
                </c:pt>
                <c:pt idx="1">
                  <c:v>9</c:v>
                </c:pt>
                <c:pt idx="2">
                  <c:v>9</c:v>
                </c:pt>
                <c:pt idx="3" formatCode="General">
                  <c:v>8</c:v>
                </c:pt>
                <c:pt idx="4" formatCode="General">
                  <c:v>6</c:v>
                </c:pt>
              </c:numCache>
            </c:numRef>
          </c:val>
          <c:smooth val="0"/>
          <c:extLst>
            <c:ext xmlns:c16="http://schemas.microsoft.com/office/drawing/2014/chart" uri="{C3380CC4-5D6E-409C-BE32-E72D297353CC}">
              <c16:uniqueId val="{00000003-CF96-4F2F-A8D3-10AA751D9D8C}"/>
            </c:ext>
          </c:extLst>
        </c:ser>
        <c:ser>
          <c:idx val="3"/>
          <c:order val="3"/>
          <c:tx>
            <c:strRef>
              <c:f>グラフ!$H$49</c:f>
              <c:strCache>
                <c:ptCount val="1"/>
                <c:pt idx="0">
                  <c:v>陽明高等支援</c:v>
                </c:pt>
              </c:strCache>
            </c:strRef>
          </c:tx>
          <c:spPr>
            <a:ln w="12700">
              <a:solidFill>
                <a:schemeClr val="tx1"/>
              </a:solidFill>
            </a:ln>
          </c:spPr>
          <c:marker>
            <c:symbol val="circle"/>
            <c:size val="5"/>
            <c:spPr>
              <a:solidFill>
                <a:schemeClr val="bg2">
                  <a:lumMod val="10000"/>
                </a:schemeClr>
              </a:solidFill>
              <a:ln w="12700">
                <a:solidFill>
                  <a:schemeClr val="tx1"/>
                </a:solidFill>
              </a:ln>
            </c:spPr>
          </c:marker>
          <c:cat>
            <c:strRef>
              <c:f>グラフ!$I$45:$M$45</c:f>
              <c:strCache>
                <c:ptCount val="5"/>
                <c:pt idx="0">
                  <c:v>令和2年度</c:v>
                </c:pt>
                <c:pt idx="1">
                  <c:v>令和3年度</c:v>
                </c:pt>
                <c:pt idx="2">
                  <c:v>令和4年度</c:v>
                </c:pt>
                <c:pt idx="3">
                  <c:v>令和5年度</c:v>
                </c:pt>
                <c:pt idx="4">
                  <c:v>令和6年度</c:v>
                </c:pt>
              </c:strCache>
            </c:strRef>
          </c:cat>
          <c:val>
            <c:numRef>
              <c:f>グラフ!$I$49:$M$49</c:f>
              <c:numCache>
                <c:formatCode>#,##0_);[Red]\(#,##0\)</c:formatCode>
                <c:ptCount val="5"/>
                <c:pt idx="0">
                  <c:v>59</c:v>
                </c:pt>
                <c:pt idx="1">
                  <c:v>57</c:v>
                </c:pt>
                <c:pt idx="2">
                  <c:v>58</c:v>
                </c:pt>
                <c:pt idx="3" formatCode="General">
                  <c:v>58</c:v>
                </c:pt>
                <c:pt idx="4" formatCode="General">
                  <c:v>60</c:v>
                </c:pt>
              </c:numCache>
            </c:numRef>
          </c:val>
          <c:smooth val="0"/>
          <c:extLst>
            <c:ext xmlns:c16="http://schemas.microsoft.com/office/drawing/2014/chart" uri="{C3380CC4-5D6E-409C-BE32-E72D297353CC}">
              <c16:uniqueId val="{00000005-CF96-4F2F-A8D3-10AA751D9D8C}"/>
            </c:ext>
          </c:extLst>
        </c:ser>
        <c:dLbls>
          <c:showLegendKey val="0"/>
          <c:showVal val="0"/>
          <c:showCatName val="0"/>
          <c:showSerName val="0"/>
          <c:showPercent val="0"/>
          <c:showBubbleSize val="0"/>
        </c:dLbls>
        <c:marker val="1"/>
        <c:smooth val="0"/>
        <c:axId val="412653528"/>
        <c:axId val="412654312"/>
      </c:lineChart>
      <c:catAx>
        <c:axId val="412653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4312"/>
        <c:crossesAt val="0"/>
        <c:auto val="1"/>
        <c:lblAlgn val="ctr"/>
        <c:lblOffset val="100"/>
        <c:tickLblSkip val="1"/>
        <c:tickMarkSkip val="1"/>
        <c:noMultiLvlLbl val="0"/>
      </c:catAx>
      <c:valAx>
        <c:axId val="4126543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303165291589548"/>
              <c:y val="5.6429062477131642E-2"/>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3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00">
                <a:solidFill>
                  <a:sysClr val="windowText" lastClr="000000"/>
                </a:solidFill>
                <a:latin typeface="HGSｺﾞｼｯｸM" panose="020B0600000000000000" pitchFamily="50" charset="-128"/>
                <a:ea typeface="HGSｺﾞｼｯｸM" panose="020B0600000000000000" pitchFamily="50" charset="-128"/>
              </a:rPr>
              <a:t>令和４年度会計</a:t>
            </a:r>
            <a:r>
              <a:rPr lang="ja-JP" sz="1000">
                <a:solidFill>
                  <a:sysClr val="windowText" lastClr="000000"/>
                </a:solidFill>
                <a:latin typeface="HGSｺﾞｼｯｸM" panose="020B0600000000000000" pitchFamily="50" charset="-128"/>
                <a:ea typeface="HGSｺﾞｼｯｸM" panose="020B0600000000000000" pitchFamily="50" charset="-128"/>
              </a:rPr>
              <a:t>年度歳入</a:t>
            </a:r>
          </a:p>
        </c:rich>
      </c:tx>
      <c:layout>
        <c:manualLayout>
          <c:xMode val="edge"/>
          <c:yMode val="edge"/>
          <c:x val="0.24448824051936993"/>
          <c:y val="1.1805937179274827E-2"/>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94270898072625"/>
          <c:y val="0.19792179526806661"/>
          <c:w val="0.73568030674407114"/>
          <c:h val="0.71485536488768719"/>
        </c:manualLayout>
      </c:layout>
      <c:doughnutChart>
        <c:varyColors val="1"/>
        <c:ser>
          <c:idx val="0"/>
          <c:order val="0"/>
          <c:spPr>
            <a:ln w="12700">
              <a:solidFill>
                <a:schemeClr val="tx1"/>
              </a:solidFill>
            </a:ln>
          </c:spPr>
          <c:dPt>
            <c:idx val="0"/>
            <c:bubble3D val="0"/>
            <c:spPr>
              <a:pattFill prst="divot">
                <a:fgClr>
                  <a:schemeClr val="tx1">
                    <a:lumMod val="75000"/>
                    <a:lumOff val="25000"/>
                  </a:schemeClr>
                </a:fgClr>
                <a:bgClr>
                  <a:schemeClr val="bg1"/>
                </a:bgClr>
              </a:pattFill>
              <a:ln w="12700">
                <a:solidFill>
                  <a:schemeClr val="tx1"/>
                </a:solidFill>
              </a:ln>
              <a:effectLst/>
            </c:spPr>
            <c:extLst>
              <c:ext xmlns:c16="http://schemas.microsoft.com/office/drawing/2014/chart" uri="{C3380CC4-5D6E-409C-BE32-E72D297353CC}">
                <c16:uniqueId val="{00000001-B99C-4867-AEF8-773FD6D11707}"/>
              </c:ext>
            </c:extLst>
          </c:dPt>
          <c:dPt>
            <c:idx val="1"/>
            <c:bubble3D val="0"/>
            <c:spPr>
              <a:pattFill prst="dkUpDiag">
                <a:fgClr>
                  <a:schemeClr val="tx1"/>
                </a:fgClr>
                <a:bgClr>
                  <a:schemeClr val="bg1"/>
                </a:bgClr>
              </a:pattFill>
              <a:ln w="12700">
                <a:solidFill>
                  <a:schemeClr val="tx1"/>
                </a:solidFill>
              </a:ln>
              <a:effectLst/>
            </c:spPr>
            <c:extLst>
              <c:ext xmlns:c16="http://schemas.microsoft.com/office/drawing/2014/chart" uri="{C3380CC4-5D6E-409C-BE32-E72D297353CC}">
                <c16:uniqueId val="{00000003-B99C-4867-AEF8-773FD6D11707}"/>
              </c:ext>
            </c:extLst>
          </c:dPt>
          <c:dLbls>
            <c:dLbl>
              <c:idx val="0"/>
              <c:layout>
                <c:manualLayout>
                  <c:x val="-2.0071822081893596E-3"/>
                  <c:y val="-1.7187597273554504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DDA2C2D-5654-4039-93FE-D44F43B1871E}" type="CATEGORYNAME">
                      <a:rPr lang="ja-JP" altLang="en-US" sz="800"/>
                      <a:pPr>
                        <a:defRPr/>
                      </a:pPr>
                      <a:t>[分類名]</a:t>
                    </a:fld>
                    <a:r>
                      <a:rPr lang="ja-JP" altLang="en-US" baseline="0"/>
                      <a:t>
</a:t>
                    </a:r>
                    <a:fld id="{05536463-F440-4626-9980-87B44271C495}" type="PERCENTAGE">
                      <a:rPr lang="en-US" altLang="ja-JP"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272607618624316"/>
                      <c:h val="0.15359140427058682"/>
                    </c:manualLayout>
                  </c15:layout>
                  <c15:dlblFieldTable/>
                  <c15:showDataLabelsRange val="0"/>
                </c:ext>
                <c:ext xmlns:c16="http://schemas.microsoft.com/office/drawing/2014/chart" uri="{C3380CC4-5D6E-409C-BE32-E72D297353CC}">
                  <c16:uniqueId val="{00000001-B99C-4867-AEF8-773FD6D11707}"/>
                </c:ext>
              </c:extLst>
            </c:dLbl>
            <c:dLbl>
              <c:idx val="1"/>
              <c:layout>
                <c:manualLayout>
                  <c:x val="2.0256249237316868E-3"/>
                  <c:y val="-2.1968222489267011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99D64DA-C761-495A-90CF-1C4641C11B48}" type="CATEGORYNAME">
                      <a:rPr lang="ja-JP" altLang="en-US"/>
                      <a:pPr>
                        <a:defRPr/>
                      </a:pPr>
                      <a:t>[分類名]</a:t>
                    </a:fld>
                    <a:r>
                      <a:rPr lang="ja-JP" altLang="en-US" baseline="0"/>
                      <a:t>
</a:t>
                    </a:r>
                    <a:fld id="{686BC1CA-7C3B-4AEF-A583-39136B8B2AC4}" type="PERCENTAGE">
                      <a:rPr lang="en-US" altLang="ja-JP" sz="1000"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566686554061592"/>
                      <c:h val="0.15567871562924679"/>
                    </c:manualLayout>
                  </c15:layout>
                  <c15:dlblFieldTable/>
                  <c15:showDataLabelsRange val="0"/>
                </c:ext>
                <c:ext xmlns:c16="http://schemas.microsoft.com/office/drawing/2014/chart" uri="{C3380CC4-5D6E-409C-BE32-E72D297353CC}">
                  <c16:uniqueId val="{00000003-B99C-4867-AEF8-773FD6D11707}"/>
                </c:ext>
              </c:extLst>
            </c:dLbl>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581863</c:v>
                </c:pt>
                <c:pt idx="1">
                  <c:v>3519522</c:v>
                </c:pt>
              </c:numCache>
            </c:numRef>
          </c:val>
          <c:extLst>
            <c:ext xmlns:c16="http://schemas.microsoft.com/office/drawing/2014/chart" uri="{C3380CC4-5D6E-409C-BE32-E72D297353CC}">
              <c16:uniqueId val="{00000004-B99C-4867-AEF8-773FD6D11707}"/>
            </c:ext>
          </c:extLst>
        </c:ser>
        <c:dLbls>
          <c:showLegendKey val="0"/>
          <c:showVal val="0"/>
          <c:showCatName val="1"/>
          <c:showSerName val="0"/>
          <c:showPercent val="1"/>
          <c:showBubbleSize val="0"/>
          <c:showLeaderLines val="1"/>
        </c:dLbls>
        <c:firstSliceAng val="0"/>
        <c:holeSize val="4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令和６年５月１日現在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7-4BFC-9D11-30E86570B57F}"/>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7-4BFC-9D11-30E86570B57F}"/>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7-4BFC-9D11-30E86570B57F}"/>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7-4BFC-9D11-30E86570B57F}"/>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7-4BFC-9D11-30E86570B57F}"/>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7-4BFC-9D11-30E86570B57F}"/>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27-4BFC-9D11-30E86570B57F}"/>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27-4BFC-9D11-30E86570B57F}"/>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27-4BFC-9D11-30E86570B57F}"/>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27-4BFC-9D11-30E86570B57F}"/>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43.392733564013838</c:v>
                </c:pt>
                <c:pt idx="1">
                  <c:v>31.428321678321677</c:v>
                </c:pt>
                <c:pt idx="2">
                  <c:v>38.680555555555557</c:v>
                </c:pt>
                <c:pt idx="3">
                  <c:v>31.596736596736598</c:v>
                </c:pt>
                <c:pt idx="4">
                  <c:v>45.673828125</c:v>
                </c:pt>
                <c:pt idx="5">
                  <c:v>22.558886509635975</c:v>
                </c:pt>
                <c:pt idx="6">
                  <c:v>30.857142857142858</c:v>
                </c:pt>
                <c:pt idx="7">
                  <c:v>17.148345784418357</c:v>
                </c:pt>
                <c:pt idx="8">
                  <c:v>32.037821482602119</c:v>
                </c:pt>
                <c:pt idx="9">
                  <c:v>32.312302839116718</c:v>
                </c:pt>
                <c:pt idx="10">
                  <c:v>46.657142857142858</c:v>
                </c:pt>
              </c:numCache>
            </c:numRef>
          </c:val>
          <c:extLst>
            <c:ext xmlns:c16="http://schemas.microsoft.com/office/drawing/2014/chart" uri="{C3380CC4-5D6E-409C-BE32-E72D297353CC}">
              <c16:uniqueId val="{0000000B-A427-4BFC-9D11-30E86570B57F}"/>
            </c:ext>
          </c:extLst>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2745668881873002E-3"/>
                  <c:y val="8.1315894835179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27-4BFC-9D11-30E86570B57F}"/>
                </c:ext>
              </c:extLst>
            </c:dLbl>
            <c:dLbl>
              <c:idx val="1"/>
              <c:layout>
                <c:manualLayout>
                  <c:x val="4.6017336756462388E-3"/>
                  <c:y val="1.1465590106321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27-4BFC-9D11-30E86570B57F}"/>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27-4BFC-9D11-30E86570B57F}"/>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27-4BFC-9D11-30E86570B57F}"/>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27-4BFC-9D11-30E86570B57F}"/>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27-4BFC-9D11-30E86570B57F}"/>
                </c:ext>
              </c:extLst>
            </c:dLbl>
            <c:dLbl>
              <c:idx val="6"/>
              <c:layout>
                <c:manualLayout>
                  <c:x val="2.3496750893657031E-3"/>
                  <c:y val="1.02898260598781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27-4BFC-9D11-30E86570B57F}"/>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27-4BFC-9D11-30E86570B57F}"/>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27-4BFC-9D11-30E86570B57F}"/>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27-4BFC-9D11-30E86570B57F}"/>
                </c:ext>
              </c:extLst>
            </c:dLbl>
            <c:dLbl>
              <c:idx val="10"/>
              <c:layout>
                <c:manualLayout>
                  <c:x val="4.3825879019412746E-3"/>
                  <c:y val="1.1867075937541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11.307958477508651</c:v>
                </c:pt>
                <c:pt idx="1">
                  <c:v>11.543706293706293</c:v>
                </c:pt>
                <c:pt idx="2">
                  <c:v>9.90625</c:v>
                </c:pt>
                <c:pt idx="3">
                  <c:v>8.5466200466200473</c:v>
                </c:pt>
                <c:pt idx="4">
                  <c:v>12.22265625</c:v>
                </c:pt>
                <c:pt idx="5">
                  <c:v>8.8479657387580293</c:v>
                </c:pt>
                <c:pt idx="6">
                  <c:v>11.845864661654135</c:v>
                </c:pt>
                <c:pt idx="7">
                  <c:v>8.52401280683031</c:v>
                </c:pt>
                <c:pt idx="8">
                  <c:v>9.4780635400907709</c:v>
                </c:pt>
                <c:pt idx="9">
                  <c:v>9.4053627760252372</c:v>
                </c:pt>
                <c:pt idx="10">
                  <c:v>9.2317460317460309</c:v>
                </c:pt>
              </c:numCache>
            </c:numRef>
          </c:val>
          <c:extLst>
            <c:ext xmlns:c16="http://schemas.microsoft.com/office/drawing/2014/chart" uri="{C3380CC4-5D6E-409C-BE32-E72D297353CC}">
              <c16:uniqueId val="{00000017-A427-4BFC-9D11-30E86570B57F}"/>
            </c:ext>
          </c:extLst>
        </c:ser>
        <c:dLbls>
          <c:showLegendKey val="0"/>
          <c:showVal val="0"/>
          <c:showCatName val="0"/>
          <c:showSerName val="0"/>
          <c:showPercent val="0"/>
          <c:showBubbleSize val="0"/>
        </c:dLbls>
        <c:gapWidth val="30"/>
        <c:axId val="283851704"/>
        <c:axId val="283852096"/>
      </c:barChart>
      <c:catAx>
        <c:axId val="28385170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2096"/>
        <c:crossesAt val="0"/>
        <c:auto val="1"/>
        <c:lblAlgn val="ctr"/>
        <c:lblOffset val="100"/>
        <c:tickLblSkip val="1"/>
        <c:tickMarkSkip val="1"/>
        <c:noMultiLvlLbl val="0"/>
      </c:catAx>
      <c:valAx>
        <c:axId val="28385209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1704"/>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令和４年度会計年度歳出</a:t>
            </a:r>
            <a:r>
              <a:rPr lang="ja-JP" altLang="en-US" sz="1000" b="0" i="0" u="none" strike="noStrike" baseline="0">
                <a:solidFill>
                  <a:sysClr val="windowText" lastClr="000000"/>
                </a:solidFill>
                <a:latin typeface="HGSｺﾞｼｯｸM" panose="020B0600000000000000" pitchFamily="50" charset="-128"/>
                <a:ea typeface="HGSｺﾞｼｯｸM" panose="020B0600000000000000" pitchFamily="50" charset="-128"/>
              </a:rPr>
              <a:t> </a:t>
            </a:r>
            <a:endParaRPr lang="ja-JP" altLang="en-US" sz="1000">
              <a:solidFill>
                <a:sysClr val="windowText" lastClr="000000"/>
              </a:solidFill>
              <a:latin typeface="HGSｺﾞｼｯｸM" panose="020B0600000000000000" pitchFamily="50" charset="-128"/>
              <a:ea typeface="HGSｺﾞｼｯｸM" panose="020B0600000000000000" pitchFamily="50" charset="-128"/>
            </a:endParaRPr>
          </a:p>
        </c:rich>
      </c:tx>
      <c:layout>
        <c:manualLayout>
          <c:xMode val="edge"/>
          <c:yMode val="edge"/>
          <c:x val="0.2772225086914003"/>
          <c:y val="1.0305944767955639E-2"/>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spPr>
            <a:solidFill>
              <a:schemeClr val="tx1"/>
            </a:solidFill>
            <a:ln w="12700">
              <a:solidFill>
                <a:sysClr val="windowText" lastClr="000000"/>
              </a:solidFill>
            </a:ln>
          </c:spPr>
          <c:dPt>
            <c:idx val="0"/>
            <c:bubble3D val="0"/>
            <c:spPr>
              <a:pattFill prst="dkUpDiag">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2-C1B6-42DE-BA24-A1AD325B5F40}"/>
              </c:ext>
            </c:extLst>
          </c:dPt>
          <c:dPt>
            <c:idx val="1"/>
            <c:bubble3D val="0"/>
            <c:spPr>
              <a:pattFill prst="pct7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3-C1B6-42DE-BA24-A1AD325B5F40}"/>
              </c:ext>
            </c:extLst>
          </c:dPt>
          <c:dPt>
            <c:idx val="2"/>
            <c:bubble3D val="0"/>
            <c:spPr>
              <a:pattFill prst="pct1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4-C1B6-42DE-BA24-A1AD325B5F40}"/>
              </c:ext>
            </c:extLst>
          </c:dPt>
          <c:dLbls>
            <c:dLbl>
              <c:idx val="0"/>
              <c:layout>
                <c:manualLayout>
                  <c:x val="2.8187339238034174E-2"/>
                  <c:y val="-6.673006202554057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3306C70-ACD7-4731-8367-17BE4202EAAB}" type="CATEGORYNAME">
                      <a:rPr lang="ja-JP" altLang="en-US" sz="800"/>
                      <a:pPr>
                        <a:defRPr>
                          <a:solidFill>
                            <a:sysClr val="windowText" lastClr="000000"/>
                          </a:solidFill>
                        </a:defRPr>
                      </a:pPr>
                      <a:t>[分類名]</a:t>
                    </a:fld>
                    <a:r>
                      <a:rPr lang="ja-JP" altLang="en-US" baseline="0"/>
                      <a:t>
</a:t>
                    </a:r>
                    <a:r>
                      <a:rPr lang="en-US" altLang="ja-JP" baseline="0"/>
                      <a:t>68.9</a:t>
                    </a:r>
                    <a:r>
                      <a:rPr lang="ja-JP" altLang="en-US" baseline="0"/>
                      <a:t>％</a:t>
                    </a:r>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418464467781529"/>
                      <c:h val="0.1559612473433982"/>
                    </c:manualLayout>
                  </c15:layout>
                  <c15:dlblFieldTable/>
                  <c15:showDataLabelsRange val="0"/>
                </c:ext>
                <c:ext xmlns:c16="http://schemas.microsoft.com/office/drawing/2014/chart" uri="{C3380CC4-5D6E-409C-BE32-E72D297353CC}">
                  <c16:uniqueId val="{00000002-C1B6-42DE-BA24-A1AD325B5F4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D562B578-BF5F-4C9D-8A4C-632BB87B2D5B}" type="CATEGORYNAME">
                      <a:rPr lang="ja-JP" altLang="en-US" sz="800"/>
                      <a:pPr>
                        <a:defRPr>
                          <a:solidFill>
                            <a:sysClr val="windowText" lastClr="000000"/>
                          </a:solidFill>
                        </a:defRPr>
                      </a:pPr>
                      <a:t>[分類名]</a:t>
                    </a:fld>
                    <a:r>
                      <a:rPr lang="ja-JP" altLang="en-US" baseline="0"/>
                      <a:t>
</a:t>
                    </a:r>
                    <a:fld id="{49C44BBF-2678-4C1B-837D-F3A700E59421}"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3-C1B6-42DE-BA24-A1AD325B5F40}"/>
                </c:ext>
              </c:extLst>
            </c:dLbl>
            <c:dLbl>
              <c:idx val="2"/>
              <c:layout>
                <c:manualLayout>
                  <c:x val="1.625118391780735E-2"/>
                  <c:y val="-7.3536639609950777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67B7E21-F5F9-4573-A101-884B281AE552}" type="CATEGORYNAME">
                      <a:rPr lang="ja-JP" altLang="en-US" sz="800"/>
                      <a:pPr>
                        <a:defRPr>
                          <a:solidFill>
                            <a:sysClr val="windowText" lastClr="000000"/>
                          </a:solidFill>
                        </a:defRPr>
                      </a:pPr>
                      <a:t>[分類名]</a:t>
                    </a:fld>
                    <a:r>
                      <a:rPr lang="ja-JP" altLang="en-US" baseline="0"/>
                      <a:t>
</a:t>
                    </a:r>
                    <a:fld id="{B3AC67F9-0CB3-43EC-B302-8050EA1D4ECF}"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641422806111587"/>
                      <c:h val="0.16489083929883541"/>
                    </c:manualLayout>
                  </c15:layout>
                  <c15:dlblFieldTable/>
                  <c15:showDataLabelsRange val="0"/>
                </c:ext>
                <c:ext xmlns:c16="http://schemas.microsoft.com/office/drawing/2014/chart" uri="{C3380CC4-5D6E-409C-BE32-E72D297353CC}">
                  <c16:uniqueId val="{00000004-C1B6-42DE-BA24-A1AD325B5F40}"/>
                </c:ext>
              </c:extLst>
            </c:dLbl>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2826533</c:v>
                </c:pt>
                <c:pt idx="1">
                  <c:v>753975</c:v>
                </c:pt>
                <c:pt idx="2">
                  <c:v>520877</c:v>
                </c:pt>
              </c:numCache>
            </c:numRef>
          </c:val>
          <c:extLst>
            <c:ext xmlns:c16="http://schemas.microsoft.com/office/drawing/2014/chart" uri="{C3380CC4-5D6E-409C-BE32-E72D297353CC}">
              <c16:uniqueId val="{00000000-C1B6-42DE-BA24-A1AD325B5F40}"/>
            </c:ext>
          </c:extLst>
        </c:ser>
        <c:dLbls>
          <c:showLegendKey val="0"/>
          <c:showVal val="0"/>
          <c:showCatName val="1"/>
          <c:showSerName val="0"/>
          <c:showPercent val="1"/>
          <c:showBubbleSize val="0"/>
          <c:showLeaderLines val="0"/>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令和2年度</c:v>
                </c:pt>
                <c:pt idx="1">
                  <c:v>令和3年度</c:v>
                </c:pt>
                <c:pt idx="2">
                  <c:v>令和4年度</c:v>
                </c:pt>
                <c:pt idx="3">
                  <c:v>令和5年度</c:v>
                </c:pt>
                <c:pt idx="4">
                  <c:v>令和6年度</c:v>
                </c:pt>
              </c:strCache>
            </c:strRef>
          </c:cat>
          <c:val>
            <c:numRef>
              <c:f>グラフ!$I$21:$M$21</c:f>
              <c:numCache>
                <c:formatCode>#,##0_);[Red]\(#,##0\)</c:formatCode>
                <c:ptCount val="5"/>
                <c:pt idx="0">
                  <c:v>738</c:v>
                </c:pt>
                <c:pt idx="1">
                  <c:v>698</c:v>
                </c:pt>
                <c:pt idx="2">
                  <c:v>699</c:v>
                </c:pt>
                <c:pt idx="3">
                  <c:v>693</c:v>
                </c:pt>
                <c:pt idx="4">
                  <c:v>726</c:v>
                </c:pt>
              </c:numCache>
            </c:numRef>
          </c:val>
          <c:smooth val="0"/>
          <c:extLst>
            <c:ext xmlns:c16="http://schemas.microsoft.com/office/drawing/2014/chart" uri="{C3380CC4-5D6E-409C-BE32-E72D297353CC}">
              <c16:uniqueId val="{00000000-7A1A-47EB-B676-CE28C01AD7A4}"/>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令和2年度</c:v>
                </c:pt>
                <c:pt idx="1">
                  <c:v>令和3年度</c:v>
                </c:pt>
                <c:pt idx="2">
                  <c:v>令和4年度</c:v>
                </c:pt>
                <c:pt idx="3">
                  <c:v>令和5年度</c:v>
                </c:pt>
                <c:pt idx="4">
                  <c:v>令和6年度</c:v>
                </c:pt>
              </c:strCache>
            </c:strRef>
          </c:cat>
          <c:val>
            <c:numRef>
              <c:f>グラフ!$I$22:$M$22</c:f>
              <c:numCache>
                <c:formatCode>#,##0_);[Red]\(#,##0\)</c:formatCode>
                <c:ptCount val="5"/>
                <c:pt idx="0">
                  <c:v>927</c:v>
                </c:pt>
                <c:pt idx="1">
                  <c:v>959</c:v>
                </c:pt>
                <c:pt idx="2">
                  <c:v>926</c:v>
                </c:pt>
                <c:pt idx="3">
                  <c:v>912</c:v>
                </c:pt>
                <c:pt idx="4">
                  <c:v>874</c:v>
                </c:pt>
              </c:numCache>
            </c:numRef>
          </c:val>
          <c:smooth val="0"/>
          <c:extLst>
            <c:ext xmlns:c16="http://schemas.microsoft.com/office/drawing/2014/chart" uri="{C3380CC4-5D6E-409C-BE32-E72D297353CC}">
              <c16:uniqueId val="{00000001-7A1A-47EB-B676-CE28C01AD7A4}"/>
            </c:ext>
          </c:extLst>
        </c:ser>
        <c:ser>
          <c:idx val="2"/>
          <c:order val="2"/>
          <c:tx>
            <c:strRef>
              <c:f>グラフ!$H$23</c:f>
              <c:strCache>
                <c:ptCount val="1"/>
                <c:pt idx="0">
                  <c:v>1</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令和2年度</c:v>
                </c:pt>
                <c:pt idx="1">
                  <c:v>令和3年度</c:v>
                </c:pt>
                <c:pt idx="2">
                  <c:v>令和4年度</c:v>
                </c:pt>
                <c:pt idx="3">
                  <c:v>令和5年度</c:v>
                </c:pt>
                <c:pt idx="4">
                  <c:v>令和6年度</c:v>
                </c:pt>
              </c:strCache>
            </c:strRef>
          </c:cat>
          <c:val>
            <c:numRef>
              <c:f>グラフ!$I$23:$M$23</c:f>
              <c:numCache>
                <c:formatCode>#,##0_);[Red]\(#,##0\)</c:formatCode>
                <c:ptCount val="5"/>
                <c:pt idx="0">
                  <c:v>839</c:v>
                </c:pt>
                <c:pt idx="1">
                  <c:v>860</c:v>
                </c:pt>
                <c:pt idx="2">
                  <c:v>874</c:v>
                </c:pt>
                <c:pt idx="3">
                  <c:v>858</c:v>
                </c:pt>
                <c:pt idx="4">
                  <c:v>841</c:v>
                </c:pt>
              </c:numCache>
            </c:numRef>
          </c:val>
          <c:smooth val="0"/>
          <c:extLst>
            <c:ext xmlns:c16="http://schemas.microsoft.com/office/drawing/2014/chart" uri="{C3380CC4-5D6E-409C-BE32-E72D297353CC}">
              <c16:uniqueId val="{00000002-7A1A-47EB-B676-CE28C01AD7A4}"/>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令和2年度</c:v>
                </c:pt>
                <c:pt idx="1">
                  <c:v>令和3年度</c:v>
                </c:pt>
                <c:pt idx="2">
                  <c:v>令和4年度</c:v>
                </c:pt>
                <c:pt idx="3">
                  <c:v>令和5年度</c:v>
                </c:pt>
                <c:pt idx="4">
                  <c:v>令和6年度</c:v>
                </c:pt>
              </c:strCache>
            </c:strRef>
          </c:cat>
          <c:val>
            <c:numRef>
              <c:f>グラフ!$I$24:$M$24</c:f>
              <c:numCache>
                <c:formatCode>#,##0_);[Red]\(#,##0\)</c:formatCode>
                <c:ptCount val="5"/>
                <c:pt idx="0">
                  <c:v>783</c:v>
                </c:pt>
                <c:pt idx="1">
                  <c:v>803</c:v>
                </c:pt>
                <c:pt idx="2">
                  <c:v>781</c:v>
                </c:pt>
                <c:pt idx="3">
                  <c:v>786</c:v>
                </c:pt>
                <c:pt idx="4">
                  <c:v>770</c:v>
                </c:pt>
              </c:numCache>
            </c:numRef>
          </c:val>
          <c:smooth val="0"/>
          <c:extLst>
            <c:ext xmlns:c16="http://schemas.microsoft.com/office/drawing/2014/chart" uri="{C3380CC4-5D6E-409C-BE32-E72D297353CC}">
              <c16:uniqueId val="{00000003-7A1A-47EB-B676-CE28C01AD7A4}"/>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令和2年度</c:v>
                </c:pt>
                <c:pt idx="1">
                  <c:v>令和3年度</c:v>
                </c:pt>
                <c:pt idx="2">
                  <c:v>令和4年度</c:v>
                </c:pt>
                <c:pt idx="3">
                  <c:v>令和5年度</c:v>
                </c:pt>
                <c:pt idx="4">
                  <c:v>令和6年度</c:v>
                </c:pt>
              </c:strCache>
            </c:strRef>
          </c:cat>
          <c:val>
            <c:numRef>
              <c:f>グラフ!$I$25:$M$25</c:f>
              <c:numCache>
                <c:formatCode>#,##0_);[Red]\(#,##0\)</c:formatCode>
                <c:ptCount val="5"/>
                <c:pt idx="0">
                  <c:v>511</c:v>
                </c:pt>
                <c:pt idx="1">
                  <c:v>494</c:v>
                </c:pt>
                <c:pt idx="2">
                  <c:v>472</c:v>
                </c:pt>
                <c:pt idx="3">
                  <c:v>493</c:v>
                </c:pt>
                <c:pt idx="4">
                  <c:v>483</c:v>
                </c:pt>
              </c:numCache>
            </c:numRef>
          </c:val>
          <c:smooth val="0"/>
          <c:extLst>
            <c:ext xmlns:c16="http://schemas.microsoft.com/office/drawing/2014/chart" uri="{C3380CC4-5D6E-409C-BE32-E72D297353CC}">
              <c16:uniqueId val="{00000004-7A1A-47EB-B676-CE28C01AD7A4}"/>
            </c:ext>
          </c:extLst>
        </c:ser>
        <c:ser>
          <c:idx val="5"/>
          <c:order val="5"/>
          <c:tx>
            <c:strRef>
              <c:f>グラフ!$H$26</c:f>
              <c:strCache>
                <c:ptCount val="1"/>
                <c:pt idx="0">
                  <c:v>昭和薬科大学附属中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令和2年度</c:v>
                </c:pt>
                <c:pt idx="1">
                  <c:v>令和3年度</c:v>
                </c:pt>
                <c:pt idx="2">
                  <c:v>令和4年度</c:v>
                </c:pt>
                <c:pt idx="3">
                  <c:v>令和5年度</c:v>
                </c:pt>
                <c:pt idx="4">
                  <c:v>令和6年度</c:v>
                </c:pt>
              </c:strCache>
            </c:strRef>
          </c:cat>
          <c:val>
            <c:numRef>
              <c:f>グラフ!$I$26:$M$26</c:f>
              <c:numCache>
                <c:formatCode>#,##0_);[Red]\(#,##0\)</c:formatCode>
                <c:ptCount val="5"/>
                <c:pt idx="0">
                  <c:v>634</c:v>
                </c:pt>
                <c:pt idx="1">
                  <c:v>631</c:v>
                </c:pt>
                <c:pt idx="2">
                  <c:v>644</c:v>
                </c:pt>
                <c:pt idx="3">
                  <c:v>642</c:v>
                </c:pt>
                <c:pt idx="4">
                  <c:v>642</c:v>
                </c:pt>
              </c:numCache>
            </c:numRef>
          </c:val>
          <c:smooth val="0"/>
          <c:extLst>
            <c:ext xmlns:c16="http://schemas.microsoft.com/office/drawing/2014/chart" uri="{C3380CC4-5D6E-409C-BE32-E72D297353CC}">
              <c16:uniqueId val="{00000005-7A1A-47EB-B676-CE28C01AD7A4}"/>
            </c:ext>
          </c:extLst>
        </c:ser>
        <c:dLbls>
          <c:showLegendKey val="0"/>
          <c:showVal val="0"/>
          <c:showCatName val="0"/>
          <c:showSerName val="0"/>
          <c:showPercent val="0"/>
          <c:showBubbleSize val="0"/>
        </c:dLbls>
        <c:marker val="1"/>
        <c:smooth val="0"/>
        <c:axId val="283850920"/>
        <c:axId val="283852880"/>
      </c:lineChart>
      <c:catAx>
        <c:axId val="283850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2880"/>
        <c:crossesAt val="0"/>
        <c:auto val="1"/>
        <c:lblAlgn val="ctr"/>
        <c:lblOffset val="100"/>
        <c:tickLblSkip val="1"/>
        <c:tickMarkSkip val="1"/>
        <c:noMultiLvlLbl val="0"/>
      </c:catAx>
      <c:valAx>
        <c:axId val="283852880"/>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0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グラフ!$I$38:$M$38</c:f>
              <c:numCache>
                <c:formatCode>#,##0;[Red]#,##0</c:formatCode>
                <c:ptCount val="5"/>
                <c:pt idx="0">
                  <c:v>1113</c:v>
                </c:pt>
                <c:pt idx="1">
                  <c:v>1077</c:v>
                </c:pt>
                <c:pt idx="2" formatCode="#,##0">
                  <c:v>1068</c:v>
                </c:pt>
                <c:pt idx="3" formatCode="#,##0">
                  <c:v>1065</c:v>
                </c:pt>
                <c:pt idx="4" formatCode="#,##0">
                  <c:v>1067</c:v>
                </c:pt>
              </c:numCache>
            </c:numRef>
          </c:val>
          <c:smooth val="0"/>
          <c:extLst>
            <c:ext xmlns:c16="http://schemas.microsoft.com/office/drawing/2014/chart" uri="{C3380CC4-5D6E-409C-BE32-E72D297353CC}">
              <c16:uniqueId val="{00000000-C3D5-414B-A585-60A426069E89}"/>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グラフ!$I$39:$M$39</c:f>
              <c:numCache>
                <c:formatCode>#,##0;[Red]#,##0</c:formatCode>
                <c:ptCount val="5"/>
                <c:pt idx="0">
                  <c:v>725</c:v>
                </c:pt>
                <c:pt idx="1">
                  <c:v>689</c:v>
                </c:pt>
                <c:pt idx="2" formatCode="#,##0">
                  <c:v>687</c:v>
                </c:pt>
                <c:pt idx="3" formatCode="#,##0">
                  <c:v>689</c:v>
                </c:pt>
                <c:pt idx="4" formatCode="#,##0">
                  <c:v>706</c:v>
                </c:pt>
              </c:numCache>
            </c:numRef>
          </c:val>
          <c:smooth val="0"/>
          <c:extLst>
            <c:ext xmlns:c16="http://schemas.microsoft.com/office/drawing/2014/chart" uri="{C3380CC4-5D6E-409C-BE32-E72D297353CC}">
              <c16:uniqueId val="{00000001-C3D5-414B-A585-60A426069E89}"/>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グラフ!$I$40:$M$40</c:f>
              <c:numCache>
                <c:formatCode>#,##0;[Red]#,##0</c:formatCode>
                <c:ptCount val="5"/>
                <c:pt idx="0">
                  <c:v>570</c:v>
                </c:pt>
                <c:pt idx="1">
                  <c:v>568</c:v>
                </c:pt>
                <c:pt idx="2" formatCode="#,##0">
                  <c:v>578</c:v>
                </c:pt>
                <c:pt idx="3" formatCode="#,##0">
                  <c:v>518</c:v>
                </c:pt>
                <c:pt idx="4" formatCode="#,##0">
                  <c:v>531</c:v>
                </c:pt>
              </c:numCache>
            </c:numRef>
          </c:val>
          <c:smooth val="0"/>
          <c:extLst>
            <c:ext xmlns:c16="http://schemas.microsoft.com/office/drawing/2014/chart" uri="{C3380CC4-5D6E-409C-BE32-E72D297353CC}">
              <c16:uniqueId val="{00000002-C3D5-414B-A585-60A426069E89}"/>
            </c:ext>
          </c:extLst>
        </c:ser>
        <c:ser>
          <c:idx val="3"/>
          <c:order val="3"/>
          <c:tx>
            <c:strRef>
              <c:f>グラフ!$H$41</c:f>
              <c:strCache>
                <c:ptCount val="1"/>
                <c:pt idx="0">
                  <c:v>陽明高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グラフ!$I$41:$M$41</c:f>
              <c:numCache>
                <c:formatCode>#,##0;[Red]#,##0</c:formatCode>
                <c:ptCount val="5"/>
                <c:pt idx="0">
                  <c:v>691</c:v>
                </c:pt>
                <c:pt idx="1">
                  <c:v>686</c:v>
                </c:pt>
                <c:pt idx="2" formatCode="#,##0">
                  <c:v>679</c:v>
                </c:pt>
                <c:pt idx="3" formatCode="#,##0">
                  <c:v>686</c:v>
                </c:pt>
                <c:pt idx="4" formatCode="#,##0">
                  <c:v>694</c:v>
                </c:pt>
              </c:numCache>
            </c:numRef>
          </c:val>
          <c:smooth val="0"/>
          <c:extLst>
            <c:ext xmlns:c16="http://schemas.microsoft.com/office/drawing/2014/chart" uri="{C3380CC4-5D6E-409C-BE32-E72D297353CC}">
              <c16:uniqueId val="{00000003-C3D5-414B-A585-60A426069E89}"/>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グラフ!$I$42:$M$42</c:f>
              <c:numCache>
                <c:formatCode>#,##0;[Red]#,##0</c:formatCode>
                <c:ptCount val="5"/>
                <c:pt idx="0">
                  <c:v>702</c:v>
                </c:pt>
                <c:pt idx="1">
                  <c:v>703</c:v>
                </c:pt>
                <c:pt idx="2" formatCode="#,##0">
                  <c:v>719</c:v>
                </c:pt>
                <c:pt idx="3" formatCode="#,##0">
                  <c:v>715</c:v>
                </c:pt>
                <c:pt idx="4" formatCode="#,##0">
                  <c:v>760</c:v>
                </c:pt>
              </c:numCache>
            </c:numRef>
          </c:val>
          <c:smooth val="0"/>
          <c:extLst>
            <c:ext xmlns:c16="http://schemas.microsoft.com/office/drawing/2014/chart" uri="{C3380CC4-5D6E-409C-BE32-E72D297353CC}">
              <c16:uniqueId val="{00000004-C3D5-414B-A585-60A426069E89}"/>
            </c:ext>
          </c:extLst>
        </c:ser>
        <c:ser>
          <c:idx val="5"/>
          <c:order val="5"/>
          <c:tx>
            <c:strRef>
              <c:f>グラフ!$H$43</c:f>
              <c:strCache>
                <c:ptCount val="1"/>
                <c:pt idx="0">
                  <c:v>昭和薬科大学附属高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令和2年度</c:v>
                </c:pt>
                <c:pt idx="1">
                  <c:v>令和3年度</c:v>
                </c:pt>
                <c:pt idx="2">
                  <c:v>令和4年度</c:v>
                </c:pt>
                <c:pt idx="3">
                  <c:v>令和5年度</c:v>
                </c:pt>
                <c:pt idx="4">
                  <c:v>令和6年度</c:v>
                </c:pt>
              </c:strCache>
            </c:strRef>
          </c:cat>
          <c:val>
            <c:numRef>
              <c:f>グラフ!$I$43:$M$43</c:f>
              <c:numCache>
                <c:formatCode>#,##0;[Red]#,##0</c:formatCode>
                <c:ptCount val="5"/>
                <c:pt idx="0">
                  <c:v>607</c:v>
                </c:pt>
                <c:pt idx="1">
                  <c:v>611</c:v>
                </c:pt>
                <c:pt idx="2" formatCode="#,##0">
                  <c:v>599</c:v>
                </c:pt>
                <c:pt idx="3" formatCode="#,##0">
                  <c:v>609</c:v>
                </c:pt>
                <c:pt idx="4" formatCode="#,##0">
                  <c:v>618</c:v>
                </c:pt>
              </c:numCache>
            </c:numRef>
          </c:val>
          <c:smooth val="0"/>
          <c:extLst>
            <c:ext xmlns:c16="http://schemas.microsoft.com/office/drawing/2014/chart" uri="{C3380CC4-5D6E-409C-BE32-E72D297353CC}">
              <c16:uniqueId val="{00000005-C3D5-414B-A585-60A426069E89}"/>
            </c:ext>
          </c:extLst>
        </c:ser>
        <c:dLbls>
          <c:showLegendKey val="0"/>
          <c:showVal val="0"/>
          <c:showCatName val="0"/>
          <c:showSerName val="0"/>
          <c:showPercent val="0"/>
          <c:showBubbleSize val="0"/>
        </c:dLbls>
        <c:marker val="1"/>
        <c:smooth val="0"/>
        <c:axId val="283848568"/>
        <c:axId val="283849352"/>
      </c:lineChart>
      <c:catAx>
        <c:axId val="28384856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9352"/>
        <c:crossesAt val="0"/>
        <c:auto val="1"/>
        <c:lblAlgn val="ctr"/>
        <c:lblOffset val="100"/>
        <c:tickLblSkip val="1"/>
        <c:tickMarkSkip val="1"/>
        <c:noMultiLvlLbl val="0"/>
      </c:catAx>
      <c:valAx>
        <c:axId val="28384935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856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令和2年度</c:v>
                </c:pt>
                <c:pt idx="1">
                  <c:v>令和3年度</c:v>
                </c:pt>
                <c:pt idx="2">
                  <c:v>令和4年度</c:v>
                </c:pt>
                <c:pt idx="3">
                  <c:v>令和5年度</c:v>
                </c:pt>
                <c:pt idx="4">
                  <c:v>令和6年度</c:v>
                </c:pt>
              </c:strCache>
            </c:strRef>
          </c:cat>
          <c:val>
            <c:numRef>
              <c:f>グラフ!$I$46:$M$46</c:f>
              <c:numCache>
                <c:formatCode>#,##0_);[Red]\(#,##0\)</c:formatCode>
                <c:ptCount val="5"/>
                <c:pt idx="0">
                  <c:v>332</c:v>
                </c:pt>
                <c:pt idx="1">
                  <c:v>330</c:v>
                </c:pt>
                <c:pt idx="2">
                  <c:v>266</c:v>
                </c:pt>
                <c:pt idx="3" formatCode="General">
                  <c:v>270</c:v>
                </c:pt>
                <c:pt idx="4" formatCode="General">
                  <c:v>283</c:v>
                </c:pt>
              </c:numCache>
            </c:numRef>
          </c:val>
          <c:smooth val="0"/>
          <c:extLst>
            <c:ext xmlns:c16="http://schemas.microsoft.com/office/drawing/2014/chart" uri="{C3380CC4-5D6E-409C-BE32-E72D297353CC}">
              <c16:uniqueId val="{00000000-7AED-4F76-A25A-AD0CFDE18D6A}"/>
            </c:ext>
          </c:extLst>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令和2年度</c:v>
                </c:pt>
                <c:pt idx="1">
                  <c:v>令和3年度</c:v>
                </c:pt>
                <c:pt idx="2">
                  <c:v>令和4年度</c:v>
                </c:pt>
                <c:pt idx="3">
                  <c:v>令和5年度</c:v>
                </c:pt>
                <c:pt idx="4">
                  <c:v>令和6年度</c:v>
                </c:pt>
              </c:strCache>
            </c:strRef>
          </c:cat>
          <c:val>
            <c:numRef>
              <c:f>グラフ!$I$47:$M$47</c:f>
              <c:numCache>
                <c:formatCode>#,##0_);[Red]\(#,##0\)</c:formatCode>
                <c:ptCount val="5"/>
                <c:pt idx="0">
                  <c:v>131</c:v>
                </c:pt>
                <c:pt idx="1">
                  <c:v>135</c:v>
                </c:pt>
                <c:pt idx="2">
                  <c:v>104</c:v>
                </c:pt>
                <c:pt idx="3" formatCode="General">
                  <c:v>96</c:v>
                </c:pt>
                <c:pt idx="4" formatCode="General">
                  <c:v>107</c:v>
                </c:pt>
              </c:numCache>
            </c:numRef>
          </c:val>
          <c:smooth val="0"/>
          <c:extLst>
            <c:ext xmlns:c16="http://schemas.microsoft.com/office/drawing/2014/chart" uri="{C3380CC4-5D6E-409C-BE32-E72D297353CC}">
              <c16:uniqueId val="{00000001-7AED-4F76-A25A-AD0CFDE18D6A}"/>
            </c:ext>
          </c:extLst>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令和2年度</c:v>
                </c:pt>
                <c:pt idx="1">
                  <c:v>令和3年度</c:v>
                </c:pt>
                <c:pt idx="2">
                  <c:v>令和4年度</c:v>
                </c:pt>
                <c:pt idx="3">
                  <c:v>令和5年度</c:v>
                </c:pt>
                <c:pt idx="4">
                  <c:v>令和6年度</c:v>
                </c:pt>
              </c:strCache>
            </c:strRef>
          </c:cat>
          <c:val>
            <c:numRef>
              <c:f>グラフ!$I$48:$M$48</c:f>
              <c:numCache>
                <c:formatCode>#,##0_);[Red]\(#,##0\)</c:formatCode>
                <c:ptCount val="5"/>
                <c:pt idx="0">
                  <c:v>8</c:v>
                </c:pt>
                <c:pt idx="1">
                  <c:v>9</c:v>
                </c:pt>
                <c:pt idx="2">
                  <c:v>9</c:v>
                </c:pt>
                <c:pt idx="3" formatCode="General">
                  <c:v>8</c:v>
                </c:pt>
                <c:pt idx="4" formatCode="General">
                  <c:v>6</c:v>
                </c:pt>
              </c:numCache>
            </c:numRef>
          </c:val>
          <c:smooth val="0"/>
          <c:extLst>
            <c:ext xmlns:c16="http://schemas.microsoft.com/office/drawing/2014/chart" uri="{C3380CC4-5D6E-409C-BE32-E72D297353CC}">
              <c16:uniqueId val="{00000002-7AED-4F76-A25A-AD0CFDE18D6A}"/>
            </c:ext>
          </c:extLst>
        </c:ser>
        <c:dLbls>
          <c:showLegendKey val="0"/>
          <c:showVal val="0"/>
          <c:showCatName val="0"/>
          <c:showSerName val="0"/>
          <c:showPercent val="0"/>
          <c:showBubbleSize val="0"/>
        </c:dLbls>
        <c:marker val="1"/>
        <c:smooth val="0"/>
        <c:axId val="283854056"/>
        <c:axId val="412650784"/>
      </c:lineChart>
      <c:catAx>
        <c:axId val="283854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0784"/>
        <c:crossesAt val="0"/>
        <c:auto val="1"/>
        <c:lblAlgn val="ctr"/>
        <c:lblOffset val="100"/>
        <c:tickLblSkip val="1"/>
        <c:tickMarkSkip val="1"/>
        <c:noMultiLvlLbl val="0"/>
      </c:catAx>
      <c:valAx>
        <c:axId val="4126507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405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C21-4836-8887-1D0D7CF88A67}"/>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581863</c:v>
                </c:pt>
                <c:pt idx="1">
                  <c:v>3519522</c:v>
                </c:pt>
                <c:pt idx="2" formatCode="#,##0;[Red]#,##0">
                  <c:v>0</c:v>
                </c:pt>
              </c:numCache>
            </c:numRef>
          </c:val>
          <c:extLst>
            <c:ext xmlns:c16="http://schemas.microsoft.com/office/drawing/2014/chart" uri="{C3380CC4-5D6E-409C-BE32-E72D297353CC}">
              <c16:uniqueId val="{00000001-CC21-4836-8887-1D0D7CF88A67}"/>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2826533</c:v>
                </c:pt>
                <c:pt idx="1">
                  <c:v>753975</c:v>
                </c:pt>
                <c:pt idx="2">
                  <c:v>520877</c:v>
                </c:pt>
              </c:numCache>
            </c:numRef>
          </c:val>
          <c:extLst>
            <c:ext xmlns:c16="http://schemas.microsoft.com/office/drawing/2014/chart" uri="{C3380CC4-5D6E-409C-BE32-E72D297353CC}">
              <c16:uniqueId val="{00000000-0462-4CCC-8E64-848F3850108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43.392733564013838</c:v>
                </c:pt>
                <c:pt idx="1">
                  <c:v>31.428321678321677</c:v>
                </c:pt>
                <c:pt idx="2">
                  <c:v>38.680555555555557</c:v>
                </c:pt>
                <c:pt idx="3">
                  <c:v>31.596736596736598</c:v>
                </c:pt>
                <c:pt idx="4">
                  <c:v>45.673828125</c:v>
                </c:pt>
                <c:pt idx="5">
                  <c:v>22.558886509635975</c:v>
                </c:pt>
                <c:pt idx="6">
                  <c:v>30.857142857142858</c:v>
                </c:pt>
                <c:pt idx="7">
                  <c:v>17.148345784418357</c:v>
                </c:pt>
                <c:pt idx="8">
                  <c:v>32.037821482602119</c:v>
                </c:pt>
                <c:pt idx="9">
                  <c:v>32.312302839116718</c:v>
                </c:pt>
                <c:pt idx="10">
                  <c:v>46.657142857142858</c:v>
                </c:pt>
              </c:numCache>
            </c:numRef>
          </c:val>
          <c:extLst>
            <c:ext xmlns:c16="http://schemas.microsoft.com/office/drawing/2014/chart" uri="{C3380CC4-5D6E-409C-BE32-E72D297353CC}">
              <c16:uniqueId val="{00000000-25B7-4951-9992-A8118809055C}"/>
            </c:ext>
          </c:extLst>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11.307958477508651</c:v>
                </c:pt>
                <c:pt idx="1">
                  <c:v>11.543706293706293</c:v>
                </c:pt>
                <c:pt idx="2">
                  <c:v>9.90625</c:v>
                </c:pt>
                <c:pt idx="3">
                  <c:v>8.5466200466200473</c:v>
                </c:pt>
                <c:pt idx="4">
                  <c:v>12.22265625</c:v>
                </c:pt>
                <c:pt idx="5">
                  <c:v>8.8479657387580293</c:v>
                </c:pt>
                <c:pt idx="6">
                  <c:v>11.845864661654135</c:v>
                </c:pt>
                <c:pt idx="7">
                  <c:v>8.52401280683031</c:v>
                </c:pt>
                <c:pt idx="8">
                  <c:v>9.4780635400907709</c:v>
                </c:pt>
                <c:pt idx="9">
                  <c:v>9.4053627760252372</c:v>
                </c:pt>
                <c:pt idx="10">
                  <c:v>9.2317460317460309</c:v>
                </c:pt>
              </c:numCache>
            </c:numRef>
          </c:val>
          <c:extLst>
            <c:ext xmlns:c16="http://schemas.microsoft.com/office/drawing/2014/chart" uri="{C3380CC4-5D6E-409C-BE32-E72D297353CC}">
              <c16:uniqueId val="{00000001-25B7-4951-9992-A8118809055C}"/>
            </c:ext>
          </c:extLst>
        </c:ser>
        <c:dLbls>
          <c:showLegendKey val="0"/>
          <c:showVal val="0"/>
          <c:showCatName val="0"/>
          <c:showSerName val="0"/>
          <c:showPercent val="0"/>
          <c:showBubbleSize val="0"/>
        </c:dLbls>
        <c:gapWidth val="30"/>
        <c:axId val="412657056"/>
        <c:axId val="412653920"/>
      </c:barChart>
      <c:catAx>
        <c:axId val="412657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3920"/>
        <c:crossesAt val="0"/>
        <c:auto val="1"/>
        <c:lblAlgn val="ctr"/>
        <c:lblOffset val="100"/>
        <c:tickLblSkip val="1"/>
        <c:tickMarkSkip val="1"/>
        <c:noMultiLvlLbl val="0"/>
      </c:catAx>
      <c:valAx>
        <c:axId val="41265392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7056"/>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各年度共６月１日現在</a:t>
            </a:r>
          </a:p>
        </c:rich>
      </c:tx>
      <c:layout>
        <c:manualLayout>
          <c:xMode val="edge"/>
          <c:yMode val="edge"/>
          <c:x val="0.33631176795072754"/>
          <c:y val="2.9210716562568913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グラフ!$I$7:$L$7</c:f>
              <c:numCache>
                <c:formatCode>#,##0_);[Red]\(#,##0\)</c:formatCode>
                <c:ptCount val="4"/>
                <c:pt idx="0">
                  <c:v>615</c:v>
                </c:pt>
                <c:pt idx="1">
                  <c:v>613</c:v>
                </c:pt>
                <c:pt idx="2">
                  <c:v>608</c:v>
                </c:pt>
                <c:pt idx="3">
                  <c:v>578</c:v>
                </c:pt>
              </c:numCache>
            </c:numRef>
          </c:val>
          <c:smooth val="0"/>
          <c:extLst>
            <c:ext xmlns:c16="http://schemas.microsoft.com/office/drawing/2014/chart" uri="{C3380CC4-5D6E-409C-BE32-E72D297353CC}">
              <c16:uniqueId val="{00000000-88E2-464C-86A2-B9E1F57649E9}"/>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グラフ!$I$8:$L$8</c:f>
              <c:numCache>
                <c:formatCode>#,##0_);[Red]\(#,##0\)</c:formatCode>
                <c:ptCount val="4"/>
                <c:pt idx="0">
                  <c:v>599</c:v>
                </c:pt>
                <c:pt idx="1">
                  <c:v>580</c:v>
                </c:pt>
                <c:pt idx="2">
                  <c:v>569</c:v>
                </c:pt>
                <c:pt idx="3">
                  <c:v>572</c:v>
                </c:pt>
              </c:numCache>
            </c:numRef>
          </c:val>
          <c:smooth val="0"/>
          <c:extLst>
            <c:ext xmlns:c16="http://schemas.microsoft.com/office/drawing/2014/chart" uri="{C3380CC4-5D6E-409C-BE32-E72D297353CC}">
              <c16:uniqueId val="{00000001-88E2-464C-86A2-B9E1F57649E9}"/>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グラフ!$I$9:$L$9</c:f>
              <c:numCache>
                <c:formatCode>#,##0_);[Red]\(#,##0\)</c:formatCode>
                <c:ptCount val="4"/>
                <c:pt idx="0">
                  <c:v>628</c:v>
                </c:pt>
                <c:pt idx="1">
                  <c:v>592</c:v>
                </c:pt>
                <c:pt idx="2">
                  <c:v>589</c:v>
                </c:pt>
                <c:pt idx="3">
                  <c:v>576</c:v>
                </c:pt>
              </c:numCache>
            </c:numRef>
          </c:val>
          <c:smooth val="0"/>
          <c:extLst>
            <c:ext xmlns:c16="http://schemas.microsoft.com/office/drawing/2014/chart" uri="{C3380CC4-5D6E-409C-BE32-E72D297353CC}">
              <c16:uniqueId val="{00000002-88E2-464C-86A2-B9E1F57649E9}"/>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グラフ!$I$10:$L$10</c:f>
              <c:numCache>
                <c:formatCode>#,##0_);[Red]\(#,##0\)</c:formatCode>
                <c:ptCount val="4"/>
                <c:pt idx="0">
                  <c:v>901</c:v>
                </c:pt>
                <c:pt idx="1">
                  <c:v>890</c:v>
                </c:pt>
                <c:pt idx="2">
                  <c:v>877</c:v>
                </c:pt>
                <c:pt idx="3">
                  <c:v>858</c:v>
                </c:pt>
              </c:numCache>
            </c:numRef>
          </c:val>
          <c:smooth val="0"/>
          <c:extLst>
            <c:ext xmlns:c16="http://schemas.microsoft.com/office/drawing/2014/chart" uri="{C3380CC4-5D6E-409C-BE32-E72D297353CC}">
              <c16:uniqueId val="{00000003-88E2-464C-86A2-B9E1F57649E9}"/>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グラフ!$I$11:$L$11</c:f>
              <c:numCache>
                <c:formatCode>#,##0_);[Red]\(#,##0\)</c:formatCode>
                <c:ptCount val="4"/>
                <c:pt idx="0">
                  <c:v>468</c:v>
                </c:pt>
                <c:pt idx="1">
                  <c:v>480</c:v>
                </c:pt>
                <c:pt idx="2">
                  <c:v>496</c:v>
                </c:pt>
                <c:pt idx="3">
                  <c:v>512</c:v>
                </c:pt>
              </c:numCache>
            </c:numRef>
          </c:val>
          <c:smooth val="0"/>
          <c:extLst>
            <c:ext xmlns:c16="http://schemas.microsoft.com/office/drawing/2014/chart" uri="{C3380CC4-5D6E-409C-BE32-E72D297353CC}">
              <c16:uniqueId val="{00000004-88E2-464C-86A2-B9E1F57649E9}"/>
            </c:ext>
          </c:extLst>
        </c:ser>
        <c:ser>
          <c:idx val="5"/>
          <c:order val="5"/>
          <c:tx>
            <c:strRef>
              <c:f>グラフ!$H$12</c:f>
              <c:strCache>
                <c:ptCount val="1"/>
                <c:pt idx="0">
                  <c:v>当山小</c:v>
                </c:pt>
              </c:strCache>
            </c:strRef>
          </c:tx>
          <c:spPr>
            <a:ln w="12700">
              <a:solidFill>
                <a:srgbClr val="000000"/>
              </a:solidFill>
              <a:prstDash val="sysDash"/>
            </a:ln>
          </c:spPr>
          <c:marker>
            <c:symbol val="triangle"/>
            <c:size val="5"/>
            <c:spPr>
              <a:solidFill>
                <a:schemeClr val="tx1"/>
              </a:solidFill>
              <a:ln>
                <a:solidFill>
                  <a:schemeClr val="tx1"/>
                </a:solidFill>
              </a:ln>
            </c:spPr>
          </c:marker>
          <c:cat>
            <c:strRef>
              <c:f>グラフ!$I$6:$L$6</c:f>
              <c:strCache>
                <c:ptCount val="4"/>
                <c:pt idx="0">
                  <c:v>令和3年度</c:v>
                </c:pt>
                <c:pt idx="1">
                  <c:v>令和4年度</c:v>
                </c:pt>
                <c:pt idx="2">
                  <c:v>令和5年度</c:v>
                </c:pt>
                <c:pt idx="3">
                  <c:v>令和6年度</c:v>
                </c:pt>
              </c:strCache>
            </c:strRef>
          </c:cat>
          <c:val>
            <c:numRef>
              <c:f>グラフ!$I$12:$L$12</c:f>
              <c:numCache>
                <c:formatCode>#,##0_);[Red]\(#,##0\)</c:formatCode>
                <c:ptCount val="4"/>
                <c:pt idx="0">
                  <c:v>999</c:v>
                </c:pt>
                <c:pt idx="1">
                  <c:v>992</c:v>
                </c:pt>
                <c:pt idx="2">
                  <c:v>971</c:v>
                </c:pt>
                <c:pt idx="3">
                  <c:v>934</c:v>
                </c:pt>
              </c:numCache>
            </c:numRef>
          </c:val>
          <c:smooth val="0"/>
          <c:extLst>
            <c:ext xmlns:c16="http://schemas.microsoft.com/office/drawing/2014/chart" uri="{C3380CC4-5D6E-409C-BE32-E72D297353CC}">
              <c16:uniqueId val="{00000005-88E2-464C-86A2-B9E1F57649E9}"/>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グラフ!$I$13:$L$13</c:f>
              <c:numCache>
                <c:formatCode>#,##0_);[Red]\(#,##0\)</c:formatCode>
                <c:ptCount val="4"/>
                <c:pt idx="0">
                  <c:v>554</c:v>
                </c:pt>
                <c:pt idx="1">
                  <c:v>527</c:v>
                </c:pt>
                <c:pt idx="2">
                  <c:v>547</c:v>
                </c:pt>
                <c:pt idx="3">
                  <c:v>532</c:v>
                </c:pt>
              </c:numCache>
            </c:numRef>
          </c:val>
          <c:smooth val="0"/>
          <c:extLst>
            <c:ext xmlns:c16="http://schemas.microsoft.com/office/drawing/2014/chart" uri="{C3380CC4-5D6E-409C-BE32-E72D297353CC}">
              <c16:uniqueId val="{00000006-88E2-464C-86A2-B9E1F57649E9}"/>
            </c:ext>
          </c:extLst>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グラフ!$I$14:$L$14</c:f>
              <c:numCache>
                <c:formatCode>#,##0_);[Red]\(#,##0\)</c:formatCode>
                <c:ptCount val="4"/>
                <c:pt idx="0">
                  <c:v>980</c:v>
                </c:pt>
                <c:pt idx="1">
                  <c:v>952</c:v>
                </c:pt>
                <c:pt idx="2">
                  <c:v>919</c:v>
                </c:pt>
                <c:pt idx="3">
                  <c:v>937</c:v>
                </c:pt>
              </c:numCache>
            </c:numRef>
          </c:val>
          <c:smooth val="0"/>
          <c:extLst>
            <c:ext xmlns:c16="http://schemas.microsoft.com/office/drawing/2014/chart" uri="{C3380CC4-5D6E-409C-BE32-E72D297353CC}">
              <c16:uniqueId val="{00000007-88E2-464C-86A2-B9E1F57649E9}"/>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グラフ!$I$15:$L$15</c:f>
              <c:numCache>
                <c:formatCode>#,##0_);[Red]\(#,##0\)</c:formatCode>
                <c:ptCount val="4"/>
                <c:pt idx="0">
                  <c:v>720</c:v>
                </c:pt>
                <c:pt idx="1">
                  <c:v>701</c:v>
                </c:pt>
                <c:pt idx="2">
                  <c:v>677</c:v>
                </c:pt>
                <c:pt idx="3">
                  <c:v>661</c:v>
                </c:pt>
              </c:numCache>
            </c:numRef>
          </c:val>
          <c:smooth val="0"/>
          <c:extLst>
            <c:ext xmlns:c16="http://schemas.microsoft.com/office/drawing/2014/chart" uri="{C3380CC4-5D6E-409C-BE32-E72D297353CC}">
              <c16:uniqueId val="{00000008-88E2-464C-86A2-B9E1F57649E9}"/>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グラフ!$I$16:$L$16</c:f>
              <c:numCache>
                <c:formatCode>#,##0_);[Red]\(#,##0\)</c:formatCode>
                <c:ptCount val="4"/>
                <c:pt idx="0">
                  <c:v>711</c:v>
                </c:pt>
                <c:pt idx="1">
                  <c:v>695</c:v>
                </c:pt>
                <c:pt idx="2">
                  <c:v>675</c:v>
                </c:pt>
                <c:pt idx="3">
                  <c:v>634</c:v>
                </c:pt>
              </c:numCache>
            </c:numRef>
          </c:val>
          <c:smooth val="0"/>
          <c:extLst>
            <c:ext xmlns:c16="http://schemas.microsoft.com/office/drawing/2014/chart" uri="{C3380CC4-5D6E-409C-BE32-E72D297353CC}">
              <c16:uniqueId val="{00000009-88E2-464C-86A2-B9E1F57649E9}"/>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令和3年度</c:v>
                </c:pt>
                <c:pt idx="1">
                  <c:v>令和4年度</c:v>
                </c:pt>
                <c:pt idx="2">
                  <c:v>令和5年度</c:v>
                </c:pt>
                <c:pt idx="3">
                  <c:v>令和6年度</c:v>
                </c:pt>
              </c:strCache>
            </c:strRef>
          </c:cat>
          <c:val>
            <c:numRef>
              <c:f>グラフ!$I$17:$L$17</c:f>
              <c:numCache>
                <c:formatCode>#,##0_);[Red]\(#,##0\)</c:formatCode>
                <c:ptCount val="4"/>
                <c:pt idx="0">
                  <c:v>580</c:v>
                </c:pt>
                <c:pt idx="1">
                  <c:v>600</c:v>
                </c:pt>
                <c:pt idx="2">
                  <c:v>626</c:v>
                </c:pt>
                <c:pt idx="3">
                  <c:v>630</c:v>
                </c:pt>
              </c:numCache>
            </c:numRef>
          </c:val>
          <c:smooth val="0"/>
          <c:extLst>
            <c:ext xmlns:c16="http://schemas.microsoft.com/office/drawing/2014/chart" uri="{C3380CC4-5D6E-409C-BE32-E72D297353CC}">
              <c16:uniqueId val="{0000000A-88E2-464C-86A2-B9E1F57649E9}"/>
            </c:ext>
          </c:extLst>
        </c:ser>
        <c:dLbls>
          <c:showLegendKey val="0"/>
          <c:showVal val="0"/>
          <c:showCatName val="0"/>
          <c:showSerName val="0"/>
          <c:showPercent val="0"/>
          <c:showBubbleSize val="0"/>
        </c:dLbls>
        <c:marker val="1"/>
        <c:smooth val="0"/>
        <c:axId val="412651176"/>
        <c:axId val="412655488"/>
      </c:lineChart>
      <c:catAx>
        <c:axId val="41265117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5488"/>
        <c:crossesAt val="0"/>
        <c:auto val="1"/>
        <c:lblAlgn val="ctr"/>
        <c:lblOffset val="100"/>
        <c:tickLblSkip val="1"/>
        <c:tickMarkSkip val="1"/>
        <c:noMultiLvlLbl val="0"/>
      </c:catAx>
      <c:valAx>
        <c:axId val="412655488"/>
        <c:scaling>
          <c:orientation val="minMax"/>
          <c:max val="1100"/>
          <c:min val="4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17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各年度共６月１日現在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elete val="1"/>
          </c:dLbls>
          <c:cat>
            <c:strRef>
              <c:f>グラフ!$I$20:$M$20</c:f>
              <c:strCache>
                <c:ptCount val="5"/>
                <c:pt idx="0">
                  <c:v>令和2年度</c:v>
                </c:pt>
                <c:pt idx="1">
                  <c:v>令和3年度</c:v>
                </c:pt>
                <c:pt idx="2">
                  <c:v>令和4年度</c:v>
                </c:pt>
                <c:pt idx="3">
                  <c:v>令和5年度</c:v>
                </c:pt>
                <c:pt idx="4">
                  <c:v>令和6年度</c:v>
                </c:pt>
              </c:strCache>
            </c:strRef>
          </c:cat>
          <c:val>
            <c:numRef>
              <c:f>グラフ!$I$21:$M$21</c:f>
              <c:numCache>
                <c:formatCode>#,##0_);[Red]\(#,##0\)</c:formatCode>
                <c:ptCount val="5"/>
                <c:pt idx="0">
                  <c:v>738</c:v>
                </c:pt>
                <c:pt idx="1">
                  <c:v>698</c:v>
                </c:pt>
                <c:pt idx="2">
                  <c:v>699</c:v>
                </c:pt>
                <c:pt idx="3">
                  <c:v>693</c:v>
                </c:pt>
                <c:pt idx="4">
                  <c:v>726</c:v>
                </c:pt>
              </c:numCache>
            </c:numRef>
          </c:val>
          <c:smooth val="0"/>
          <c:extLst>
            <c:ext xmlns:c16="http://schemas.microsoft.com/office/drawing/2014/chart" uri="{C3380CC4-5D6E-409C-BE32-E72D297353CC}">
              <c16:uniqueId val="{00000005-E0EA-46FA-9137-C4ADCED9EB73}"/>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elete val="1"/>
          </c:dLbls>
          <c:cat>
            <c:strRef>
              <c:f>グラフ!$I$20:$M$20</c:f>
              <c:strCache>
                <c:ptCount val="5"/>
                <c:pt idx="0">
                  <c:v>令和2年度</c:v>
                </c:pt>
                <c:pt idx="1">
                  <c:v>令和3年度</c:v>
                </c:pt>
                <c:pt idx="2">
                  <c:v>令和4年度</c:v>
                </c:pt>
                <c:pt idx="3">
                  <c:v>令和5年度</c:v>
                </c:pt>
                <c:pt idx="4">
                  <c:v>令和6年度</c:v>
                </c:pt>
              </c:strCache>
            </c:strRef>
          </c:cat>
          <c:val>
            <c:numRef>
              <c:f>グラフ!$I$22:$M$22</c:f>
              <c:numCache>
                <c:formatCode>#,##0_);[Red]\(#,##0\)</c:formatCode>
                <c:ptCount val="5"/>
                <c:pt idx="0">
                  <c:v>927</c:v>
                </c:pt>
                <c:pt idx="1">
                  <c:v>959</c:v>
                </c:pt>
                <c:pt idx="2">
                  <c:v>926</c:v>
                </c:pt>
                <c:pt idx="3">
                  <c:v>912</c:v>
                </c:pt>
                <c:pt idx="4">
                  <c:v>874</c:v>
                </c:pt>
              </c:numCache>
            </c:numRef>
          </c:val>
          <c:smooth val="0"/>
          <c:extLst>
            <c:ext xmlns:c16="http://schemas.microsoft.com/office/drawing/2014/chart" uri="{C3380CC4-5D6E-409C-BE32-E72D297353CC}">
              <c16:uniqueId val="{0000000B-E0EA-46FA-9137-C4ADCED9EB73}"/>
            </c:ext>
          </c:extLst>
        </c:ser>
        <c:ser>
          <c:idx val="2"/>
          <c:order val="2"/>
          <c:tx>
            <c:strRef>
              <c:f>グラフ!$H$23</c:f>
              <c:strCache>
                <c:ptCount val="1"/>
                <c:pt idx="0">
                  <c:v>1</c:v>
                </c:pt>
              </c:strCache>
            </c:strRef>
          </c:tx>
          <c:spPr>
            <a:ln w="12700">
              <a:solidFill>
                <a:schemeClr val="bg1">
                  <a:lumMod val="50000"/>
                </a:schemeClr>
              </a:solidFill>
              <a:prstDash val="solid"/>
            </a:ln>
          </c:spPr>
          <c:marker>
            <c:symbol val="triangle"/>
            <c:size val="5"/>
            <c:spPr>
              <a:solidFill>
                <a:srgbClr val="000000"/>
              </a:solidFill>
              <a:ln>
                <a:solidFill>
                  <a:schemeClr val="bg1">
                    <a:lumMod val="50000"/>
                  </a:schemeClr>
                </a:solidFill>
                <a:prstDash val="solid"/>
              </a:ln>
            </c:spPr>
          </c:marker>
          <c:dLbls>
            <c:delete val="1"/>
          </c:dLbls>
          <c:cat>
            <c:strRef>
              <c:f>グラフ!$I$20:$M$20</c:f>
              <c:strCache>
                <c:ptCount val="5"/>
                <c:pt idx="0">
                  <c:v>令和2年度</c:v>
                </c:pt>
                <c:pt idx="1">
                  <c:v>令和3年度</c:v>
                </c:pt>
                <c:pt idx="2">
                  <c:v>令和4年度</c:v>
                </c:pt>
                <c:pt idx="3">
                  <c:v>令和5年度</c:v>
                </c:pt>
                <c:pt idx="4">
                  <c:v>令和6年度</c:v>
                </c:pt>
              </c:strCache>
            </c:strRef>
          </c:cat>
          <c:val>
            <c:numRef>
              <c:f>グラフ!$I$23:$M$23</c:f>
              <c:numCache>
                <c:formatCode>#,##0_);[Red]\(#,##0\)</c:formatCode>
                <c:ptCount val="5"/>
                <c:pt idx="0">
                  <c:v>839</c:v>
                </c:pt>
                <c:pt idx="1">
                  <c:v>860</c:v>
                </c:pt>
                <c:pt idx="2">
                  <c:v>874</c:v>
                </c:pt>
                <c:pt idx="3">
                  <c:v>858</c:v>
                </c:pt>
                <c:pt idx="4">
                  <c:v>841</c:v>
                </c:pt>
              </c:numCache>
            </c:numRef>
          </c:val>
          <c:smooth val="0"/>
          <c:extLst>
            <c:ext xmlns:c16="http://schemas.microsoft.com/office/drawing/2014/chart" uri="{C3380CC4-5D6E-409C-BE32-E72D297353CC}">
              <c16:uniqueId val="{00000011-E0EA-46FA-9137-C4ADCED9EB73}"/>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elete val="1"/>
          </c:dLbls>
          <c:cat>
            <c:strRef>
              <c:f>グラフ!$I$20:$M$20</c:f>
              <c:strCache>
                <c:ptCount val="5"/>
                <c:pt idx="0">
                  <c:v>令和2年度</c:v>
                </c:pt>
                <c:pt idx="1">
                  <c:v>令和3年度</c:v>
                </c:pt>
                <c:pt idx="2">
                  <c:v>令和4年度</c:v>
                </c:pt>
                <c:pt idx="3">
                  <c:v>令和5年度</c:v>
                </c:pt>
                <c:pt idx="4">
                  <c:v>令和6年度</c:v>
                </c:pt>
              </c:strCache>
            </c:strRef>
          </c:cat>
          <c:val>
            <c:numRef>
              <c:f>グラフ!$I$24:$M$24</c:f>
              <c:numCache>
                <c:formatCode>#,##0_);[Red]\(#,##0\)</c:formatCode>
                <c:ptCount val="5"/>
                <c:pt idx="0">
                  <c:v>783</c:v>
                </c:pt>
                <c:pt idx="1">
                  <c:v>803</c:v>
                </c:pt>
                <c:pt idx="2">
                  <c:v>781</c:v>
                </c:pt>
                <c:pt idx="3">
                  <c:v>786</c:v>
                </c:pt>
                <c:pt idx="4">
                  <c:v>770</c:v>
                </c:pt>
              </c:numCache>
            </c:numRef>
          </c:val>
          <c:smooth val="0"/>
          <c:extLst>
            <c:ext xmlns:c16="http://schemas.microsoft.com/office/drawing/2014/chart" uri="{C3380CC4-5D6E-409C-BE32-E72D297353CC}">
              <c16:uniqueId val="{00000017-E0EA-46FA-9137-C4ADCED9EB73}"/>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elete val="1"/>
          </c:dLbls>
          <c:cat>
            <c:strRef>
              <c:f>グラフ!$I$20:$M$20</c:f>
              <c:strCache>
                <c:ptCount val="5"/>
                <c:pt idx="0">
                  <c:v>令和2年度</c:v>
                </c:pt>
                <c:pt idx="1">
                  <c:v>令和3年度</c:v>
                </c:pt>
                <c:pt idx="2">
                  <c:v>令和4年度</c:v>
                </c:pt>
                <c:pt idx="3">
                  <c:v>令和5年度</c:v>
                </c:pt>
                <c:pt idx="4">
                  <c:v>令和6年度</c:v>
                </c:pt>
              </c:strCache>
            </c:strRef>
          </c:cat>
          <c:val>
            <c:numRef>
              <c:f>グラフ!$I$25:$M$25</c:f>
              <c:numCache>
                <c:formatCode>#,##0_);[Red]\(#,##0\)</c:formatCode>
                <c:ptCount val="5"/>
                <c:pt idx="0">
                  <c:v>511</c:v>
                </c:pt>
                <c:pt idx="1">
                  <c:v>494</c:v>
                </c:pt>
                <c:pt idx="2">
                  <c:v>472</c:v>
                </c:pt>
                <c:pt idx="3">
                  <c:v>493</c:v>
                </c:pt>
                <c:pt idx="4">
                  <c:v>483</c:v>
                </c:pt>
              </c:numCache>
            </c:numRef>
          </c:val>
          <c:smooth val="0"/>
          <c:extLst>
            <c:ext xmlns:c16="http://schemas.microsoft.com/office/drawing/2014/chart" uri="{C3380CC4-5D6E-409C-BE32-E72D297353CC}">
              <c16:uniqueId val="{00000018-E0EA-46FA-9137-C4ADCED9EB73}"/>
            </c:ext>
          </c:extLst>
        </c:ser>
        <c:ser>
          <c:idx val="5"/>
          <c:order val="5"/>
          <c:tx>
            <c:strRef>
              <c:f>グラフ!$H$26</c:f>
              <c:strCache>
                <c:ptCount val="1"/>
                <c:pt idx="0">
                  <c:v>昭和薬科大学附属中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elete val="1"/>
          </c:dLbls>
          <c:cat>
            <c:strRef>
              <c:f>グラフ!$I$20:$M$20</c:f>
              <c:strCache>
                <c:ptCount val="5"/>
                <c:pt idx="0">
                  <c:v>令和2年度</c:v>
                </c:pt>
                <c:pt idx="1">
                  <c:v>令和3年度</c:v>
                </c:pt>
                <c:pt idx="2">
                  <c:v>令和4年度</c:v>
                </c:pt>
                <c:pt idx="3">
                  <c:v>令和5年度</c:v>
                </c:pt>
                <c:pt idx="4">
                  <c:v>令和6年度</c:v>
                </c:pt>
              </c:strCache>
            </c:strRef>
          </c:cat>
          <c:val>
            <c:numRef>
              <c:f>グラフ!$I$26:$M$26</c:f>
              <c:numCache>
                <c:formatCode>#,##0_);[Red]\(#,##0\)</c:formatCode>
                <c:ptCount val="5"/>
                <c:pt idx="0">
                  <c:v>634</c:v>
                </c:pt>
                <c:pt idx="1">
                  <c:v>631</c:v>
                </c:pt>
                <c:pt idx="2">
                  <c:v>644</c:v>
                </c:pt>
                <c:pt idx="3">
                  <c:v>642</c:v>
                </c:pt>
                <c:pt idx="4">
                  <c:v>642</c:v>
                </c:pt>
              </c:numCache>
            </c:numRef>
          </c:val>
          <c:smooth val="0"/>
          <c:extLst>
            <c:ext xmlns:c16="http://schemas.microsoft.com/office/drawing/2014/chart" uri="{C3380CC4-5D6E-409C-BE32-E72D297353CC}">
              <c16:uniqueId val="{00000019-E0EA-46FA-9137-C4ADCED9EB73}"/>
            </c:ext>
          </c:extLst>
        </c:ser>
        <c:dLbls>
          <c:showLegendKey val="0"/>
          <c:showVal val="1"/>
          <c:showCatName val="0"/>
          <c:showSerName val="0"/>
          <c:showPercent val="0"/>
          <c:showBubbleSize val="0"/>
        </c:dLbls>
        <c:marker val="1"/>
        <c:smooth val="0"/>
        <c:axId val="412651568"/>
        <c:axId val="412651960"/>
      </c:lineChart>
      <c:catAx>
        <c:axId val="4126515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1960"/>
        <c:crossesAt val="0"/>
        <c:auto val="1"/>
        <c:lblAlgn val="ctr"/>
        <c:lblOffset val="100"/>
        <c:tickLblSkip val="1"/>
        <c:tickMarkSkip val="1"/>
        <c:noMultiLvlLbl val="0"/>
      </c:catAx>
      <c:valAx>
        <c:axId val="41265196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568"/>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a:extLst>
            <a:ext uri="{FF2B5EF4-FFF2-40B4-BE49-F238E27FC236}">
              <a16:creationId xmlns:a16="http://schemas.microsoft.com/office/drawing/2014/main" id="{00000000-0008-0000-0D00-000001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a:extLst>
            <a:ext uri="{FF2B5EF4-FFF2-40B4-BE49-F238E27FC236}">
              <a16:creationId xmlns:a16="http://schemas.microsoft.com/office/drawing/2014/main" id="{00000000-0008-0000-0D00-000002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a:extLst>
            <a:ext uri="{FF2B5EF4-FFF2-40B4-BE49-F238E27FC236}">
              <a16:creationId xmlns:a16="http://schemas.microsoft.com/office/drawing/2014/main" id="{00000000-0008-0000-0D00-000003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a:extLst>
            <a:ext uri="{FF2B5EF4-FFF2-40B4-BE49-F238E27FC236}">
              <a16:creationId xmlns:a16="http://schemas.microsoft.com/office/drawing/2014/main" id="{00000000-0008-0000-0D00-000004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a:extLst>
            <a:ext uri="{FF2B5EF4-FFF2-40B4-BE49-F238E27FC236}">
              <a16:creationId xmlns:a16="http://schemas.microsoft.com/office/drawing/2014/main" id="{00000000-0008-0000-0D00-000005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a:extLst>
            <a:ext uri="{FF2B5EF4-FFF2-40B4-BE49-F238E27FC236}">
              <a16:creationId xmlns:a16="http://schemas.microsoft.com/office/drawing/2014/main" id="{00000000-0008-0000-0D00-000006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a:extLst>
            <a:ext uri="{FF2B5EF4-FFF2-40B4-BE49-F238E27FC236}">
              <a16:creationId xmlns:a16="http://schemas.microsoft.com/office/drawing/2014/main" id="{00000000-0008-0000-0D00-000007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a:extLst>
            <a:ext uri="{FF2B5EF4-FFF2-40B4-BE49-F238E27FC236}">
              <a16:creationId xmlns:a16="http://schemas.microsoft.com/office/drawing/2014/main" id="{00000000-0008-0000-0D00-0000085C0800}"/>
            </a:ext>
          </a:extLst>
        </xdr:cNvPr>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a:extLst>
            <a:ext uri="{FF2B5EF4-FFF2-40B4-BE49-F238E27FC236}">
              <a16:creationId xmlns:a16="http://schemas.microsoft.com/office/drawing/2014/main" id="{00000000-0008-0000-0D00-000009300000}"/>
            </a:ext>
          </a:extLst>
        </xdr:cNvPr>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a:extLst>
            <a:ext uri="{FF2B5EF4-FFF2-40B4-BE49-F238E27FC236}">
              <a16:creationId xmlns:a16="http://schemas.microsoft.com/office/drawing/2014/main" id="{00000000-0008-0000-0D00-00000A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a:extLst>
            <a:ext uri="{FF2B5EF4-FFF2-40B4-BE49-F238E27FC236}">
              <a16:creationId xmlns:a16="http://schemas.microsoft.com/office/drawing/2014/main" id="{00000000-0008-0000-0D00-00000B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a:extLst>
            <a:ext uri="{FF2B5EF4-FFF2-40B4-BE49-F238E27FC236}">
              <a16:creationId xmlns:a16="http://schemas.microsoft.com/office/drawing/2014/main" id="{00000000-0008-0000-0D00-00000C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a:extLst>
            <a:ext uri="{FF2B5EF4-FFF2-40B4-BE49-F238E27FC236}">
              <a16:creationId xmlns:a16="http://schemas.microsoft.com/office/drawing/2014/main" id="{00000000-0008-0000-0D00-00000D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42333</xdr:colOff>
      <xdr:row>72</xdr:row>
      <xdr:rowOff>7937</xdr:rowOff>
    </xdr:from>
    <xdr:to>
      <xdr:col>3</xdr:col>
      <xdr:colOff>9525</xdr:colOff>
      <xdr:row>93</xdr:row>
      <xdr:rowOff>126422</xdr:rowOff>
    </xdr:to>
    <xdr:graphicFrame macro="">
      <xdr:nvGraphicFramePr>
        <xdr:cNvPr id="547854" name="Chart 14">
          <a:extLst>
            <a:ext uri="{FF2B5EF4-FFF2-40B4-BE49-F238E27FC236}">
              <a16:creationId xmlns:a16="http://schemas.microsoft.com/office/drawing/2014/main" id="{00000000-0008-0000-0D00-00000E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a:extLst>
            <a:ext uri="{FF2B5EF4-FFF2-40B4-BE49-F238E27FC236}">
              <a16:creationId xmlns:a16="http://schemas.microsoft.com/office/drawing/2014/main" id="{00000000-0008-0000-0D00-000010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209551</xdr:colOff>
      <xdr:row>83</xdr:row>
      <xdr:rowOff>28574</xdr:rowOff>
    </xdr:from>
    <xdr:to>
      <xdr:col>4</xdr:col>
      <xdr:colOff>838201</xdr:colOff>
      <xdr:row>84</xdr:row>
      <xdr:rowOff>60614</xdr:rowOff>
    </xdr:to>
    <xdr:sp macro="" textlink="" fLocksText="0">
      <xdr:nvSpPr>
        <xdr:cNvPr id="862318" name="Text Box 28">
          <a:extLst>
            <a:ext uri="{FF2B5EF4-FFF2-40B4-BE49-F238E27FC236}">
              <a16:creationId xmlns:a16="http://schemas.microsoft.com/office/drawing/2014/main" id="{00000000-0008-0000-0D00-00006E280D00}"/>
            </a:ext>
          </a:extLst>
        </xdr:cNvPr>
        <xdr:cNvSpPr txBox="1">
          <a:spLocks noChangeArrowheads="1"/>
        </xdr:cNvSpPr>
      </xdr:nvSpPr>
      <xdr:spPr bwMode="auto">
        <a:xfrm>
          <a:off x="4608369" y="13008551"/>
          <a:ext cx="628650" cy="187904"/>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xdr:txBody>
    </xdr:sp>
    <xdr:clientData/>
  </xdr:twoCellAnchor>
  <xdr:twoCellAnchor>
    <xdr:from>
      <xdr:col>4</xdr:col>
      <xdr:colOff>190500</xdr:colOff>
      <xdr:row>84</xdr:row>
      <xdr:rowOff>34636</xdr:rowOff>
    </xdr:from>
    <xdr:to>
      <xdr:col>4</xdr:col>
      <xdr:colOff>805296</xdr:colOff>
      <xdr:row>85</xdr:row>
      <xdr:rowOff>103909</xdr:rowOff>
    </xdr:to>
    <xdr:sp macro="" textlink="">
      <xdr:nvSpPr>
        <xdr:cNvPr id="2" name="テキスト ボックス 1">
          <a:extLst>
            <a:ext uri="{FF2B5EF4-FFF2-40B4-BE49-F238E27FC236}">
              <a16:creationId xmlns:a16="http://schemas.microsoft.com/office/drawing/2014/main" id="{99E57A2E-0AEC-463D-BE3C-679F92A70143}"/>
            </a:ext>
          </a:extLst>
        </xdr:cNvPr>
        <xdr:cNvSpPr txBox="1"/>
      </xdr:nvSpPr>
      <xdr:spPr>
        <a:xfrm>
          <a:off x="4589318" y="13170477"/>
          <a:ext cx="614796" cy="225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9525</xdr:colOff>
      <xdr:row>72</xdr:row>
      <xdr:rowOff>7937</xdr:rowOff>
    </xdr:from>
    <xdr:to>
      <xdr:col>5</xdr:col>
      <xdr:colOff>1087583</xdr:colOff>
      <xdr:row>93</xdr:row>
      <xdr:rowOff>149802</xdr:rowOff>
    </xdr:to>
    <xdr:graphicFrame macro="">
      <xdr:nvGraphicFramePr>
        <xdr:cNvPr id="3" name="グラフ 2">
          <a:extLst>
            <a:ext uri="{FF2B5EF4-FFF2-40B4-BE49-F238E27FC236}">
              <a16:creationId xmlns:a16="http://schemas.microsoft.com/office/drawing/2014/main" id="{49C5E226-9554-460A-97CF-EDC6E095D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1091261</xdr:colOff>
      <xdr:row>81</xdr:row>
      <xdr:rowOff>95216</xdr:rowOff>
    </xdr:from>
    <xdr:to>
      <xdr:col>1</xdr:col>
      <xdr:colOff>994834</xdr:colOff>
      <xdr:row>86</xdr:row>
      <xdr:rowOff>73327</xdr:rowOff>
    </xdr:to>
    <xdr:sp macro="" textlink="">
      <xdr:nvSpPr>
        <xdr:cNvPr id="25" name="テキスト ボックス 1">
          <a:extLst>
            <a:ext uri="{FF2B5EF4-FFF2-40B4-BE49-F238E27FC236}">
              <a16:creationId xmlns:a16="http://schemas.microsoft.com/office/drawing/2014/main" id="{D38705E8-5C07-4185-B06F-138C76EAF8E1}"/>
            </a:ext>
          </a:extLst>
        </xdr:cNvPr>
        <xdr:cNvSpPr txBox="1">
          <a:spLocks/>
        </xdr:cNvSpPr>
      </xdr:nvSpPr>
      <xdr:spPr>
        <a:xfrm>
          <a:off x="1091261" y="12170799"/>
          <a:ext cx="1004240" cy="718945"/>
        </a:xfrm>
        <a:prstGeom prst="rect">
          <a:avLst/>
        </a:prstGeom>
      </xdr:spPr>
      <xdr:txBody>
        <a:bodyPr wrap="square" rtlCol="0"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a:t>総額</a:t>
          </a:r>
          <a:endParaRPr lang="en-US" altLang="ja-JP" sz="1050"/>
        </a:p>
        <a:p>
          <a:pPr algn="ctr"/>
          <a:r>
            <a:rPr lang="en-US" altLang="ja-JP" sz="1050"/>
            <a:t>4,101,385</a:t>
          </a:r>
        </a:p>
        <a:p>
          <a:pPr algn="ctr"/>
          <a:r>
            <a:rPr lang="ja-JP" altLang="en-US" sz="1050"/>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0.37384</cdr:x>
      <cdr:y>0.4429</cdr:y>
    </cdr:from>
    <cdr:to>
      <cdr:x>0.65284</cdr:x>
      <cdr:y>0.51127</cdr:y>
    </cdr:to>
    <cdr:sp macro="" textlink="">
      <cdr:nvSpPr>
        <cdr:cNvPr id="2" name="テキスト ボックス 1">
          <a:extLst xmlns:a="http://schemas.openxmlformats.org/drawingml/2006/main">
            <a:ext uri="{FF2B5EF4-FFF2-40B4-BE49-F238E27FC236}">
              <a16:creationId xmlns:a16="http://schemas.microsoft.com/office/drawing/2014/main" id="{E2BECD8B-8B7C-45A9-924D-D51C7296FA4E}"/>
            </a:ext>
          </a:extLst>
        </cdr:cNvPr>
        <cdr:cNvSpPr txBox="1"/>
      </cdr:nvSpPr>
      <cdr:spPr>
        <a:xfrm xmlns:a="http://schemas.openxmlformats.org/drawingml/2006/main">
          <a:off x="1225262" y="1514475"/>
          <a:ext cx="914400" cy="233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0.38203</cdr:x>
      <cdr:y>0.41395</cdr:y>
    </cdr:from>
    <cdr:to>
      <cdr:x>0.61995</cdr:x>
      <cdr:y>0.67574</cdr:y>
    </cdr:to>
    <cdr:sp macro="" textlink="">
      <cdr:nvSpPr>
        <cdr:cNvPr id="3" name="テキスト ボックス 2">
          <a:extLst xmlns:a="http://schemas.openxmlformats.org/drawingml/2006/main">
            <a:ext uri="{FF2B5EF4-FFF2-40B4-BE49-F238E27FC236}">
              <a16:creationId xmlns:a16="http://schemas.microsoft.com/office/drawing/2014/main" id="{367A3ABA-D663-4AC7-BE3B-75181D8BBE1D}"/>
            </a:ext>
          </a:extLst>
        </cdr:cNvPr>
        <cdr:cNvSpPr txBox="1"/>
      </cdr:nvSpPr>
      <cdr:spPr>
        <a:xfrm xmlns:a="http://schemas.openxmlformats.org/drawingml/2006/main">
          <a:off x="1252827" y="1346730"/>
          <a:ext cx="780232" cy="851699"/>
        </a:xfrm>
        <a:prstGeom xmlns:a="http://schemas.openxmlformats.org/drawingml/2006/main" prst="rect">
          <a:avLst/>
        </a:prstGeom>
      </cdr:spPr>
      <cdr:txBody>
        <a:bodyPr xmlns:a="http://schemas.openxmlformats.org/drawingml/2006/main" vertOverflow="clip" wrap="none" rtlCol="0" anchor="ctr">
          <a:noAutofit/>
        </a:bodyPr>
        <a:lstStyle xmlns:a="http://schemas.openxmlformats.org/drawingml/2006/main"/>
        <a:p xmlns:a="http://schemas.openxmlformats.org/drawingml/2006/main">
          <a:pPr algn="ctr"/>
          <a:r>
            <a:rPr lang="ja-JP" altLang="ja-JP" sz="1100">
              <a:effectLst/>
              <a:latin typeface="+mn-lt"/>
              <a:ea typeface="+mn-ea"/>
              <a:cs typeface="+mn-cs"/>
            </a:rPr>
            <a:t>総額</a:t>
          </a:r>
          <a:endParaRPr lang="ja-JP" altLang="ja-JP">
            <a:effectLst/>
          </a:endParaRPr>
        </a:p>
        <a:p xmlns:a="http://schemas.openxmlformats.org/drawingml/2006/main">
          <a:r>
            <a:rPr lang="en-US" altLang="ja-JP" sz="1100">
              <a:effectLst/>
              <a:latin typeface="+mn-lt"/>
              <a:ea typeface="+mn-ea"/>
              <a:cs typeface="+mn-cs"/>
            </a:rPr>
            <a:t>4,101,385</a:t>
          </a:r>
          <a:endParaRPr lang="ja-JP" altLang="ja-JP">
            <a:effectLst/>
          </a:endParaRPr>
        </a:p>
        <a:p xmlns:a="http://schemas.openxmlformats.org/drawingml/2006/main">
          <a:pPr algn="ctr"/>
          <a:r>
            <a:rPr lang="ja-JP" altLang="ja-JP" sz="1100">
              <a:effectLst/>
              <a:latin typeface="+mn-lt"/>
              <a:ea typeface="+mn-ea"/>
              <a:cs typeface="+mn-cs"/>
            </a:rPr>
            <a:t>千円</a:t>
          </a:r>
          <a:endParaRPr lang="ja-JP" altLang="ja-JP">
            <a:effectLst/>
          </a:endParaRPr>
        </a:p>
      </cdr:txBody>
    </cdr:sp>
  </cdr:relSizeAnchor>
  <cdr:relSizeAnchor xmlns:cdr="http://schemas.openxmlformats.org/drawingml/2006/chartDrawing">
    <cdr:from>
      <cdr:x>0.38362</cdr:x>
      <cdr:y>0.50114</cdr:y>
    </cdr:from>
    <cdr:to>
      <cdr:x>0.65522</cdr:x>
      <cdr:y>0.5923</cdr:y>
    </cdr:to>
    <cdr:sp macro="" textlink="">
      <cdr:nvSpPr>
        <cdr:cNvPr id="4" name="テキスト ボックス 3">
          <a:extLst xmlns:a="http://schemas.openxmlformats.org/drawingml/2006/main">
            <a:ext uri="{FF2B5EF4-FFF2-40B4-BE49-F238E27FC236}">
              <a16:creationId xmlns:a16="http://schemas.microsoft.com/office/drawing/2014/main" id="{FAE263E3-98DF-4C18-9718-5BBA56C062F5}"/>
            </a:ext>
          </a:extLst>
        </cdr:cNvPr>
        <cdr:cNvSpPr txBox="1"/>
      </cdr:nvSpPr>
      <cdr:spPr>
        <a:xfrm xmlns:a="http://schemas.openxmlformats.org/drawingml/2006/main">
          <a:off x="1257301" y="1713634"/>
          <a:ext cx="890154" cy="311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0.60159</cdr:x>
      <cdr:y>0.61762</cdr:y>
    </cdr:to>
    <cdr:sp macro="" textlink="">
      <cdr:nvSpPr>
        <cdr:cNvPr id="5" name="テキスト ボックス 4">
          <a:extLst xmlns:a="http://schemas.openxmlformats.org/drawingml/2006/main">
            <a:ext uri="{FF2B5EF4-FFF2-40B4-BE49-F238E27FC236}">
              <a16:creationId xmlns:a16="http://schemas.microsoft.com/office/drawing/2014/main" id="{6B058619-4AB7-42A5-8B0E-164BE1D9B7BD}"/>
            </a:ext>
          </a:extLst>
        </cdr:cNvPr>
        <cdr:cNvSpPr txBox="1"/>
      </cdr:nvSpPr>
      <cdr:spPr>
        <a:xfrm xmlns:a="http://schemas.openxmlformats.org/drawingml/2006/main">
          <a:off x="1304927" y="1852180"/>
          <a:ext cx="666749" cy="259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0.67715</cdr:x>
      <cdr:y>0.80907</cdr:y>
    </cdr:to>
    <cdr:sp macro="" textlink="">
      <cdr:nvSpPr>
        <cdr:cNvPr id="6" name="テキスト ボックス 5">
          <a:extLst xmlns:a="http://schemas.openxmlformats.org/drawingml/2006/main">
            <a:ext uri="{FF2B5EF4-FFF2-40B4-BE49-F238E27FC236}">
              <a16:creationId xmlns:a16="http://schemas.microsoft.com/office/drawing/2014/main" id="{718EBD9D-1D26-4054-A3E7-A52D23AB8060}"/>
            </a:ext>
          </a:extLst>
        </cdr:cNvPr>
        <cdr:cNvSpPr txBox="1"/>
      </cdr:nvSpPr>
      <cdr:spPr>
        <a:xfrm xmlns:a="http://schemas.openxmlformats.org/drawingml/2006/main">
          <a:off x="1304927" y="18521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52"/>
  <sheetViews>
    <sheetView tabSelected="1" view="pageBreakPreview" zoomScale="115" zoomScaleNormal="115" zoomScaleSheetLayoutView="115" zoomScalePageLayoutView="115" workbookViewId="0">
      <selection sqref="A1:I1"/>
    </sheetView>
  </sheetViews>
  <sheetFormatPr defaultColWidth="8.85546875" defaultRowHeight="15.95" customHeight="1" x14ac:dyDescent="0.15"/>
  <cols>
    <col min="1" max="1" width="2.42578125" style="1" customWidth="1"/>
    <col min="2" max="2" width="15.7109375" style="1" customWidth="1"/>
    <col min="3" max="3" width="10.7109375" style="1" customWidth="1"/>
    <col min="4" max="9" width="12.42578125" style="1" customWidth="1"/>
    <col min="10" max="15" width="8.85546875" style="1" customWidth="1"/>
    <col min="16" max="16384" width="8.85546875" style="1"/>
  </cols>
  <sheetData>
    <row r="1" spans="1:10" ht="18" customHeight="1" x14ac:dyDescent="0.15">
      <c r="A1" s="645" t="s">
        <v>330</v>
      </c>
      <c r="B1" s="645"/>
      <c r="C1" s="645"/>
      <c r="D1" s="645"/>
      <c r="E1" s="645"/>
      <c r="F1" s="645"/>
      <c r="G1" s="645"/>
      <c r="H1" s="645"/>
      <c r="I1" s="645"/>
    </row>
    <row r="2" spans="1:10" ht="13.5" customHeight="1" x14ac:dyDescent="0.15"/>
    <row r="3" spans="1:10" ht="17.100000000000001" customHeight="1" thickBot="1" x14ac:dyDescent="0.2">
      <c r="A3" s="1" t="s">
        <v>353</v>
      </c>
      <c r="I3" s="3"/>
    </row>
    <row r="4" spans="1:10" ht="7.5" customHeight="1" x14ac:dyDescent="0.15">
      <c r="A4" s="632" t="s">
        <v>0</v>
      </c>
      <c r="B4" s="633"/>
      <c r="C4" s="657" t="s">
        <v>1</v>
      </c>
      <c r="D4" s="65"/>
      <c r="E4" s="61"/>
      <c r="F4" s="61"/>
      <c r="G4" s="61"/>
      <c r="H4" s="65"/>
      <c r="I4" s="63"/>
    </row>
    <row r="5" spans="1:10" ht="23.25" customHeight="1" x14ac:dyDescent="0.15">
      <c r="A5" s="659"/>
      <c r="B5" s="660"/>
      <c r="C5" s="658"/>
      <c r="D5" s="66" t="s">
        <v>190</v>
      </c>
      <c r="E5" s="67" t="s">
        <v>2</v>
      </c>
      <c r="F5" s="67" t="s">
        <v>3</v>
      </c>
      <c r="G5" s="67" t="s">
        <v>4</v>
      </c>
      <c r="H5" s="66" t="s">
        <v>225</v>
      </c>
      <c r="I5" s="68" t="s">
        <v>5</v>
      </c>
    </row>
    <row r="6" spans="1:10" ht="17.100000000000001" customHeight="1" x14ac:dyDescent="0.15">
      <c r="A6" s="630" t="s">
        <v>340</v>
      </c>
      <c r="B6" s="631"/>
      <c r="C6" s="57">
        <v>45</v>
      </c>
      <c r="D6" s="104">
        <v>12</v>
      </c>
      <c r="E6" s="104">
        <v>11</v>
      </c>
      <c r="F6" s="104">
        <v>6</v>
      </c>
      <c r="G6" s="104">
        <v>6</v>
      </c>
      <c r="H6" s="106">
        <v>4</v>
      </c>
      <c r="I6" s="105">
        <v>6</v>
      </c>
    </row>
    <row r="7" spans="1:10" ht="17.100000000000001" customHeight="1" x14ac:dyDescent="0.15">
      <c r="A7" s="630" t="s">
        <v>234</v>
      </c>
      <c r="B7" s="631"/>
      <c r="C7" s="57">
        <v>43</v>
      </c>
      <c r="D7" s="104">
        <v>10</v>
      </c>
      <c r="E7" s="104">
        <v>11</v>
      </c>
      <c r="F7" s="104">
        <v>6</v>
      </c>
      <c r="G7" s="104">
        <v>6</v>
      </c>
      <c r="H7" s="106">
        <v>4</v>
      </c>
      <c r="I7" s="105">
        <v>6</v>
      </c>
    </row>
    <row r="8" spans="1:10" ht="17.100000000000001" customHeight="1" x14ac:dyDescent="0.15">
      <c r="A8" s="630">
        <v>2</v>
      </c>
      <c r="B8" s="631"/>
      <c r="C8" s="106">
        <v>39</v>
      </c>
      <c r="D8" s="104">
        <v>6</v>
      </c>
      <c r="E8" s="104">
        <v>11</v>
      </c>
      <c r="F8" s="104">
        <v>6</v>
      </c>
      <c r="G8" s="104">
        <v>6</v>
      </c>
      <c r="H8" s="106">
        <v>4</v>
      </c>
      <c r="I8" s="105">
        <v>6</v>
      </c>
    </row>
    <row r="9" spans="1:10" ht="17.100000000000001" customHeight="1" x14ac:dyDescent="0.15">
      <c r="A9" s="630">
        <v>3</v>
      </c>
      <c r="B9" s="631"/>
      <c r="C9" s="106">
        <v>38</v>
      </c>
      <c r="D9" s="104">
        <v>5</v>
      </c>
      <c r="E9" s="104">
        <v>11</v>
      </c>
      <c r="F9" s="104">
        <v>6</v>
      </c>
      <c r="G9" s="104">
        <v>6</v>
      </c>
      <c r="H9" s="108">
        <v>4</v>
      </c>
      <c r="I9" s="105">
        <v>6</v>
      </c>
    </row>
    <row r="10" spans="1:10" ht="17.100000000000001" customHeight="1" x14ac:dyDescent="0.15">
      <c r="A10" s="630">
        <v>4</v>
      </c>
      <c r="B10" s="631"/>
      <c r="C10" s="106">
        <v>35</v>
      </c>
      <c r="D10" s="104">
        <v>2</v>
      </c>
      <c r="E10" s="104">
        <v>11</v>
      </c>
      <c r="F10" s="104">
        <v>6</v>
      </c>
      <c r="G10" s="104">
        <v>6</v>
      </c>
      <c r="H10" s="108">
        <v>4</v>
      </c>
      <c r="I10" s="105">
        <v>6</v>
      </c>
    </row>
    <row r="11" spans="1:10" ht="17.100000000000001" customHeight="1" x14ac:dyDescent="0.15">
      <c r="A11" s="630">
        <v>5</v>
      </c>
      <c r="B11" s="631"/>
      <c r="C11" s="106">
        <v>34</v>
      </c>
      <c r="D11" s="55">
        <v>1</v>
      </c>
      <c r="E11" s="55">
        <v>11</v>
      </c>
      <c r="F11" s="55">
        <v>6</v>
      </c>
      <c r="G11" s="55">
        <v>6</v>
      </c>
      <c r="H11" s="58">
        <v>4</v>
      </c>
      <c r="I11" s="22">
        <v>6</v>
      </c>
    </row>
    <row r="12" spans="1:10" ht="17.100000000000001" customHeight="1" thickBot="1" x14ac:dyDescent="0.2">
      <c r="A12" s="661">
        <v>6</v>
      </c>
      <c r="B12" s="662"/>
      <c r="C12" s="99">
        <v>33</v>
      </c>
      <c r="D12" s="99">
        <v>0</v>
      </c>
      <c r="E12" s="99">
        <v>11</v>
      </c>
      <c r="F12" s="99">
        <v>6</v>
      </c>
      <c r="G12" s="99">
        <v>6</v>
      </c>
      <c r="H12" s="248">
        <v>4</v>
      </c>
      <c r="I12" s="249">
        <v>6</v>
      </c>
      <c r="J12" s="60"/>
    </row>
    <row r="13" spans="1:10" ht="17.100000000000001" customHeight="1" x14ac:dyDescent="0.15">
      <c r="A13" s="1" t="s">
        <v>305</v>
      </c>
      <c r="I13" s="3" t="s">
        <v>213</v>
      </c>
    </row>
    <row r="14" spans="1:10" ht="17.100000000000001" customHeight="1" x14ac:dyDescent="0.15"/>
    <row r="15" spans="1:10" ht="17.100000000000001" customHeight="1" thickBot="1" x14ac:dyDescent="0.2">
      <c r="A15" s="164" t="s">
        <v>354</v>
      </c>
      <c r="I15" s="3" t="s">
        <v>7</v>
      </c>
    </row>
    <row r="16" spans="1:10" ht="17.100000000000001" customHeight="1" thickBot="1" x14ac:dyDescent="0.2">
      <c r="A16" s="632" t="s">
        <v>8</v>
      </c>
      <c r="B16" s="633"/>
      <c r="C16" s="2"/>
      <c r="D16" s="646" t="s">
        <v>9</v>
      </c>
      <c r="E16" s="646" t="s">
        <v>10</v>
      </c>
      <c r="F16" s="648" t="s">
        <v>11</v>
      </c>
      <c r="G16" s="648"/>
      <c r="H16" s="649" t="s">
        <v>12</v>
      </c>
      <c r="I16" s="650"/>
    </row>
    <row r="17" spans="1:12" ht="17.100000000000001" customHeight="1" thickBot="1" x14ac:dyDescent="0.2">
      <c r="A17" s="634"/>
      <c r="B17" s="635"/>
      <c r="C17" s="9" t="s">
        <v>226</v>
      </c>
      <c r="D17" s="647"/>
      <c r="E17" s="647"/>
      <c r="F17" s="653" t="s">
        <v>13</v>
      </c>
      <c r="G17" s="653"/>
      <c r="H17" s="651"/>
      <c r="I17" s="652"/>
    </row>
    <row r="18" spans="1:12" ht="17.100000000000001" customHeight="1" thickBot="1" x14ac:dyDescent="0.2">
      <c r="A18" s="634"/>
      <c r="B18" s="635"/>
      <c r="C18" s="9" t="s">
        <v>227</v>
      </c>
      <c r="D18" s="647"/>
      <c r="E18" s="647"/>
      <c r="F18" s="36" t="s">
        <v>14</v>
      </c>
      <c r="G18" s="36" t="s">
        <v>15</v>
      </c>
      <c r="H18" s="654" t="s">
        <v>16</v>
      </c>
      <c r="I18" s="655" t="s">
        <v>17</v>
      </c>
    </row>
    <row r="19" spans="1:12" ht="17.100000000000001" customHeight="1" x14ac:dyDescent="0.15">
      <c r="A19" s="636"/>
      <c r="B19" s="637"/>
      <c r="C19" s="23"/>
      <c r="D19" s="647"/>
      <c r="E19" s="647"/>
      <c r="F19" s="62" t="s">
        <v>18</v>
      </c>
      <c r="G19" s="62" t="s">
        <v>19</v>
      </c>
      <c r="H19" s="654"/>
      <c r="I19" s="655"/>
    </row>
    <row r="20" spans="1:12" ht="17.100000000000001" customHeight="1" x14ac:dyDescent="0.15">
      <c r="A20" s="642" t="s">
        <v>20</v>
      </c>
      <c r="B20" s="643"/>
      <c r="C20" s="133">
        <v>7424</v>
      </c>
      <c r="D20" s="134">
        <v>240444</v>
      </c>
      <c r="E20" s="134">
        <v>73033</v>
      </c>
      <c r="F20" s="135">
        <v>32.38739224137931</v>
      </c>
      <c r="G20" s="135">
        <v>9.8374191810344822</v>
      </c>
      <c r="H20" s="134">
        <v>68442</v>
      </c>
      <c r="I20" s="136">
        <v>12701</v>
      </c>
    </row>
    <row r="21" spans="1:12" ht="17.100000000000001" customHeight="1" x14ac:dyDescent="0.15">
      <c r="A21" s="73"/>
      <c r="B21" s="70" t="s">
        <v>21</v>
      </c>
      <c r="C21" s="137">
        <v>578</v>
      </c>
      <c r="D21" s="112">
        <v>25081</v>
      </c>
      <c r="E21" s="112">
        <v>6536</v>
      </c>
      <c r="F21" s="116">
        <v>43.392733564013838</v>
      </c>
      <c r="G21" s="116">
        <v>11.307958477508651</v>
      </c>
      <c r="H21" s="112">
        <v>6367</v>
      </c>
      <c r="I21" s="114">
        <v>1215</v>
      </c>
      <c r="J21" s="59"/>
      <c r="K21" s="59"/>
      <c r="L21" s="59"/>
    </row>
    <row r="22" spans="1:12" ht="17.100000000000001" customHeight="1" x14ac:dyDescent="0.15">
      <c r="A22" s="73"/>
      <c r="B22" s="70" t="s">
        <v>22</v>
      </c>
      <c r="C22" s="137">
        <v>572</v>
      </c>
      <c r="D22" s="112">
        <v>17977</v>
      </c>
      <c r="E22" s="112">
        <v>6603</v>
      </c>
      <c r="F22" s="116">
        <v>31.428321678321677</v>
      </c>
      <c r="G22" s="116">
        <v>11.543706293706293</v>
      </c>
      <c r="H22" s="112">
        <v>5180</v>
      </c>
      <c r="I22" s="114">
        <v>1215</v>
      </c>
      <c r="J22" s="59"/>
      <c r="K22" s="59"/>
      <c r="L22" s="59"/>
    </row>
    <row r="23" spans="1:12" ht="17.100000000000001" customHeight="1" x14ac:dyDescent="0.15">
      <c r="A23" s="73"/>
      <c r="B23" s="70" t="s">
        <v>23</v>
      </c>
      <c r="C23" s="137">
        <v>576</v>
      </c>
      <c r="D23" s="112">
        <v>22280</v>
      </c>
      <c r="E23" s="112">
        <v>5706</v>
      </c>
      <c r="F23" s="116">
        <v>38.680555555555557</v>
      </c>
      <c r="G23" s="116">
        <v>9.90625</v>
      </c>
      <c r="H23" s="112">
        <v>7807</v>
      </c>
      <c r="I23" s="114">
        <v>1215</v>
      </c>
      <c r="J23" s="59"/>
      <c r="K23" s="59"/>
      <c r="L23" s="59"/>
    </row>
    <row r="24" spans="1:12" ht="17.100000000000001" customHeight="1" x14ac:dyDescent="0.15">
      <c r="A24" s="73"/>
      <c r="B24" s="70" t="s">
        <v>24</v>
      </c>
      <c r="C24" s="137">
        <v>858</v>
      </c>
      <c r="D24" s="112">
        <v>27110</v>
      </c>
      <c r="E24" s="112">
        <v>7333</v>
      </c>
      <c r="F24" s="116">
        <v>31.596736596736598</v>
      </c>
      <c r="G24" s="116">
        <v>8.5466200466200473</v>
      </c>
      <c r="H24" s="113">
        <v>3833</v>
      </c>
      <c r="I24" s="114">
        <v>1258</v>
      </c>
      <c r="J24" s="59"/>
      <c r="K24" s="59"/>
      <c r="L24" s="59"/>
    </row>
    <row r="25" spans="1:12" ht="17.100000000000001" customHeight="1" x14ac:dyDescent="0.15">
      <c r="A25" s="73"/>
      <c r="B25" s="70" t="s">
        <v>25</v>
      </c>
      <c r="C25" s="137">
        <v>512</v>
      </c>
      <c r="D25" s="112">
        <v>23385</v>
      </c>
      <c r="E25" s="112">
        <v>6258</v>
      </c>
      <c r="F25" s="116">
        <v>45.673828125</v>
      </c>
      <c r="G25" s="116">
        <v>12.22265625</v>
      </c>
      <c r="H25" s="112">
        <v>7447</v>
      </c>
      <c r="I25" s="114">
        <v>1215</v>
      </c>
      <c r="J25" s="59"/>
      <c r="K25" s="59"/>
      <c r="L25" s="59"/>
    </row>
    <row r="26" spans="1:12" ht="17.100000000000001" customHeight="1" x14ac:dyDescent="0.15">
      <c r="A26" s="73"/>
      <c r="B26" s="70" t="s">
        <v>26</v>
      </c>
      <c r="C26" s="137">
        <v>934</v>
      </c>
      <c r="D26" s="112">
        <v>21070</v>
      </c>
      <c r="E26" s="112">
        <v>8264</v>
      </c>
      <c r="F26" s="116">
        <v>22.558886509635975</v>
      </c>
      <c r="G26" s="116">
        <v>8.8479657387580293</v>
      </c>
      <c r="H26" s="112">
        <v>7114</v>
      </c>
      <c r="I26" s="114">
        <v>1215</v>
      </c>
    </row>
    <row r="27" spans="1:12" ht="17.100000000000001" customHeight="1" x14ac:dyDescent="0.15">
      <c r="A27" s="73"/>
      <c r="B27" s="70" t="s">
        <v>27</v>
      </c>
      <c r="C27" s="137">
        <v>532</v>
      </c>
      <c r="D27" s="112">
        <v>16416</v>
      </c>
      <c r="E27" s="112">
        <v>6302</v>
      </c>
      <c r="F27" s="116">
        <v>30.857142857142858</v>
      </c>
      <c r="G27" s="116">
        <v>11.845864661654135</v>
      </c>
      <c r="H27" s="112">
        <v>5241</v>
      </c>
      <c r="I27" s="114">
        <v>1215</v>
      </c>
    </row>
    <row r="28" spans="1:12" ht="17.100000000000001" customHeight="1" x14ac:dyDescent="0.15">
      <c r="A28" s="73"/>
      <c r="B28" s="70" t="s">
        <v>28</v>
      </c>
      <c r="C28" s="137">
        <v>937</v>
      </c>
      <c r="D28" s="112">
        <v>16068</v>
      </c>
      <c r="E28" s="112">
        <v>7987</v>
      </c>
      <c r="F28" s="116">
        <v>17.148345784418357</v>
      </c>
      <c r="G28" s="116">
        <v>8.52401280683031</v>
      </c>
      <c r="H28" s="112">
        <v>5965</v>
      </c>
      <c r="I28" s="114">
        <v>1215</v>
      </c>
    </row>
    <row r="29" spans="1:12" ht="17.100000000000001" customHeight="1" x14ac:dyDescent="0.15">
      <c r="A29" s="73"/>
      <c r="B29" s="70" t="s">
        <v>29</v>
      </c>
      <c r="C29" s="137">
        <v>661</v>
      </c>
      <c r="D29" s="112">
        <v>21177</v>
      </c>
      <c r="E29" s="112">
        <v>6265</v>
      </c>
      <c r="F29" s="116">
        <v>32.037821482602119</v>
      </c>
      <c r="G29" s="116">
        <v>9.4780635400907709</v>
      </c>
      <c r="H29" s="112">
        <v>6933</v>
      </c>
      <c r="I29" s="114">
        <v>949</v>
      </c>
    </row>
    <row r="30" spans="1:12" ht="17.100000000000001" customHeight="1" x14ac:dyDescent="0.15">
      <c r="A30" s="73"/>
      <c r="B30" s="70" t="s">
        <v>30</v>
      </c>
      <c r="C30" s="137">
        <v>634</v>
      </c>
      <c r="D30" s="112">
        <v>20486</v>
      </c>
      <c r="E30" s="112">
        <v>5963</v>
      </c>
      <c r="F30" s="116">
        <v>32.312302839116718</v>
      </c>
      <c r="G30" s="116">
        <v>9.4053627760252372</v>
      </c>
      <c r="H30" s="112">
        <v>6015</v>
      </c>
      <c r="I30" s="114">
        <v>949</v>
      </c>
    </row>
    <row r="31" spans="1:12" ht="17.100000000000001" customHeight="1" x14ac:dyDescent="0.15">
      <c r="A31" s="73"/>
      <c r="B31" s="70" t="s">
        <v>31</v>
      </c>
      <c r="C31" s="137">
        <v>630</v>
      </c>
      <c r="D31" s="112">
        <v>29394</v>
      </c>
      <c r="E31" s="112">
        <v>5816</v>
      </c>
      <c r="F31" s="116">
        <v>46.657142857142858</v>
      </c>
      <c r="G31" s="116">
        <v>9.2317460317460309</v>
      </c>
      <c r="H31" s="112">
        <v>6540</v>
      </c>
      <c r="I31" s="114">
        <v>1040</v>
      </c>
    </row>
    <row r="32" spans="1:12" ht="17.100000000000001" customHeight="1" x14ac:dyDescent="0.15">
      <c r="A32" s="638" t="s">
        <v>32</v>
      </c>
      <c r="B32" s="639"/>
      <c r="C32" s="138">
        <v>4336</v>
      </c>
      <c r="D32" s="139">
        <v>150145</v>
      </c>
      <c r="E32" s="139">
        <v>44012</v>
      </c>
      <c r="F32" s="140">
        <v>34.627536900369002</v>
      </c>
      <c r="G32" s="140">
        <v>10.150369003690036</v>
      </c>
      <c r="H32" s="139">
        <v>51124</v>
      </c>
      <c r="I32" s="141">
        <v>10116</v>
      </c>
    </row>
    <row r="33" spans="1:9" ht="17.100000000000001" customHeight="1" x14ac:dyDescent="0.15">
      <c r="A33" s="73"/>
      <c r="B33" s="70" t="s">
        <v>21</v>
      </c>
      <c r="C33" s="137">
        <v>726</v>
      </c>
      <c r="D33" s="112">
        <v>22708</v>
      </c>
      <c r="E33" s="112">
        <v>7818</v>
      </c>
      <c r="F33" s="116">
        <v>31.278236914600551</v>
      </c>
      <c r="G33" s="116">
        <v>10.768595041322314</v>
      </c>
      <c r="H33" s="112">
        <v>9783</v>
      </c>
      <c r="I33" s="114">
        <v>1400</v>
      </c>
    </row>
    <row r="34" spans="1:9" ht="17.100000000000001" customHeight="1" x14ac:dyDescent="0.15">
      <c r="A34" s="73"/>
      <c r="B34" s="70" t="s">
        <v>22</v>
      </c>
      <c r="C34" s="137">
        <v>874</v>
      </c>
      <c r="D34" s="112">
        <v>25928</v>
      </c>
      <c r="E34" s="112">
        <v>8025</v>
      </c>
      <c r="F34" s="116">
        <v>29.665903890160184</v>
      </c>
      <c r="G34" s="116">
        <v>9.1819221967963394</v>
      </c>
      <c r="H34" s="112">
        <v>10480</v>
      </c>
      <c r="I34" s="114">
        <v>1400</v>
      </c>
    </row>
    <row r="35" spans="1:9" ht="17.100000000000001" customHeight="1" x14ac:dyDescent="0.15">
      <c r="A35" s="73"/>
      <c r="B35" s="70" t="s">
        <v>23</v>
      </c>
      <c r="C35" s="137">
        <v>841</v>
      </c>
      <c r="D35" s="112">
        <v>26023</v>
      </c>
      <c r="E35" s="112">
        <v>8337</v>
      </c>
      <c r="F35" s="116">
        <v>30.94292508917955</v>
      </c>
      <c r="G35" s="116">
        <v>9.9131985731272287</v>
      </c>
      <c r="H35" s="112">
        <v>10274</v>
      </c>
      <c r="I35" s="114">
        <v>1400</v>
      </c>
    </row>
    <row r="36" spans="1:9" ht="17.100000000000001" customHeight="1" x14ac:dyDescent="0.15">
      <c r="A36" s="73"/>
      <c r="B36" s="70" t="s">
        <v>28</v>
      </c>
      <c r="C36" s="137">
        <v>770</v>
      </c>
      <c r="D36" s="112">
        <v>22777</v>
      </c>
      <c r="E36" s="112">
        <v>7725</v>
      </c>
      <c r="F36" s="116">
        <v>29.580519480519481</v>
      </c>
      <c r="G36" s="116">
        <v>10.032467532467532</v>
      </c>
      <c r="H36" s="112">
        <v>7169</v>
      </c>
      <c r="I36" s="114">
        <v>1201</v>
      </c>
    </row>
    <row r="37" spans="1:9" ht="17.100000000000001" customHeight="1" x14ac:dyDescent="0.15">
      <c r="A37" s="73"/>
      <c r="B37" s="70" t="s">
        <v>33</v>
      </c>
      <c r="C37" s="137">
        <v>483</v>
      </c>
      <c r="D37" s="112">
        <v>32291</v>
      </c>
      <c r="E37" s="112">
        <v>5656</v>
      </c>
      <c r="F37" s="116">
        <v>66.85507246376811</v>
      </c>
      <c r="G37" s="116">
        <v>11.710144927536232</v>
      </c>
      <c r="H37" s="112">
        <v>9663</v>
      </c>
      <c r="I37" s="114">
        <v>1163</v>
      </c>
    </row>
    <row r="38" spans="1:9" ht="17.100000000000001" customHeight="1" x14ac:dyDescent="0.15">
      <c r="A38" s="74"/>
      <c r="B38" s="72" t="s">
        <v>34</v>
      </c>
      <c r="C38" s="137">
        <v>642</v>
      </c>
      <c r="D38" s="112">
        <v>20418</v>
      </c>
      <c r="E38" s="112">
        <v>7025</v>
      </c>
      <c r="F38" s="116">
        <v>31.803738317757009</v>
      </c>
      <c r="G38" s="116">
        <v>10.942367601246106</v>
      </c>
      <c r="H38" s="112">
        <v>3755</v>
      </c>
      <c r="I38" s="114">
        <v>3552</v>
      </c>
    </row>
    <row r="39" spans="1:9" ht="17.100000000000001" customHeight="1" x14ac:dyDescent="0.15">
      <c r="A39" s="640" t="s">
        <v>35</v>
      </c>
      <c r="B39" s="641"/>
      <c r="C39" s="138">
        <v>4376</v>
      </c>
      <c r="D39" s="139">
        <v>263812</v>
      </c>
      <c r="E39" s="139">
        <v>88388</v>
      </c>
      <c r="F39" s="140">
        <v>60.286106032906766</v>
      </c>
      <c r="G39" s="140">
        <v>20.198354661791591</v>
      </c>
      <c r="H39" s="139">
        <v>66463</v>
      </c>
      <c r="I39" s="141">
        <v>15957.3</v>
      </c>
    </row>
    <row r="40" spans="1:9" ht="17.100000000000001" customHeight="1" x14ac:dyDescent="0.15">
      <c r="A40" s="41"/>
      <c r="B40" s="70" t="s">
        <v>36</v>
      </c>
      <c r="C40" s="137">
        <v>1067</v>
      </c>
      <c r="D40" s="112">
        <v>37663</v>
      </c>
      <c r="E40" s="112">
        <v>11081</v>
      </c>
      <c r="F40" s="116">
        <v>35.298031865042176</v>
      </c>
      <c r="G40" s="116">
        <v>10.385192127460169</v>
      </c>
      <c r="H40" s="112">
        <v>16422</v>
      </c>
      <c r="I40" s="114">
        <v>2420</v>
      </c>
    </row>
    <row r="41" spans="1:9" ht="17.100000000000001" customHeight="1" x14ac:dyDescent="0.15">
      <c r="A41" s="41"/>
      <c r="B41" s="70" t="s">
        <v>37</v>
      </c>
      <c r="C41" s="137">
        <v>706</v>
      </c>
      <c r="D41" s="112">
        <v>35544</v>
      </c>
      <c r="E41" s="112">
        <v>14967</v>
      </c>
      <c r="F41" s="116">
        <v>50.345609065155806</v>
      </c>
      <c r="G41" s="116">
        <v>21.199716713881021</v>
      </c>
      <c r="H41" s="112">
        <v>15750</v>
      </c>
      <c r="I41" s="115">
        <v>4505</v>
      </c>
    </row>
    <row r="42" spans="1:9" ht="17.100000000000001" customHeight="1" x14ac:dyDescent="0.15">
      <c r="A42" s="41"/>
      <c r="B42" s="70" t="s">
        <v>38</v>
      </c>
      <c r="C42" s="137">
        <v>531</v>
      </c>
      <c r="D42" s="112">
        <v>37283</v>
      </c>
      <c r="E42" s="112">
        <v>19704.98</v>
      </c>
      <c r="F42" s="116">
        <v>70.212806026365342</v>
      </c>
      <c r="G42" s="116">
        <v>37.10919020715631</v>
      </c>
      <c r="H42" s="112">
        <v>12497</v>
      </c>
      <c r="I42" s="114">
        <v>1876.3</v>
      </c>
    </row>
    <row r="43" spans="1:9" ht="17.100000000000001" customHeight="1" x14ac:dyDescent="0.15">
      <c r="A43" s="41"/>
      <c r="B43" s="70" t="s">
        <v>39</v>
      </c>
      <c r="C43" s="137">
        <v>694</v>
      </c>
      <c r="D43" s="112">
        <v>38083</v>
      </c>
      <c r="E43" s="112">
        <v>17632</v>
      </c>
      <c r="F43" s="116">
        <v>54.87463976945245</v>
      </c>
      <c r="G43" s="116">
        <v>25.406340057636889</v>
      </c>
      <c r="H43" s="147">
        <v>0</v>
      </c>
      <c r="I43" s="114">
        <v>2179</v>
      </c>
    </row>
    <row r="44" spans="1:9" ht="17.100000000000001" customHeight="1" x14ac:dyDescent="0.15">
      <c r="A44" s="41"/>
      <c r="B44" s="70" t="s">
        <v>40</v>
      </c>
      <c r="C44" s="137">
        <v>760</v>
      </c>
      <c r="D44" s="112">
        <v>73147</v>
      </c>
      <c r="E44" s="112">
        <v>13721</v>
      </c>
      <c r="F44" s="116">
        <v>96.246052631578948</v>
      </c>
      <c r="G44" s="116">
        <v>18.053947368421053</v>
      </c>
      <c r="H44" s="112">
        <v>14615</v>
      </c>
      <c r="I44" s="114">
        <v>2462</v>
      </c>
    </row>
    <row r="45" spans="1:9" ht="17.100000000000001" customHeight="1" x14ac:dyDescent="0.15">
      <c r="A45" s="69"/>
      <c r="B45" s="76" t="s">
        <v>34</v>
      </c>
      <c r="C45" s="137">
        <v>618</v>
      </c>
      <c r="D45" s="112">
        <v>41532</v>
      </c>
      <c r="E45" s="112">
        <v>7500</v>
      </c>
      <c r="F45" s="116">
        <v>67.203883495145632</v>
      </c>
      <c r="G45" s="116">
        <v>12.135922330097088</v>
      </c>
      <c r="H45" s="112">
        <v>7179</v>
      </c>
      <c r="I45" s="114">
        <v>2515</v>
      </c>
    </row>
    <row r="46" spans="1:9" ht="17.100000000000001" customHeight="1" x14ac:dyDescent="0.15">
      <c r="A46" s="638" t="s">
        <v>41</v>
      </c>
      <c r="B46" s="639"/>
      <c r="C46" s="138">
        <v>456</v>
      </c>
      <c r="D46" s="139">
        <v>108704</v>
      </c>
      <c r="E46" s="139">
        <v>38297</v>
      </c>
      <c r="F46" s="140">
        <v>238.38596491228071</v>
      </c>
      <c r="G46" s="140">
        <v>83.984649122807014</v>
      </c>
      <c r="H46" s="139">
        <v>6168</v>
      </c>
      <c r="I46" s="141">
        <v>4092.5</v>
      </c>
    </row>
    <row r="47" spans="1:9" ht="17.100000000000001" customHeight="1" x14ac:dyDescent="0.15">
      <c r="A47" s="73"/>
      <c r="B47" s="70" t="s">
        <v>42</v>
      </c>
      <c r="C47" s="137">
        <v>283</v>
      </c>
      <c r="D47" s="112">
        <v>26441</v>
      </c>
      <c r="E47" s="112">
        <v>10955</v>
      </c>
      <c r="F47" s="116">
        <v>93.431095406360427</v>
      </c>
      <c r="G47" s="116">
        <v>38.710247349823319</v>
      </c>
      <c r="H47" s="112">
        <v>2490</v>
      </c>
      <c r="I47" s="114">
        <v>701</v>
      </c>
    </row>
    <row r="48" spans="1:9" ht="17.100000000000001" customHeight="1" x14ac:dyDescent="0.15">
      <c r="A48" s="73"/>
      <c r="B48" s="70" t="s">
        <v>43</v>
      </c>
      <c r="C48" s="137">
        <v>107</v>
      </c>
      <c r="D48" s="112">
        <v>39849</v>
      </c>
      <c r="E48" s="112">
        <v>7710</v>
      </c>
      <c r="F48" s="116">
        <v>372.42056074766356</v>
      </c>
      <c r="G48" s="116">
        <v>72.056074766355138</v>
      </c>
      <c r="H48" s="112">
        <v>3678</v>
      </c>
      <c r="I48" s="114">
        <v>965</v>
      </c>
    </row>
    <row r="49" spans="1:9" ht="17.100000000000001" customHeight="1" x14ac:dyDescent="0.15">
      <c r="A49" s="73"/>
      <c r="B49" s="70" t="s">
        <v>44</v>
      </c>
      <c r="C49" s="137">
        <v>6</v>
      </c>
      <c r="D49" s="112">
        <v>2043.31</v>
      </c>
      <c r="E49" s="112">
        <v>2000</v>
      </c>
      <c r="F49" s="116">
        <v>340.55166666666668</v>
      </c>
      <c r="G49" s="116">
        <v>333.33333333333331</v>
      </c>
      <c r="H49" s="147">
        <v>0</v>
      </c>
      <c r="I49" s="114">
        <v>247.5</v>
      </c>
    </row>
    <row r="50" spans="1:9" ht="17.100000000000001" customHeight="1" thickBot="1" x14ac:dyDescent="0.2">
      <c r="A50" s="75"/>
      <c r="B50" s="71" t="s">
        <v>222</v>
      </c>
      <c r="C50" s="148">
        <v>60</v>
      </c>
      <c r="D50" s="117">
        <v>38083</v>
      </c>
      <c r="E50" s="117">
        <v>17632</v>
      </c>
      <c r="F50" s="149">
        <v>634.7166666666667</v>
      </c>
      <c r="G50" s="149">
        <v>293.86666666666667</v>
      </c>
      <c r="H50" s="150">
        <v>0</v>
      </c>
      <c r="I50" s="118">
        <v>2179</v>
      </c>
    </row>
    <row r="51" spans="1:9" ht="17.100000000000001" customHeight="1" x14ac:dyDescent="0.15">
      <c r="A51" s="1" t="s">
        <v>245</v>
      </c>
      <c r="I51" s="3" t="s">
        <v>45</v>
      </c>
    </row>
    <row r="52" spans="1:9" ht="27.75" customHeight="1" x14ac:dyDescent="0.15">
      <c r="A52" s="644" t="s">
        <v>306</v>
      </c>
      <c r="B52" s="644"/>
      <c r="C52" s="644"/>
      <c r="D52" s="644"/>
      <c r="E52" s="644"/>
      <c r="F52" s="644"/>
      <c r="G52" s="644"/>
      <c r="H52" s="656" t="s">
        <v>318</v>
      </c>
      <c r="I52" s="656"/>
    </row>
  </sheetData>
  <sheetProtection sheet="1" objects="1" scenarios="1"/>
  <mergeCells count="24">
    <mergeCell ref="A52:G52"/>
    <mergeCell ref="A1:I1"/>
    <mergeCell ref="D16:D19"/>
    <mergeCell ref="E16:E19"/>
    <mergeCell ref="F16:G16"/>
    <mergeCell ref="H16:I17"/>
    <mergeCell ref="F17:G17"/>
    <mergeCell ref="H18:H19"/>
    <mergeCell ref="I18:I19"/>
    <mergeCell ref="H52:I52"/>
    <mergeCell ref="C4:C5"/>
    <mergeCell ref="A4:B5"/>
    <mergeCell ref="A12:B12"/>
    <mergeCell ref="A11:B11"/>
    <mergeCell ref="A10:B10"/>
    <mergeCell ref="A9:B9"/>
    <mergeCell ref="A8:B8"/>
    <mergeCell ref="A7:B7"/>
    <mergeCell ref="A6:B6"/>
    <mergeCell ref="A16:B19"/>
    <mergeCell ref="A46:B46"/>
    <mergeCell ref="A39:B39"/>
    <mergeCell ref="A32:B32"/>
    <mergeCell ref="A20:B20"/>
  </mergeCells>
  <phoneticPr fontId="1"/>
  <conditionalFormatting sqref="A6:I12 B20:I50">
    <cfRule type="expression" dxfId="19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4000-E309-4A67-B245-C353CE79E427}">
  <sheetPr>
    <tabColor rgb="FF00B0F0"/>
    <pageSetUpPr fitToPage="1"/>
  </sheetPr>
  <dimension ref="A1:AB55"/>
  <sheetViews>
    <sheetView view="pageBreakPreview" zoomScaleNormal="100" zoomScaleSheetLayoutView="100" zoomScalePageLayoutView="80" workbookViewId="0">
      <pane xSplit="1" topLeftCell="D1" activePane="topRight" state="frozen"/>
      <selection activeCell="C50" sqref="C50"/>
      <selection pane="topRight" activeCell="L2" sqref="L2"/>
    </sheetView>
  </sheetViews>
  <sheetFormatPr defaultColWidth="8.85546875" defaultRowHeight="17.45" customHeight="1" x14ac:dyDescent="0.15"/>
  <cols>
    <col min="1" max="1" width="27.42578125" style="164" customWidth="1"/>
    <col min="2" max="11" width="7.42578125" style="164" customWidth="1"/>
    <col min="12" max="16" width="6.7109375" style="164" customWidth="1"/>
    <col min="17" max="17" width="6" style="164" customWidth="1"/>
    <col min="18" max="18" width="3.7109375" style="164" customWidth="1"/>
    <col min="19" max="19" width="3.42578125" style="164" customWidth="1"/>
    <col min="20" max="20" width="6.28515625" style="164" customWidth="1"/>
    <col min="21" max="21" width="7.140625" style="164" customWidth="1"/>
    <col min="22" max="23" width="6.7109375" style="164" customWidth="1"/>
    <col min="24" max="24" width="7.42578125" style="164" customWidth="1"/>
    <col min="25" max="25" width="4" style="164" customWidth="1"/>
    <col min="26" max="26" width="3" style="164" customWidth="1"/>
    <col min="27" max="27" width="6.7109375" style="164" customWidth="1"/>
    <col min="28" max="28" width="3.85546875" style="164" customWidth="1"/>
    <col min="29" max="16384" width="8.85546875" style="164"/>
  </cols>
  <sheetData>
    <row r="1" spans="1:28" ht="5.0999999999999996" customHeight="1" x14ac:dyDescent="0.15">
      <c r="AA1" s="224"/>
      <c r="AB1" s="224"/>
    </row>
    <row r="2" spans="1:28" ht="15" customHeight="1" thickBot="1" x14ac:dyDescent="0.2">
      <c r="A2" s="164" t="s">
        <v>383</v>
      </c>
      <c r="AA2" s="224" t="s">
        <v>90</v>
      </c>
      <c r="AB2" s="224"/>
    </row>
    <row r="3" spans="1:28" ht="24.95" customHeight="1" thickBot="1" x14ac:dyDescent="0.2">
      <c r="A3" s="987" t="s">
        <v>91</v>
      </c>
      <c r="B3" s="854" t="s">
        <v>68</v>
      </c>
      <c r="C3" s="332" t="s">
        <v>112</v>
      </c>
      <c r="D3" s="322"/>
      <c r="E3" s="322"/>
      <c r="F3" s="333"/>
      <c r="G3" s="854" t="s">
        <v>47</v>
      </c>
      <c r="H3" s="854" t="s">
        <v>113</v>
      </c>
      <c r="I3" s="854"/>
      <c r="J3" s="854"/>
      <c r="K3" s="854"/>
      <c r="L3" s="854" t="s">
        <v>105</v>
      </c>
      <c r="M3" s="854"/>
      <c r="N3" s="854"/>
      <c r="O3" s="854"/>
      <c r="P3" s="893" t="s">
        <v>114</v>
      </c>
      <c r="Q3" s="893"/>
      <c r="R3" s="893"/>
      <c r="S3" s="893"/>
      <c r="T3" s="893"/>
      <c r="U3" s="893" t="s">
        <v>256</v>
      </c>
      <c r="V3" s="893"/>
      <c r="W3" s="893"/>
      <c r="X3" s="989" t="s">
        <v>257</v>
      </c>
      <c r="Y3" s="989"/>
      <c r="Z3" s="989"/>
      <c r="AA3" s="990"/>
      <c r="AB3" s="334"/>
    </row>
    <row r="4" spans="1:28" ht="24.95" customHeight="1" x14ac:dyDescent="0.15">
      <c r="A4" s="988"/>
      <c r="B4" s="816"/>
      <c r="C4" s="859" t="s">
        <v>115</v>
      </c>
      <c r="D4" s="859"/>
      <c r="E4" s="335" t="s">
        <v>72</v>
      </c>
      <c r="F4" s="335" t="s">
        <v>73</v>
      </c>
      <c r="G4" s="816"/>
      <c r="H4" s="991" t="s">
        <v>115</v>
      </c>
      <c r="I4" s="991"/>
      <c r="J4" s="336" t="s">
        <v>49</v>
      </c>
      <c r="K4" s="337" t="s">
        <v>50</v>
      </c>
      <c r="L4" s="895" t="s">
        <v>116</v>
      </c>
      <c r="M4" s="895"/>
      <c r="N4" s="337" t="s">
        <v>49</v>
      </c>
      <c r="O4" s="336" t="s">
        <v>50</v>
      </c>
      <c r="P4" s="895" t="s">
        <v>1</v>
      </c>
      <c r="Q4" s="895"/>
      <c r="R4" s="859" t="s">
        <v>49</v>
      </c>
      <c r="S4" s="859"/>
      <c r="T4" s="337" t="s">
        <v>50</v>
      </c>
      <c r="U4" s="991" t="s">
        <v>117</v>
      </c>
      <c r="V4" s="991"/>
      <c r="W4" s="991"/>
      <c r="X4" s="992" t="s">
        <v>117</v>
      </c>
      <c r="Y4" s="992"/>
      <c r="Z4" s="992"/>
      <c r="AA4" s="993"/>
      <c r="AB4" s="334"/>
    </row>
    <row r="5" spans="1:28" ht="18.95" customHeight="1" x14ac:dyDescent="0.15">
      <c r="A5" s="260" t="s">
        <v>349</v>
      </c>
      <c r="B5" s="338">
        <v>4</v>
      </c>
      <c r="C5" s="996">
        <v>141</v>
      </c>
      <c r="D5" s="996"/>
      <c r="E5" s="416">
        <v>87</v>
      </c>
      <c r="F5" s="416">
        <v>54</v>
      </c>
      <c r="G5" s="416">
        <v>145</v>
      </c>
      <c r="H5" s="997">
        <v>531</v>
      </c>
      <c r="I5" s="997"/>
      <c r="J5" s="416">
        <v>332</v>
      </c>
      <c r="K5" s="416">
        <v>199</v>
      </c>
      <c r="L5" s="998">
        <v>308</v>
      </c>
      <c r="M5" s="998"/>
      <c r="N5" s="416">
        <v>119</v>
      </c>
      <c r="O5" s="416">
        <v>189</v>
      </c>
      <c r="P5" s="998">
        <v>103</v>
      </c>
      <c r="Q5" s="998"/>
      <c r="R5" s="998">
        <v>38</v>
      </c>
      <c r="S5" s="998"/>
      <c r="T5" s="416">
        <v>65</v>
      </c>
      <c r="U5" s="1000">
        <v>3.6620689655172414</v>
      </c>
      <c r="V5" s="1000"/>
      <c r="W5" s="1000"/>
      <c r="X5" s="994">
        <v>1.724025974025974</v>
      </c>
      <c r="Y5" s="994"/>
      <c r="Z5" s="994"/>
      <c r="AA5" s="995"/>
      <c r="AB5" s="188"/>
    </row>
    <row r="6" spans="1:28" ht="18.95" customHeight="1" x14ac:dyDescent="0.15">
      <c r="A6" s="260">
        <v>4</v>
      </c>
      <c r="B6" s="338">
        <v>4</v>
      </c>
      <c r="C6" s="996">
        <v>135</v>
      </c>
      <c r="D6" s="996"/>
      <c r="E6" s="416">
        <v>96</v>
      </c>
      <c r="F6" s="416">
        <v>39</v>
      </c>
      <c r="G6" s="416">
        <v>115</v>
      </c>
      <c r="H6" s="997">
        <v>437</v>
      </c>
      <c r="I6" s="997"/>
      <c r="J6" s="416">
        <v>275</v>
      </c>
      <c r="K6" s="416">
        <v>162</v>
      </c>
      <c r="L6" s="998">
        <v>288</v>
      </c>
      <c r="M6" s="998"/>
      <c r="N6" s="416">
        <v>113</v>
      </c>
      <c r="O6" s="416">
        <v>175</v>
      </c>
      <c r="P6" s="998">
        <v>103</v>
      </c>
      <c r="Q6" s="998"/>
      <c r="R6" s="998">
        <v>38</v>
      </c>
      <c r="S6" s="998"/>
      <c r="T6" s="416">
        <v>65</v>
      </c>
      <c r="U6" s="933">
        <v>3.8</v>
      </c>
      <c r="V6" s="933"/>
      <c r="W6" s="933"/>
      <c r="X6" s="944">
        <v>1.5173611111111112</v>
      </c>
      <c r="Y6" s="944"/>
      <c r="Z6" s="944"/>
      <c r="AA6" s="999"/>
      <c r="AB6" s="188"/>
    </row>
    <row r="7" spans="1:28" ht="18.95" customHeight="1" x14ac:dyDescent="0.15">
      <c r="A7" s="260">
        <v>5</v>
      </c>
      <c r="B7" s="338">
        <v>4</v>
      </c>
      <c r="C7" s="996">
        <v>179</v>
      </c>
      <c r="D7" s="996"/>
      <c r="E7" s="416">
        <v>115</v>
      </c>
      <c r="F7" s="416">
        <v>64</v>
      </c>
      <c r="G7" s="416">
        <v>105</v>
      </c>
      <c r="H7" s="997">
        <v>432</v>
      </c>
      <c r="I7" s="997"/>
      <c r="J7" s="416">
        <v>268</v>
      </c>
      <c r="K7" s="416">
        <v>164</v>
      </c>
      <c r="L7" s="998">
        <v>270</v>
      </c>
      <c r="M7" s="998"/>
      <c r="N7" s="416">
        <v>110</v>
      </c>
      <c r="O7" s="416">
        <v>160</v>
      </c>
      <c r="P7" s="998">
        <v>94</v>
      </c>
      <c r="Q7" s="998"/>
      <c r="R7" s="998">
        <v>36</v>
      </c>
      <c r="S7" s="998"/>
      <c r="T7" s="416">
        <v>58</v>
      </c>
      <c r="U7" s="933">
        <v>4.1142857142857139</v>
      </c>
      <c r="V7" s="933"/>
      <c r="W7" s="933"/>
      <c r="X7" s="931">
        <v>1.6</v>
      </c>
      <c r="Y7" s="931"/>
      <c r="Z7" s="931"/>
      <c r="AA7" s="934"/>
      <c r="AB7" s="188"/>
    </row>
    <row r="8" spans="1:28" ht="18.95" customHeight="1" x14ac:dyDescent="0.15">
      <c r="A8" s="260">
        <v>6</v>
      </c>
      <c r="B8" s="338">
        <v>4</v>
      </c>
      <c r="C8" s="741">
        <v>174</v>
      </c>
      <c r="D8" s="741">
        <v>0</v>
      </c>
      <c r="E8" s="416">
        <v>116</v>
      </c>
      <c r="F8" s="469">
        <v>58</v>
      </c>
      <c r="G8" s="469">
        <v>111</v>
      </c>
      <c r="H8" s="998">
        <v>456</v>
      </c>
      <c r="I8" s="998">
        <v>0</v>
      </c>
      <c r="J8" s="416">
        <v>285</v>
      </c>
      <c r="K8" s="416">
        <v>171</v>
      </c>
      <c r="L8" s="1001">
        <v>291</v>
      </c>
      <c r="M8" s="1001">
        <v>0</v>
      </c>
      <c r="N8" s="468">
        <v>109</v>
      </c>
      <c r="O8" s="468">
        <v>182</v>
      </c>
      <c r="P8" s="1001">
        <v>87</v>
      </c>
      <c r="Q8" s="1001">
        <v>0</v>
      </c>
      <c r="R8" s="1001">
        <v>32</v>
      </c>
      <c r="S8" s="1001">
        <v>0</v>
      </c>
      <c r="T8" s="468">
        <v>55</v>
      </c>
      <c r="U8" s="933">
        <v>4.1081081081081079</v>
      </c>
      <c r="V8" s="933"/>
      <c r="W8" s="933"/>
      <c r="X8" s="931">
        <v>1.5670103092783505</v>
      </c>
      <c r="Y8" s="931"/>
      <c r="Z8" s="931"/>
      <c r="AA8" s="934"/>
      <c r="AB8" s="188"/>
    </row>
    <row r="9" spans="1:28" ht="11.25" customHeight="1" x14ac:dyDescent="0.15">
      <c r="A9" s="341"/>
      <c r="B9" s="338"/>
      <c r="C9" s="229"/>
      <c r="D9" s="229"/>
      <c r="E9" s="339"/>
      <c r="F9" s="339"/>
      <c r="G9" s="339"/>
      <c r="H9" s="339"/>
      <c r="I9" s="339"/>
      <c r="J9" s="339"/>
      <c r="K9" s="339"/>
      <c r="L9" s="339"/>
      <c r="M9" s="339"/>
      <c r="N9" s="340"/>
      <c r="O9" s="340"/>
      <c r="P9" s="339"/>
      <c r="Q9" s="339"/>
      <c r="R9" s="339"/>
      <c r="S9" s="339"/>
      <c r="T9" s="340"/>
      <c r="U9" s="342"/>
      <c r="V9" s="342"/>
      <c r="W9" s="342"/>
      <c r="X9" s="342"/>
      <c r="Y9" s="342"/>
      <c r="Z9" s="342"/>
      <c r="AA9" s="343"/>
      <c r="AB9" s="188"/>
    </row>
    <row r="10" spans="1:28" ht="18.95" customHeight="1" x14ac:dyDescent="0.15">
      <c r="A10" s="344" t="s">
        <v>118</v>
      </c>
      <c r="B10" s="338">
        <v>1</v>
      </c>
      <c r="C10" s="996">
        <v>91</v>
      </c>
      <c r="D10" s="996"/>
      <c r="E10" s="147">
        <v>68</v>
      </c>
      <c r="F10" s="147">
        <v>23</v>
      </c>
      <c r="G10" s="147">
        <v>61</v>
      </c>
      <c r="H10" s="997">
        <v>283</v>
      </c>
      <c r="I10" s="997"/>
      <c r="J10" s="147">
        <v>192</v>
      </c>
      <c r="K10" s="147">
        <v>91</v>
      </c>
      <c r="L10" s="1001">
        <v>152</v>
      </c>
      <c r="M10" s="1001"/>
      <c r="N10" s="339">
        <v>65</v>
      </c>
      <c r="O10" s="339">
        <v>87</v>
      </c>
      <c r="P10" s="1001">
        <v>33</v>
      </c>
      <c r="Q10" s="1001"/>
      <c r="R10" s="998">
        <v>14</v>
      </c>
      <c r="S10" s="998"/>
      <c r="T10" s="339">
        <v>19</v>
      </c>
      <c r="U10" s="933">
        <v>4.639344262295082</v>
      </c>
      <c r="V10" s="933"/>
      <c r="W10" s="933"/>
      <c r="X10" s="931">
        <v>1.861842105263158</v>
      </c>
      <c r="Y10" s="931"/>
      <c r="Z10" s="931"/>
      <c r="AA10" s="934"/>
      <c r="AB10" s="188"/>
    </row>
    <row r="11" spans="1:28" ht="18.95" customHeight="1" x14ac:dyDescent="0.15">
      <c r="A11" s="344" t="s">
        <v>119</v>
      </c>
      <c r="B11" s="338">
        <v>1</v>
      </c>
      <c r="C11" s="996">
        <v>62</v>
      </c>
      <c r="D11" s="996"/>
      <c r="E11" s="147">
        <v>37</v>
      </c>
      <c r="F11" s="147">
        <v>25</v>
      </c>
      <c r="G11" s="147">
        <v>42</v>
      </c>
      <c r="H11" s="997">
        <v>107</v>
      </c>
      <c r="I11" s="997"/>
      <c r="J11" s="147">
        <v>49</v>
      </c>
      <c r="K11" s="147">
        <v>58</v>
      </c>
      <c r="L11" s="1001">
        <v>111</v>
      </c>
      <c r="M11" s="1001"/>
      <c r="N11" s="339">
        <v>32</v>
      </c>
      <c r="O11" s="339">
        <v>79</v>
      </c>
      <c r="P11" s="1001">
        <v>49</v>
      </c>
      <c r="Q11" s="1001"/>
      <c r="R11" s="998">
        <v>18</v>
      </c>
      <c r="S11" s="998"/>
      <c r="T11" s="339">
        <v>31</v>
      </c>
      <c r="U11" s="933">
        <v>2.5476190476190474</v>
      </c>
      <c r="V11" s="933"/>
      <c r="W11" s="933"/>
      <c r="X11" s="931">
        <v>0.963963963963964</v>
      </c>
      <c r="Y11" s="931"/>
      <c r="Z11" s="931"/>
      <c r="AA11" s="934"/>
      <c r="AB11" s="188"/>
    </row>
    <row r="12" spans="1:28" ht="18.95" customHeight="1" x14ac:dyDescent="0.15">
      <c r="A12" s="345" t="s">
        <v>236</v>
      </c>
      <c r="B12" s="338">
        <v>1</v>
      </c>
      <c r="C12" s="996">
        <v>10</v>
      </c>
      <c r="D12" s="996"/>
      <c r="E12" s="147">
        <v>5</v>
      </c>
      <c r="F12" s="147">
        <v>5</v>
      </c>
      <c r="G12" s="147">
        <v>2</v>
      </c>
      <c r="H12" s="997">
        <v>6</v>
      </c>
      <c r="I12" s="997"/>
      <c r="J12" s="147">
        <v>1</v>
      </c>
      <c r="K12" s="147">
        <v>5</v>
      </c>
      <c r="L12" s="1001">
        <v>9</v>
      </c>
      <c r="M12" s="1001"/>
      <c r="N12" s="339">
        <v>3</v>
      </c>
      <c r="O12" s="339">
        <v>6</v>
      </c>
      <c r="P12" s="1001">
        <v>3</v>
      </c>
      <c r="Q12" s="1001"/>
      <c r="R12" s="998">
        <v>0</v>
      </c>
      <c r="S12" s="998"/>
      <c r="T12" s="339">
        <v>3</v>
      </c>
      <c r="U12" s="933">
        <v>3</v>
      </c>
      <c r="V12" s="933"/>
      <c r="W12" s="933"/>
      <c r="X12" s="931">
        <v>0.66666666666666663</v>
      </c>
      <c r="Y12" s="931"/>
      <c r="Z12" s="931"/>
      <c r="AA12" s="934"/>
      <c r="AB12" s="188"/>
    </row>
    <row r="13" spans="1:28" ht="18.95" customHeight="1" thickBot="1" x14ac:dyDescent="0.2">
      <c r="A13" s="346" t="s">
        <v>221</v>
      </c>
      <c r="B13" s="347">
        <v>1</v>
      </c>
      <c r="C13" s="1002">
        <v>11</v>
      </c>
      <c r="D13" s="1003"/>
      <c r="E13" s="348">
        <v>6</v>
      </c>
      <c r="F13" s="493">
        <v>5</v>
      </c>
      <c r="G13" s="348">
        <v>6</v>
      </c>
      <c r="H13" s="1004">
        <v>60</v>
      </c>
      <c r="I13" s="1004"/>
      <c r="J13" s="348">
        <v>43</v>
      </c>
      <c r="K13" s="348">
        <v>17</v>
      </c>
      <c r="L13" s="909">
        <v>19</v>
      </c>
      <c r="M13" s="909"/>
      <c r="N13" s="349">
        <v>9</v>
      </c>
      <c r="O13" s="349">
        <v>10</v>
      </c>
      <c r="P13" s="909">
        <v>2</v>
      </c>
      <c r="Q13" s="909"/>
      <c r="R13" s="1005">
        <v>0</v>
      </c>
      <c r="S13" s="1005"/>
      <c r="T13" s="349">
        <v>2</v>
      </c>
      <c r="U13" s="946">
        <v>10</v>
      </c>
      <c r="V13" s="946"/>
      <c r="W13" s="946"/>
      <c r="X13" s="946">
        <v>3.1578947368421053</v>
      </c>
      <c r="Y13" s="946"/>
      <c r="Z13" s="946"/>
      <c r="AA13" s="947"/>
      <c r="AB13" s="188"/>
    </row>
    <row r="14" spans="1:28" ht="25.5" customHeight="1" x14ac:dyDescent="0.15">
      <c r="A14" s="919" t="s">
        <v>339</v>
      </c>
      <c r="B14" s="919"/>
      <c r="C14" s="919"/>
      <c r="D14" s="919"/>
      <c r="E14" s="919"/>
      <c r="F14" s="919"/>
      <c r="G14" s="919"/>
      <c r="H14" s="919"/>
      <c r="I14" s="919"/>
      <c r="J14" s="919"/>
      <c r="K14" s="919"/>
      <c r="AA14" s="224" t="s">
        <v>121</v>
      </c>
      <c r="AB14" s="224"/>
    </row>
    <row r="15" spans="1:28" ht="9.75" customHeight="1" x14ac:dyDescent="0.15"/>
    <row r="16" spans="1:28" ht="18.95" customHeight="1" thickBot="1" x14ac:dyDescent="0.2">
      <c r="A16" s="164" t="s">
        <v>384</v>
      </c>
      <c r="AA16" s="224" t="s">
        <v>66</v>
      </c>
      <c r="AB16" s="224"/>
    </row>
    <row r="17" spans="1:28" ht="24.95" customHeight="1" thickBot="1" x14ac:dyDescent="0.2">
      <c r="A17" s="912" t="s">
        <v>91</v>
      </c>
      <c r="B17" s="914" t="s">
        <v>110</v>
      </c>
      <c r="C17" s="687"/>
      <c r="D17" s="687"/>
      <c r="E17" s="687"/>
      <c r="F17" s="687" t="s">
        <v>313</v>
      </c>
      <c r="G17" s="687"/>
      <c r="H17" s="687"/>
      <c r="I17" s="687"/>
      <c r="J17" s="689" t="s">
        <v>314</v>
      </c>
      <c r="K17" s="694"/>
      <c r="L17" s="694"/>
      <c r="M17" s="914"/>
      <c r="N17" s="687" t="s">
        <v>274</v>
      </c>
      <c r="O17" s="687"/>
      <c r="P17" s="687"/>
      <c r="Q17" s="687"/>
      <c r="R17" s="687" t="s">
        <v>279</v>
      </c>
      <c r="S17" s="687"/>
      <c r="T17" s="687"/>
      <c r="U17" s="687"/>
      <c r="V17" s="687"/>
      <c r="W17" s="943" t="s">
        <v>281</v>
      </c>
      <c r="X17" s="943"/>
      <c r="Y17" s="943"/>
      <c r="Z17" s="943"/>
      <c r="AA17" s="688"/>
      <c r="AB17" s="334"/>
    </row>
    <row r="18" spans="1:28" ht="24.95" customHeight="1" x14ac:dyDescent="0.15">
      <c r="A18" s="913"/>
      <c r="B18" s="410" t="s">
        <v>47</v>
      </c>
      <c r="C18" s="415" t="s">
        <v>71</v>
      </c>
      <c r="D18" s="409" t="s">
        <v>49</v>
      </c>
      <c r="E18" s="409" t="s">
        <v>50</v>
      </c>
      <c r="F18" s="409" t="s">
        <v>47</v>
      </c>
      <c r="G18" s="415" t="s">
        <v>71</v>
      </c>
      <c r="H18" s="409" t="s">
        <v>49</v>
      </c>
      <c r="I18" s="409" t="s">
        <v>50</v>
      </c>
      <c r="J18" s="409" t="s">
        <v>47</v>
      </c>
      <c r="K18" s="470" t="s">
        <v>71</v>
      </c>
      <c r="L18" s="409" t="s">
        <v>49</v>
      </c>
      <c r="M18" s="409" t="s">
        <v>50</v>
      </c>
      <c r="N18" s="409" t="s">
        <v>47</v>
      </c>
      <c r="O18" s="415" t="s">
        <v>71</v>
      </c>
      <c r="P18" s="415" t="s">
        <v>49</v>
      </c>
      <c r="Q18" s="418" t="s">
        <v>50</v>
      </c>
      <c r="R18" s="824" t="s">
        <v>47</v>
      </c>
      <c r="S18" s="824"/>
      <c r="T18" s="418" t="s">
        <v>48</v>
      </c>
      <c r="U18" s="418" t="s">
        <v>49</v>
      </c>
      <c r="V18" s="418" t="s">
        <v>50</v>
      </c>
      <c r="W18" s="471" t="s">
        <v>47</v>
      </c>
      <c r="X18" s="418" t="s">
        <v>48</v>
      </c>
      <c r="Y18" s="824" t="s">
        <v>49</v>
      </c>
      <c r="Z18" s="824"/>
      <c r="AA18" s="502" t="s">
        <v>50</v>
      </c>
      <c r="AB18" s="334"/>
    </row>
    <row r="19" spans="1:28" ht="18.95" customHeight="1" x14ac:dyDescent="0.15">
      <c r="A19" s="365" t="s">
        <v>349</v>
      </c>
      <c r="B19" s="472">
        <v>143</v>
      </c>
      <c r="C19" s="472">
        <v>531</v>
      </c>
      <c r="D19" s="472">
        <v>332</v>
      </c>
      <c r="E19" s="472">
        <v>199</v>
      </c>
      <c r="F19" s="473">
        <v>6</v>
      </c>
      <c r="G19" s="473">
        <v>24</v>
      </c>
      <c r="H19" s="473">
        <v>11</v>
      </c>
      <c r="I19" s="473">
        <v>13</v>
      </c>
      <c r="J19" s="473">
        <v>13</v>
      </c>
      <c r="K19" s="473">
        <v>43</v>
      </c>
      <c r="L19" s="473">
        <v>26</v>
      </c>
      <c r="M19" s="473">
        <v>17</v>
      </c>
      <c r="N19" s="473">
        <v>11</v>
      </c>
      <c r="O19" s="473">
        <v>35</v>
      </c>
      <c r="P19" s="473">
        <v>24</v>
      </c>
      <c r="Q19" s="473">
        <v>11</v>
      </c>
      <c r="R19" s="911">
        <v>11</v>
      </c>
      <c r="S19" s="911"/>
      <c r="T19" s="473">
        <v>37</v>
      </c>
      <c r="U19" s="474">
        <v>26</v>
      </c>
      <c r="V19" s="474">
        <v>11</v>
      </c>
      <c r="W19" s="473">
        <v>11</v>
      </c>
      <c r="X19" s="473">
        <v>37</v>
      </c>
      <c r="Y19" s="928">
        <v>20</v>
      </c>
      <c r="Z19" s="928"/>
      <c r="AA19" s="354">
        <v>17</v>
      </c>
      <c r="AB19" s="351"/>
    </row>
    <row r="20" spans="1:28" ht="18.95" customHeight="1" x14ac:dyDescent="0.15">
      <c r="A20" s="365">
        <v>4</v>
      </c>
      <c r="B20" s="472">
        <v>115</v>
      </c>
      <c r="C20" s="472">
        <v>437</v>
      </c>
      <c r="D20" s="472">
        <v>275</v>
      </c>
      <c r="E20" s="472">
        <v>162</v>
      </c>
      <c r="F20" s="473">
        <v>7</v>
      </c>
      <c r="G20" s="473">
        <v>24</v>
      </c>
      <c r="H20" s="473">
        <v>18</v>
      </c>
      <c r="I20" s="473">
        <v>6</v>
      </c>
      <c r="J20" s="473">
        <v>6</v>
      </c>
      <c r="K20" s="473">
        <v>18</v>
      </c>
      <c r="L20" s="473">
        <v>8</v>
      </c>
      <c r="M20" s="473">
        <v>10</v>
      </c>
      <c r="N20" s="473">
        <v>9</v>
      </c>
      <c r="O20" s="473">
        <v>34</v>
      </c>
      <c r="P20" s="473">
        <v>20</v>
      </c>
      <c r="Q20" s="473">
        <v>14</v>
      </c>
      <c r="R20" s="911">
        <v>7</v>
      </c>
      <c r="S20" s="911"/>
      <c r="T20" s="473">
        <v>28</v>
      </c>
      <c r="U20" s="474">
        <v>19</v>
      </c>
      <c r="V20" s="474">
        <v>9</v>
      </c>
      <c r="W20" s="473">
        <v>9</v>
      </c>
      <c r="X20" s="473">
        <v>30</v>
      </c>
      <c r="Y20" s="928">
        <v>21</v>
      </c>
      <c r="Z20" s="928"/>
      <c r="AA20" s="354">
        <v>9</v>
      </c>
      <c r="AB20" s="229"/>
    </row>
    <row r="21" spans="1:28" ht="18.95" customHeight="1" x14ac:dyDescent="0.15">
      <c r="A21" s="365">
        <v>5</v>
      </c>
      <c r="B21" s="472">
        <v>105</v>
      </c>
      <c r="C21" s="472">
        <v>432</v>
      </c>
      <c r="D21" s="472">
        <v>268</v>
      </c>
      <c r="E21" s="472">
        <v>164</v>
      </c>
      <c r="F21" s="473">
        <v>9</v>
      </c>
      <c r="G21" s="473">
        <v>42</v>
      </c>
      <c r="H21" s="473">
        <v>27</v>
      </c>
      <c r="I21" s="473">
        <v>15</v>
      </c>
      <c r="J21" s="473">
        <v>7</v>
      </c>
      <c r="K21" s="473">
        <v>45</v>
      </c>
      <c r="L21" s="473">
        <v>32</v>
      </c>
      <c r="M21" s="473">
        <v>13</v>
      </c>
      <c r="N21" s="473">
        <v>8</v>
      </c>
      <c r="O21" s="473">
        <v>36</v>
      </c>
      <c r="P21" s="473">
        <v>17</v>
      </c>
      <c r="Q21" s="473">
        <v>19</v>
      </c>
      <c r="R21" s="911">
        <v>9</v>
      </c>
      <c r="S21" s="911">
        <v>0</v>
      </c>
      <c r="T21" s="473">
        <v>36</v>
      </c>
      <c r="U21" s="474">
        <v>22</v>
      </c>
      <c r="V21" s="474">
        <v>14</v>
      </c>
      <c r="W21" s="473">
        <v>6</v>
      </c>
      <c r="X21" s="473">
        <v>26</v>
      </c>
      <c r="Y21" s="928">
        <v>18</v>
      </c>
      <c r="Z21" s="928">
        <v>0</v>
      </c>
      <c r="AA21" s="354">
        <v>8</v>
      </c>
      <c r="AB21" s="229"/>
    </row>
    <row r="22" spans="1:28" ht="18.95" customHeight="1" x14ac:dyDescent="0.15">
      <c r="A22" s="365">
        <v>6</v>
      </c>
      <c r="B22" s="472">
        <v>111</v>
      </c>
      <c r="C22" s="472">
        <v>456</v>
      </c>
      <c r="D22" s="472">
        <v>285</v>
      </c>
      <c r="E22" s="472">
        <v>171</v>
      </c>
      <c r="F22" s="473">
        <v>7</v>
      </c>
      <c r="G22" s="473">
        <v>30</v>
      </c>
      <c r="H22" s="473">
        <v>20</v>
      </c>
      <c r="I22" s="473">
        <v>10</v>
      </c>
      <c r="J22" s="473">
        <v>7</v>
      </c>
      <c r="K22" s="473">
        <v>23</v>
      </c>
      <c r="L22" s="424">
        <v>12</v>
      </c>
      <c r="M22" s="424">
        <v>11</v>
      </c>
      <c r="N22" s="424">
        <v>7</v>
      </c>
      <c r="O22" s="424">
        <v>25</v>
      </c>
      <c r="P22" s="424">
        <v>18</v>
      </c>
      <c r="Q22" s="424">
        <v>7</v>
      </c>
      <c r="R22" s="959">
        <v>6</v>
      </c>
      <c r="S22" s="959">
        <v>0</v>
      </c>
      <c r="T22" s="503">
        <v>21</v>
      </c>
      <c r="U22" s="503">
        <v>10</v>
      </c>
      <c r="V22" s="503">
        <v>11</v>
      </c>
      <c r="W22" s="424">
        <v>9</v>
      </c>
      <c r="X22" s="424">
        <v>36</v>
      </c>
      <c r="Y22" s="1006">
        <v>22</v>
      </c>
      <c r="Z22" s="1006">
        <v>0</v>
      </c>
      <c r="AA22" s="504">
        <v>14</v>
      </c>
      <c r="AB22" s="229"/>
    </row>
    <row r="23" spans="1:28" ht="11.25" customHeight="1" x14ac:dyDescent="0.15">
      <c r="A23" s="475"/>
      <c r="B23" s="338"/>
      <c r="C23" s="473"/>
      <c r="D23" s="473"/>
      <c r="E23" s="476"/>
      <c r="F23" s="476"/>
      <c r="G23" s="476"/>
      <c r="H23" s="476"/>
      <c r="I23" s="476"/>
      <c r="J23" s="476"/>
      <c r="K23" s="476"/>
      <c r="L23" s="476"/>
      <c r="M23" s="476"/>
      <c r="N23" s="477"/>
      <c r="O23" s="477"/>
      <c r="P23" s="476"/>
      <c r="Q23" s="476"/>
      <c r="R23" s="1007"/>
      <c r="S23" s="1007"/>
      <c r="T23" s="477"/>
      <c r="U23" s="478"/>
      <c r="V23" s="478"/>
      <c r="W23" s="478"/>
      <c r="X23" s="478"/>
      <c r="Y23" s="1008"/>
      <c r="Z23" s="1008"/>
      <c r="AA23" s="417"/>
      <c r="AB23" s="188"/>
    </row>
    <row r="24" spans="1:28" ht="18.95" customHeight="1" x14ac:dyDescent="0.15">
      <c r="A24" s="479" t="s">
        <v>118</v>
      </c>
      <c r="B24" s="473">
        <v>61</v>
      </c>
      <c r="C24" s="473">
        <v>283</v>
      </c>
      <c r="D24" s="473">
        <v>192</v>
      </c>
      <c r="E24" s="473">
        <v>91</v>
      </c>
      <c r="F24" s="480">
        <v>4</v>
      </c>
      <c r="G24" s="481">
        <v>19</v>
      </c>
      <c r="H24" s="473">
        <v>14</v>
      </c>
      <c r="I24" s="473">
        <v>5</v>
      </c>
      <c r="J24" s="473">
        <v>5</v>
      </c>
      <c r="K24" s="481">
        <v>18</v>
      </c>
      <c r="L24" s="473">
        <v>11</v>
      </c>
      <c r="M24" s="480">
        <v>7</v>
      </c>
      <c r="N24" s="480">
        <v>4</v>
      </c>
      <c r="O24" s="481">
        <v>17</v>
      </c>
      <c r="P24" s="473">
        <v>12</v>
      </c>
      <c r="Q24" s="482">
        <v>5</v>
      </c>
      <c r="R24" s="911">
        <v>3</v>
      </c>
      <c r="S24" s="911"/>
      <c r="T24" s="481">
        <v>13</v>
      </c>
      <c r="U24" s="473">
        <v>8</v>
      </c>
      <c r="V24" s="473">
        <v>5</v>
      </c>
      <c r="W24" s="473">
        <v>4</v>
      </c>
      <c r="X24" s="481">
        <v>23</v>
      </c>
      <c r="Y24" s="928">
        <v>17</v>
      </c>
      <c r="Z24" s="928"/>
      <c r="AA24" s="354">
        <v>6</v>
      </c>
      <c r="AB24" s="113"/>
    </row>
    <row r="25" spans="1:28" ht="18.95" customHeight="1" x14ac:dyDescent="0.15">
      <c r="A25" s="479" t="s">
        <v>119</v>
      </c>
      <c r="B25" s="473">
        <v>42</v>
      </c>
      <c r="C25" s="473">
        <v>107</v>
      </c>
      <c r="D25" s="473">
        <v>49</v>
      </c>
      <c r="E25" s="473">
        <v>58</v>
      </c>
      <c r="F25" s="480">
        <v>3</v>
      </c>
      <c r="G25" s="481">
        <v>11</v>
      </c>
      <c r="H25" s="473">
        <v>6</v>
      </c>
      <c r="I25" s="473">
        <v>5</v>
      </c>
      <c r="J25" s="473">
        <v>2</v>
      </c>
      <c r="K25" s="481">
        <v>5</v>
      </c>
      <c r="L25" s="473">
        <v>1</v>
      </c>
      <c r="M25" s="480">
        <v>4</v>
      </c>
      <c r="N25" s="480">
        <v>3</v>
      </c>
      <c r="O25" s="481">
        <v>8</v>
      </c>
      <c r="P25" s="473">
        <v>6</v>
      </c>
      <c r="Q25" s="482">
        <v>2</v>
      </c>
      <c r="R25" s="911">
        <v>3</v>
      </c>
      <c r="S25" s="911"/>
      <c r="T25" s="481">
        <v>8</v>
      </c>
      <c r="U25" s="473">
        <v>2</v>
      </c>
      <c r="V25" s="473">
        <v>6</v>
      </c>
      <c r="W25" s="473">
        <v>5</v>
      </c>
      <c r="X25" s="481">
        <v>13</v>
      </c>
      <c r="Y25" s="928">
        <v>5</v>
      </c>
      <c r="Z25" s="928"/>
      <c r="AA25" s="354">
        <v>8</v>
      </c>
      <c r="AB25" s="113"/>
    </row>
    <row r="26" spans="1:28" ht="18.95" customHeight="1" x14ac:dyDescent="0.15">
      <c r="A26" s="483" t="s">
        <v>120</v>
      </c>
      <c r="B26" s="473">
        <v>2</v>
      </c>
      <c r="C26" s="473">
        <v>6</v>
      </c>
      <c r="D26" s="473">
        <v>1</v>
      </c>
      <c r="E26" s="473">
        <v>5</v>
      </c>
      <c r="F26" s="484">
        <v>0</v>
      </c>
      <c r="G26" s="485">
        <v>0</v>
      </c>
      <c r="H26" s="484">
        <v>0</v>
      </c>
      <c r="I26" s="484">
        <v>0</v>
      </c>
      <c r="J26" s="484">
        <v>0</v>
      </c>
      <c r="K26" s="486">
        <v>0</v>
      </c>
      <c r="L26" s="487">
        <v>0</v>
      </c>
      <c r="M26" s="487">
        <v>0</v>
      </c>
      <c r="N26" s="480">
        <v>0</v>
      </c>
      <c r="O26" s="481">
        <v>0</v>
      </c>
      <c r="P26" s="484">
        <v>0</v>
      </c>
      <c r="Q26" s="480">
        <v>0</v>
      </c>
      <c r="R26" s="910">
        <v>0</v>
      </c>
      <c r="S26" s="910"/>
      <c r="T26" s="481">
        <v>0</v>
      </c>
      <c r="U26" s="487">
        <v>0</v>
      </c>
      <c r="V26" s="476">
        <v>0</v>
      </c>
      <c r="W26" s="487">
        <v>0</v>
      </c>
      <c r="X26" s="481">
        <v>0</v>
      </c>
      <c r="Y26" s="949">
        <v>0</v>
      </c>
      <c r="Z26" s="949"/>
      <c r="AA26" s="355">
        <v>0</v>
      </c>
      <c r="AB26" s="356"/>
    </row>
    <row r="27" spans="1:28" ht="18.95" customHeight="1" thickBot="1" x14ac:dyDescent="0.2">
      <c r="A27" s="488" t="s">
        <v>221</v>
      </c>
      <c r="B27" s="489">
        <v>6</v>
      </c>
      <c r="C27" s="489">
        <v>60</v>
      </c>
      <c r="D27" s="489">
        <v>43</v>
      </c>
      <c r="E27" s="489">
        <v>17</v>
      </c>
      <c r="F27" s="490">
        <v>0</v>
      </c>
      <c r="G27" s="491">
        <v>0</v>
      </c>
      <c r="H27" s="490">
        <v>0</v>
      </c>
      <c r="I27" s="490">
        <v>0</v>
      </c>
      <c r="J27" s="490">
        <v>0</v>
      </c>
      <c r="K27" s="491">
        <v>0</v>
      </c>
      <c r="L27" s="493">
        <v>0</v>
      </c>
      <c r="M27" s="493">
        <v>0</v>
      </c>
      <c r="N27" s="492">
        <v>0</v>
      </c>
      <c r="O27" s="491">
        <v>0</v>
      </c>
      <c r="P27" s="490">
        <v>0</v>
      </c>
      <c r="Q27" s="490">
        <v>0</v>
      </c>
      <c r="R27" s="930">
        <v>0</v>
      </c>
      <c r="S27" s="1009"/>
      <c r="T27" s="491">
        <v>0</v>
      </c>
      <c r="U27" s="493">
        <v>0</v>
      </c>
      <c r="V27" s="490">
        <v>0</v>
      </c>
      <c r="W27" s="493">
        <v>0</v>
      </c>
      <c r="X27" s="491">
        <v>0</v>
      </c>
      <c r="Y27" s="950">
        <v>0</v>
      </c>
      <c r="Z27" s="983"/>
      <c r="AA27" s="494">
        <v>0</v>
      </c>
      <c r="AB27" s="356"/>
    </row>
    <row r="28" spans="1:28" ht="18.95" customHeight="1" x14ac:dyDescent="0.15">
      <c r="A28" s="164" t="s">
        <v>215</v>
      </c>
      <c r="AA28" s="224"/>
      <c r="AB28" s="224"/>
    </row>
    <row r="29" spans="1:28" ht="18.95" customHeight="1" x14ac:dyDescent="0.15">
      <c r="A29" s="164" t="s">
        <v>386</v>
      </c>
    </row>
    <row r="30" spans="1:28" ht="18.95" customHeight="1" thickBot="1" x14ac:dyDescent="0.2">
      <c r="AA30" s="224" t="s">
        <v>66</v>
      </c>
      <c r="AB30" s="224"/>
    </row>
    <row r="31" spans="1:28" ht="24.95" customHeight="1" thickBot="1" x14ac:dyDescent="0.2">
      <c r="A31" s="912" t="s">
        <v>91</v>
      </c>
      <c r="B31" s="914" t="s">
        <v>317</v>
      </c>
      <c r="C31" s="687"/>
      <c r="D31" s="687"/>
      <c r="E31" s="687"/>
      <c r="F31" s="687" t="s">
        <v>315</v>
      </c>
      <c r="G31" s="687"/>
      <c r="H31" s="687"/>
      <c r="I31" s="687"/>
      <c r="J31" s="689" t="s">
        <v>316</v>
      </c>
      <c r="K31" s="694"/>
      <c r="L31" s="694"/>
      <c r="M31" s="914"/>
      <c r="N31" s="687" t="s">
        <v>275</v>
      </c>
      <c r="O31" s="687"/>
      <c r="P31" s="687"/>
      <c r="Q31" s="687"/>
      <c r="R31" s="687"/>
      <c r="S31" s="687"/>
      <c r="T31" s="687"/>
      <c r="U31" s="943" t="s">
        <v>122</v>
      </c>
      <c r="V31" s="943"/>
      <c r="W31" s="943"/>
      <c r="X31" s="943"/>
      <c r="Y31" s="943"/>
      <c r="Z31" s="943"/>
      <c r="AA31" s="688"/>
      <c r="AB31" s="334"/>
    </row>
    <row r="32" spans="1:28" ht="24.95" customHeight="1" x14ac:dyDescent="0.15">
      <c r="A32" s="913"/>
      <c r="B32" s="410" t="s">
        <v>47</v>
      </c>
      <c r="C32" s="415" t="s">
        <v>71</v>
      </c>
      <c r="D32" s="409" t="s">
        <v>49</v>
      </c>
      <c r="E32" s="409" t="s">
        <v>50</v>
      </c>
      <c r="F32" s="409" t="s">
        <v>47</v>
      </c>
      <c r="G32" s="415" t="s">
        <v>71</v>
      </c>
      <c r="H32" s="409" t="s">
        <v>49</v>
      </c>
      <c r="I32" s="409" t="s">
        <v>50</v>
      </c>
      <c r="J32" s="409" t="s">
        <v>47</v>
      </c>
      <c r="K32" s="470" t="s">
        <v>71</v>
      </c>
      <c r="L32" s="409" t="s">
        <v>49</v>
      </c>
      <c r="M32" s="418" t="s">
        <v>50</v>
      </c>
      <c r="N32" s="409" t="s">
        <v>47</v>
      </c>
      <c r="O32" s="683" t="s">
        <v>123</v>
      </c>
      <c r="P32" s="683"/>
      <c r="Q32" s="956" t="s">
        <v>49</v>
      </c>
      <c r="R32" s="956"/>
      <c r="S32" s="824" t="s">
        <v>50</v>
      </c>
      <c r="T32" s="824"/>
      <c r="U32" s="409" t="s">
        <v>47</v>
      </c>
      <c r="V32" s="683" t="s">
        <v>1</v>
      </c>
      <c r="W32" s="683"/>
      <c r="X32" s="824" t="s">
        <v>49</v>
      </c>
      <c r="Y32" s="824"/>
      <c r="Z32" s="951" t="s">
        <v>50</v>
      </c>
      <c r="AA32" s="952"/>
      <c r="AB32" s="334"/>
    </row>
    <row r="33" spans="1:28" ht="18.95" customHeight="1" x14ac:dyDescent="0.15">
      <c r="A33" s="365" t="s">
        <v>349</v>
      </c>
      <c r="B33" s="473">
        <v>8</v>
      </c>
      <c r="C33" s="473">
        <v>25</v>
      </c>
      <c r="D33" s="473">
        <v>18</v>
      </c>
      <c r="E33" s="473">
        <v>7</v>
      </c>
      <c r="F33" s="473">
        <v>8</v>
      </c>
      <c r="G33" s="473">
        <v>34</v>
      </c>
      <c r="H33" s="473">
        <v>22</v>
      </c>
      <c r="I33" s="473">
        <v>12</v>
      </c>
      <c r="J33" s="473">
        <v>11</v>
      </c>
      <c r="K33" s="473">
        <v>37</v>
      </c>
      <c r="L33" s="473">
        <v>21</v>
      </c>
      <c r="M33" s="473">
        <v>16</v>
      </c>
      <c r="N33" s="473">
        <v>12</v>
      </c>
      <c r="O33" s="928">
        <v>38</v>
      </c>
      <c r="P33" s="928"/>
      <c r="Q33" s="911">
        <v>20</v>
      </c>
      <c r="R33" s="911"/>
      <c r="S33" s="911">
        <v>18</v>
      </c>
      <c r="T33" s="911"/>
      <c r="U33" s="473">
        <v>52</v>
      </c>
      <c r="V33" s="928">
        <v>221</v>
      </c>
      <c r="W33" s="928"/>
      <c r="X33" s="911">
        <v>144</v>
      </c>
      <c r="Y33" s="911"/>
      <c r="Z33" s="911">
        <v>77</v>
      </c>
      <c r="AA33" s="953"/>
      <c r="AB33" s="237"/>
    </row>
    <row r="34" spans="1:28" ht="18.95" customHeight="1" x14ac:dyDescent="0.15">
      <c r="A34" s="365">
        <v>4</v>
      </c>
      <c r="B34" s="473">
        <v>10</v>
      </c>
      <c r="C34" s="473">
        <v>31</v>
      </c>
      <c r="D34" s="473">
        <v>18</v>
      </c>
      <c r="E34" s="473">
        <v>13</v>
      </c>
      <c r="F34" s="473">
        <v>7</v>
      </c>
      <c r="G34" s="473">
        <v>23</v>
      </c>
      <c r="H34" s="473">
        <v>17</v>
      </c>
      <c r="I34" s="473">
        <v>6</v>
      </c>
      <c r="J34" s="473">
        <v>6</v>
      </c>
      <c r="K34" s="473">
        <v>23</v>
      </c>
      <c r="L34" s="473">
        <v>15</v>
      </c>
      <c r="M34" s="473">
        <v>8</v>
      </c>
      <c r="N34" s="473">
        <v>11</v>
      </c>
      <c r="O34" s="928">
        <v>30</v>
      </c>
      <c r="P34" s="928"/>
      <c r="Q34" s="911">
        <v>15</v>
      </c>
      <c r="R34" s="911"/>
      <c r="S34" s="911">
        <v>15</v>
      </c>
      <c r="T34" s="911"/>
      <c r="U34" s="473">
        <v>43</v>
      </c>
      <c r="V34" s="928">
        <v>196</v>
      </c>
      <c r="W34" s="928">
        <v>0</v>
      </c>
      <c r="X34" s="911">
        <v>124</v>
      </c>
      <c r="Y34" s="911"/>
      <c r="Z34" s="954">
        <v>72</v>
      </c>
      <c r="AA34" s="955"/>
    </row>
    <row r="35" spans="1:28" ht="18.95" customHeight="1" x14ac:dyDescent="0.15">
      <c r="A35" s="365">
        <v>5</v>
      </c>
      <c r="B35" s="473">
        <v>9</v>
      </c>
      <c r="C35" s="473">
        <v>34</v>
      </c>
      <c r="D35" s="473">
        <v>24</v>
      </c>
      <c r="E35" s="473">
        <v>10</v>
      </c>
      <c r="F35" s="473">
        <v>10</v>
      </c>
      <c r="G35" s="473">
        <v>40</v>
      </c>
      <c r="H35" s="473">
        <v>23</v>
      </c>
      <c r="I35" s="473">
        <v>17</v>
      </c>
      <c r="J35" s="473">
        <v>7</v>
      </c>
      <c r="K35" s="473">
        <v>24</v>
      </c>
      <c r="L35" s="473">
        <v>18</v>
      </c>
      <c r="M35" s="473">
        <v>6</v>
      </c>
      <c r="N35" s="473">
        <v>7</v>
      </c>
      <c r="O35" s="928">
        <v>23</v>
      </c>
      <c r="P35" s="928">
        <v>0</v>
      </c>
      <c r="Q35" s="911">
        <v>15</v>
      </c>
      <c r="R35" s="911">
        <v>0</v>
      </c>
      <c r="S35" s="911">
        <v>8</v>
      </c>
      <c r="T35" s="911">
        <v>0</v>
      </c>
      <c r="U35" s="473">
        <v>33</v>
      </c>
      <c r="V35" s="928">
        <v>126</v>
      </c>
      <c r="W35" s="928">
        <v>0</v>
      </c>
      <c r="X35" s="911">
        <v>72</v>
      </c>
      <c r="Y35" s="911">
        <v>0</v>
      </c>
      <c r="Z35" s="954">
        <v>54</v>
      </c>
      <c r="AA35" s="955">
        <v>0</v>
      </c>
    </row>
    <row r="36" spans="1:28" ht="18.95" customHeight="1" x14ac:dyDescent="0.15">
      <c r="A36" s="365">
        <v>6</v>
      </c>
      <c r="B36" s="473">
        <v>8</v>
      </c>
      <c r="C36" s="473">
        <v>27</v>
      </c>
      <c r="D36" s="473">
        <v>19</v>
      </c>
      <c r="E36" s="473">
        <v>8</v>
      </c>
      <c r="F36" s="473">
        <v>8</v>
      </c>
      <c r="G36" s="473">
        <v>38</v>
      </c>
      <c r="H36" s="473">
        <v>25</v>
      </c>
      <c r="I36" s="473">
        <v>13</v>
      </c>
      <c r="J36" s="473">
        <v>11</v>
      </c>
      <c r="K36" s="473">
        <v>41</v>
      </c>
      <c r="L36" s="473">
        <v>24</v>
      </c>
      <c r="M36" s="473">
        <v>17</v>
      </c>
      <c r="N36" s="473">
        <v>8</v>
      </c>
      <c r="O36" s="928">
        <v>24</v>
      </c>
      <c r="P36" s="928">
        <v>0</v>
      </c>
      <c r="Q36" s="911">
        <v>17</v>
      </c>
      <c r="R36" s="911">
        <v>0</v>
      </c>
      <c r="S36" s="911">
        <v>7</v>
      </c>
      <c r="T36" s="911">
        <v>0</v>
      </c>
      <c r="U36" s="473">
        <v>40</v>
      </c>
      <c r="V36" s="928">
        <v>191</v>
      </c>
      <c r="W36" s="928">
        <v>0</v>
      </c>
      <c r="X36" s="911">
        <v>118</v>
      </c>
      <c r="Y36" s="911">
        <v>0</v>
      </c>
      <c r="Z36" s="954">
        <v>73</v>
      </c>
      <c r="AA36" s="955">
        <v>0</v>
      </c>
    </row>
    <row r="37" spans="1:28" ht="11.25" customHeight="1" x14ac:dyDescent="0.15">
      <c r="A37" s="475"/>
      <c r="B37" s="338"/>
      <c r="C37" s="473"/>
      <c r="D37" s="473"/>
      <c r="E37" s="476"/>
      <c r="F37" s="476"/>
      <c r="G37" s="476"/>
      <c r="H37" s="476"/>
      <c r="I37" s="476"/>
      <c r="J37" s="476"/>
      <c r="K37" s="476"/>
      <c r="L37" s="476"/>
      <c r="M37" s="476"/>
      <c r="N37" s="477"/>
      <c r="O37" s="477"/>
      <c r="P37" s="476"/>
      <c r="Q37" s="476"/>
      <c r="R37" s="476"/>
      <c r="S37" s="476"/>
      <c r="T37" s="477"/>
      <c r="U37" s="478"/>
      <c r="V37" s="478"/>
      <c r="W37" s="478"/>
      <c r="X37" s="478"/>
      <c r="Y37" s="478"/>
      <c r="Z37" s="478"/>
      <c r="AA37" s="496"/>
      <c r="AB37" s="188"/>
    </row>
    <row r="38" spans="1:28" ht="18.95" customHeight="1" x14ac:dyDescent="0.15">
      <c r="A38" s="479" t="s">
        <v>118</v>
      </c>
      <c r="B38" s="473">
        <v>5</v>
      </c>
      <c r="C38" s="497">
        <v>20</v>
      </c>
      <c r="D38" s="473">
        <v>15</v>
      </c>
      <c r="E38" s="473">
        <v>5</v>
      </c>
      <c r="F38" s="473">
        <v>6</v>
      </c>
      <c r="G38" s="481">
        <v>31</v>
      </c>
      <c r="H38" s="473">
        <v>22</v>
      </c>
      <c r="I38" s="473">
        <v>9</v>
      </c>
      <c r="J38" s="473">
        <v>5</v>
      </c>
      <c r="K38" s="481">
        <v>25</v>
      </c>
      <c r="L38" s="473">
        <v>18</v>
      </c>
      <c r="M38" s="473">
        <v>7</v>
      </c>
      <c r="N38" s="473">
        <v>4</v>
      </c>
      <c r="O38" s="926">
        <v>16</v>
      </c>
      <c r="P38" s="926"/>
      <c r="Q38" s="911">
        <v>10</v>
      </c>
      <c r="R38" s="911"/>
      <c r="S38" s="982">
        <v>6</v>
      </c>
      <c r="T38" s="982"/>
      <c r="U38" s="473">
        <v>21</v>
      </c>
      <c r="V38" s="926">
        <v>101</v>
      </c>
      <c r="W38" s="926"/>
      <c r="X38" s="911">
        <v>65</v>
      </c>
      <c r="Y38" s="911"/>
      <c r="Z38" s="954">
        <v>36</v>
      </c>
      <c r="AA38" s="955"/>
      <c r="AB38" s="237"/>
    </row>
    <row r="39" spans="1:28" ht="18.95" customHeight="1" x14ac:dyDescent="0.15">
      <c r="A39" s="479" t="s">
        <v>119</v>
      </c>
      <c r="B39" s="473">
        <v>3</v>
      </c>
      <c r="C39" s="497">
        <v>7</v>
      </c>
      <c r="D39" s="473">
        <v>4</v>
      </c>
      <c r="E39" s="473">
        <v>3</v>
      </c>
      <c r="F39" s="473">
        <v>2</v>
      </c>
      <c r="G39" s="481">
        <v>7</v>
      </c>
      <c r="H39" s="473">
        <v>3</v>
      </c>
      <c r="I39" s="473">
        <v>4</v>
      </c>
      <c r="J39" s="473">
        <v>6</v>
      </c>
      <c r="K39" s="481">
        <v>16</v>
      </c>
      <c r="L39" s="473">
        <v>6</v>
      </c>
      <c r="M39" s="473">
        <v>10</v>
      </c>
      <c r="N39" s="473">
        <v>4</v>
      </c>
      <c r="O39" s="926">
        <v>8</v>
      </c>
      <c r="P39" s="926"/>
      <c r="Q39" s="911">
        <v>7</v>
      </c>
      <c r="R39" s="911"/>
      <c r="S39" s="982">
        <v>1</v>
      </c>
      <c r="T39" s="982"/>
      <c r="U39" s="473">
        <v>11</v>
      </c>
      <c r="V39" s="926">
        <v>24</v>
      </c>
      <c r="W39" s="926"/>
      <c r="X39" s="911">
        <v>9</v>
      </c>
      <c r="Y39" s="911"/>
      <c r="Z39" s="954">
        <v>15</v>
      </c>
      <c r="AA39" s="955"/>
      <c r="AB39" s="237"/>
    </row>
    <row r="40" spans="1:28" ht="18.95" customHeight="1" x14ac:dyDescent="0.15">
      <c r="A40" s="498" t="s">
        <v>240</v>
      </c>
      <c r="B40" s="487">
        <v>0</v>
      </c>
      <c r="C40" s="486">
        <v>0</v>
      </c>
      <c r="D40" s="487">
        <v>0</v>
      </c>
      <c r="E40" s="487">
        <v>0</v>
      </c>
      <c r="F40" s="487">
        <v>0</v>
      </c>
      <c r="G40" s="481">
        <v>0</v>
      </c>
      <c r="H40" s="476">
        <v>0</v>
      </c>
      <c r="I40" s="476">
        <v>0</v>
      </c>
      <c r="J40" s="480">
        <v>0</v>
      </c>
      <c r="K40" s="481">
        <v>0</v>
      </c>
      <c r="L40" s="476">
        <v>0</v>
      </c>
      <c r="M40" s="476">
        <v>0</v>
      </c>
      <c r="N40" s="480">
        <v>0</v>
      </c>
      <c r="O40" s="926">
        <v>0</v>
      </c>
      <c r="P40" s="926"/>
      <c r="Q40" s="920">
        <v>0</v>
      </c>
      <c r="R40" s="920"/>
      <c r="S40" s="920">
        <v>0</v>
      </c>
      <c r="T40" s="920"/>
      <c r="U40" s="482">
        <v>2</v>
      </c>
      <c r="V40" s="926">
        <v>6</v>
      </c>
      <c r="W40" s="926"/>
      <c r="X40" s="949">
        <v>1</v>
      </c>
      <c r="Y40" s="949"/>
      <c r="Z40" s="954">
        <v>5</v>
      </c>
      <c r="AA40" s="955"/>
      <c r="AB40" s="357"/>
    </row>
    <row r="41" spans="1:28" ht="18.95" customHeight="1" thickBot="1" x14ac:dyDescent="0.2">
      <c r="A41" s="499" t="s">
        <v>221</v>
      </c>
      <c r="B41" s="493">
        <v>0</v>
      </c>
      <c r="C41" s="491">
        <v>0</v>
      </c>
      <c r="D41" s="493">
        <v>0</v>
      </c>
      <c r="E41" s="493">
        <v>0</v>
      </c>
      <c r="F41" s="493">
        <v>0</v>
      </c>
      <c r="G41" s="491">
        <v>0</v>
      </c>
      <c r="H41" s="492">
        <v>0</v>
      </c>
      <c r="I41" s="492">
        <v>0</v>
      </c>
      <c r="J41" s="492">
        <v>0</v>
      </c>
      <c r="K41" s="500">
        <v>0</v>
      </c>
      <c r="L41" s="492">
        <v>0</v>
      </c>
      <c r="M41" s="492">
        <v>0</v>
      </c>
      <c r="N41" s="501">
        <v>0</v>
      </c>
      <c r="O41" s="909">
        <v>0</v>
      </c>
      <c r="P41" s="909"/>
      <c r="Q41" s="929">
        <v>0</v>
      </c>
      <c r="R41" s="929"/>
      <c r="S41" s="950">
        <v>0</v>
      </c>
      <c r="T41" s="983"/>
      <c r="U41" s="501">
        <v>6</v>
      </c>
      <c r="V41" s="909">
        <v>60</v>
      </c>
      <c r="W41" s="909"/>
      <c r="X41" s="950">
        <v>43</v>
      </c>
      <c r="Y41" s="983"/>
      <c r="Z41" s="929">
        <v>17</v>
      </c>
      <c r="AA41" s="984"/>
      <c r="AB41" s="357"/>
    </row>
    <row r="42" spans="1:28" ht="18.95" customHeight="1" x14ac:dyDescent="0.15">
      <c r="A42" s="164" t="s">
        <v>282</v>
      </c>
      <c r="AA42" s="224" t="s">
        <v>121</v>
      </c>
      <c r="AB42" s="224"/>
    </row>
    <row r="43" spans="1:28" ht="9.75" customHeight="1" x14ac:dyDescent="0.15"/>
    <row r="44" spans="1:28" ht="18.95" customHeight="1" thickBot="1" x14ac:dyDescent="0.2">
      <c r="A44" s="164" t="s">
        <v>385</v>
      </c>
      <c r="Z44" s="224"/>
      <c r="AA44" s="224" t="s">
        <v>66</v>
      </c>
      <c r="AB44" s="224"/>
    </row>
    <row r="45" spans="1:28" ht="24.95" customHeight="1" thickBot="1" x14ac:dyDescent="0.2">
      <c r="A45" s="963" t="s">
        <v>102</v>
      </c>
      <c r="B45" s="861" t="s">
        <v>336</v>
      </c>
      <c r="C45" s="862"/>
      <c r="D45" s="862"/>
      <c r="E45" s="948"/>
      <c r="F45" s="861" t="s">
        <v>293</v>
      </c>
      <c r="G45" s="862"/>
      <c r="H45" s="862"/>
      <c r="I45" s="948"/>
      <c r="J45" s="861" t="s">
        <v>294</v>
      </c>
      <c r="K45" s="862"/>
      <c r="L45" s="862"/>
      <c r="M45" s="948"/>
      <c r="N45" s="985" t="s">
        <v>334</v>
      </c>
      <c r="O45" s="985"/>
      <c r="P45" s="985"/>
      <c r="Q45" s="985"/>
      <c r="R45" s="985"/>
      <c r="S45" s="985"/>
      <c r="T45" s="1010"/>
      <c r="U45" s="948" t="s">
        <v>343</v>
      </c>
      <c r="V45" s="985"/>
      <c r="W45" s="985"/>
      <c r="X45" s="985"/>
      <c r="Y45" s="985"/>
      <c r="Z45" s="985"/>
      <c r="AA45" s="986"/>
      <c r="AB45" s="334"/>
    </row>
    <row r="46" spans="1:28" ht="24.95" customHeight="1" x14ac:dyDescent="0.15">
      <c r="A46" s="964"/>
      <c r="B46" s="895" t="s">
        <v>103</v>
      </c>
      <c r="C46" s="965"/>
      <c r="D46" s="337" t="s">
        <v>49</v>
      </c>
      <c r="E46" s="219" t="s">
        <v>50</v>
      </c>
      <c r="F46" s="895" t="s">
        <v>103</v>
      </c>
      <c r="G46" s="965"/>
      <c r="H46" s="337" t="s">
        <v>49</v>
      </c>
      <c r="I46" s="219" t="s">
        <v>50</v>
      </c>
      <c r="J46" s="895" t="s">
        <v>103</v>
      </c>
      <c r="K46" s="965"/>
      <c r="L46" s="337" t="s">
        <v>49</v>
      </c>
      <c r="M46" s="219" t="s">
        <v>50</v>
      </c>
      <c r="N46" s="859" t="s">
        <v>1</v>
      </c>
      <c r="O46" s="859"/>
      <c r="P46" s="824" t="s">
        <v>49</v>
      </c>
      <c r="Q46" s="824"/>
      <c r="R46" s="824" t="s">
        <v>50</v>
      </c>
      <c r="S46" s="824"/>
      <c r="T46" s="824"/>
      <c r="U46" s="692" t="s">
        <v>1</v>
      </c>
      <c r="V46" s="824"/>
      <c r="W46" s="824" t="s">
        <v>49</v>
      </c>
      <c r="X46" s="824"/>
      <c r="Y46" s="824" t="s">
        <v>50</v>
      </c>
      <c r="Z46" s="824"/>
      <c r="AA46" s="973"/>
      <c r="AB46" s="334"/>
    </row>
    <row r="47" spans="1:28" ht="18.95" customHeight="1" x14ac:dyDescent="0.15">
      <c r="A47" s="352" t="s">
        <v>118</v>
      </c>
      <c r="B47" s="966">
        <v>332</v>
      </c>
      <c r="C47" s="966"/>
      <c r="D47" s="359">
        <v>228</v>
      </c>
      <c r="E47" s="359">
        <v>104</v>
      </c>
      <c r="F47" s="966">
        <v>330</v>
      </c>
      <c r="G47" s="966"/>
      <c r="H47" s="359">
        <v>223</v>
      </c>
      <c r="I47" s="359">
        <v>107</v>
      </c>
      <c r="J47" s="966">
        <v>266</v>
      </c>
      <c r="K47" s="966"/>
      <c r="L47" s="359">
        <v>183</v>
      </c>
      <c r="M47" s="359">
        <v>83</v>
      </c>
      <c r="N47" s="966">
        <v>270</v>
      </c>
      <c r="O47" s="966"/>
      <c r="P47" s="967">
        <v>183</v>
      </c>
      <c r="Q47" s="967"/>
      <c r="R47" s="968">
        <v>87</v>
      </c>
      <c r="S47" s="968"/>
      <c r="T47" s="969"/>
      <c r="U47" s="981">
        <f>C24</f>
        <v>283</v>
      </c>
      <c r="V47" s="981"/>
      <c r="W47" s="981">
        <f>D24</f>
        <v>192</v>
      </c>
      <c r="X47" s="981"/>
      <c r="Y47" s="974">
        <f>E24</f>
        <v>91</v>
      </c>
      <c r="Z47" s="974"/>
      <c r="AA47" s="975"/>
      <c r="AB47" s="188"/>
    </row>
    <row r="48" spans="1:28" ht="18.95" customHeight="1" x14ac:dyDescent="0.15">
      <c r="A48" s="352" t="s">
        <v>119</v>
      </c>
      <c r="B48" s="736">
        <v>131</v>
      </c>
      <c r="C48" s="736"/>
      <c r="D48" s="350">
        <v>68</v>
      </c>
      <c r="E48" s="350">
        <v>63</v>
      </c>
      <c r="F48" s="736">
        <v>135</v>
      </c>
      <c r="G48" s="736"/>
      <c r="H48" s="350">
        <v>69</v>
      </c>
      <c r="I48" s="350">
        <v>66</v>
      </c>
      <c r="J48" s="736">
        <v>104</v>
      </c>
      <c r="K48" s="736"/>
      <c r="L48" s="350">
        <v>52</v>
      </c>
      <c r="M48" s="350">
        <v>52</v>
      </c>
      <c r="N48" s="736">
        <v>96</v>
      </c>
      <c r="O48" s="736"/>
      <c r="P48" s="741">
        <v>44</v>
      </c>
      <c r="Q48" s="741"/>
      <c r="R48" s="958">
        <v>52</v>
      </c>
      <c r="S48" s="958"/>
      <c r="T48" s="743"/>
      <c r="U48" s="959">
        <f>C25</f>
        <v>107</v>
      </c>
      <c r="V48" s="959"/>
      <c r="W48" s="959">
        <f t="shared" ref="W48:W50" si="0">D25</f>
        <v>49</v>
      </c>
      <c r="X48" s="959"/>
      <c r="Y48" s="979">
        <f t="shared" ref="Y48:Y50" si="1">E25</f>
        <v>58</v>
      </c>
      <c r="Z48" s="979"/>
      <c r="AA48" s="980"/>
      <c r="AB48" s="188"/>
    </row>
    <row r="49" spans="1:28" ht="18.95" customHeight="1" x14ac:dyDescent="0.15">
      <c r="A49" s="345" t="s">
        <v>120</v>
      </c>
      <c r="B49" s="736">
        <v>8</v>
      </c>
      <c r="C49" s="736"/>
      <c r="D49" s="350">
        <v>2</v>
      </c>
      <c r="E49" s="350">
        <v>6</v>
      </c>
      <c r="F49" s="736">
        <v>9</v>
      </c>
      <c r="G49" s="736"/>
      <c r="H49" s="350">
        <v>2</v>
      </c>
      <c r="I49" s="350">
        <v>7</v>
      </c>
      <c r="J49" s="736">
        <v>9</v>
      </c>
      <c r="K49" s="736"/>
      <c r="L49" s="350">
        <v>2</v>
      </c>
      <c r="M49" s="350">
        <v>7</v>
      </c>
      <c r="N49" s="736">
        <v>8</v>
      </c>
      <c r="O49" s="736"/>
      <c r="P49" s="741">
        <v>2</v>
      </c>
      <c r="Q49" s="741"/>
      <c r="R49" s="958">
        <v>6</v>
      </c>
      <c r="S49" s="958"/>
      <c r="T49" s="743"/>
      <c r="U49" s="959">
        <f>C26</f>
        <v>6</v>
      </c>
      <c r="V49" s="959"/>
      <c r="W49" s="959">
        <f t="shared" si="0"/>
        <v>1</v>
      </c>
      <c r="X49" s="959"/>
      <c r="Y49" s="979">
        <f t="shared" si="1"/>
        <v>5</v>
      </c>
      <c r="Z49" s="979"/>
      <c r="AA49" s="980"/>
      <c r="AB49" s="188"/>
    </row>
    <row r="50" spans="1:28" ht="18.95" customHeight="1" thickBot="1" x14ac:dyDescent="0.2">
      <c r="A50" s="358" t="s">
        <v>221</v>
      </c>
      <c r="B50" s="976">
        <v>59</v>
      </c>
      <c r="C50" s="977"/>
      <c r="D50" s="360">
        <v>45</v>
      </c>
      <c r="E50" s="360">
        <v>14</v>
      </c>
      <c r="F50" s="978">
        <v>57</v>
      </c>
      <c r="G50" s="978"/>
      <c r="H50" s="360">
        <v>38</v>
      </c>
      <c r="I50" s="360">
        <v>19</v>
      </c>
      <c r="J50" s="978">
        <v>58</v>
      </c>
      <c r="K50" s="978"/>
      <c r="L50" s="360">
        <v>38</v>
      </c>
      <c r="M50" s="360">
        <v>20</v>
      </c>
      <c r="N50" s="978">
        <v>58</v>
      </c>
      <c r="O50" s="978"/>
      <c r="P50" s="960">
        <v>39</v>
      </c>
      <c r="Q50" s="961"/>
      <c r="R50" s="962">
        <v>19</v>
      </c>
      <c r="S50" s="961"/>
      <c r="T50" s="961"/>
      <c r="U50" s="957">
        <f>C27</f>
        <v>60</v>
      </c>
      <c r="V50" s="957"/>
      <c r="W50" s="970">
        <f t="shared" si="0"/>
        <v>43</v>
      </c>
      <c r="X50" s="970"/>
      <c r="Y50" s="971">
        <f t="shared" si="1"/>
        <v>17</v>
      </c>
      <c r="Z50" s="971"/>
      <c r="AA50" s="972"/>
      <c r="AB50" s="188"/>
    </row>
    <row r="51" spans="1:28" ht="18.95" customHeight="1" x14ac:dyDescent="0.15">
      <c r="A51" s="164" t="s">
        <v>282</v>
      </c>
      <c r="AA51" s="224" t="s">
        <v>121</v>
      </c>
      <c r="AB51" s="224"/>
    </row>
    <row r="55" spans="1:28" ht="17.45" customHeight="1" x14ac:dyDescent="0.15">
      <c r="Q55" s="334"/>
      <c r="R55" s="224"/>
      <c r="U55" s="361"/>
      <c r="V55" s="361"/>
    </row>
  </sheetData>
  <sheetProtection sheet="1" objects="1" scenarios="1"/>
  <mergeCells count="210">
    <mergeCell ref="B49:C49"/>
    <mergeCell ref="F49:G49"/>
    <mergeCell ref="J49:K49"/>
    <mergeCell ref="N49:O49"/>
    <mergeCell ref="P49:Q49"/>
    <mergeCell ref="R49:T49"/>
    <mergeCell ref="U49:V49"/>
    <mergeCell ref="Y50:AA50"/>
    <mergeCell ref="W49:X49"/>
    <mergeCell ref="Y49:AA49"/>
    <mergeCell ref="B50:C50"/>
    <mergeCell ref="F50:G50"/>
    <mergeCell ref="J50:K50"/>
    <mergeCell ref="N50:O50"/>
    <mergeCell ref="P50:Q50"/>
    <mergeCell ref="R50:T50"/>
    <mergeCell ref="U50:V50"/>
    <mergeCell ref="W50:X50"/>
    <mergeCell ref="B48:C48"/>
    <mergeCell ref="F48:G48"/>
    <mergeCell ref="J48:K48"/>
    <mergeCell ref="N48:O48"/>
    <mergeCell ref="P48:Q48"/>
    <mergeCell ref="R48:T48"/>
    <mergeCell ref="U48:V48"/>
    <mergeCell ref="W48:X48"/>
    <mergeCell ref="Y48:AA48"/>
    <mergeCell ref="B47:C47"/>
    <mergeCell ref="F47:G47"/>
    <mergeCell ref="J47:K47"/>
    <mergeCell ref="N47:O47"/>
    <mergeCell ref="P47:Q47"/>
    <mergeCell ref="R47:T47"/>
    <mergeCell ref="U47:V47"/>
    <mergeCell ref="W47:X47"/>
    <mergeCell ref="Y47:AA47"/>
    <mergeCell ref="A45:A46"/>
    <mergeCell ref="B45:E45"/>
    <mergeCell ref="F45:I45"/>
    <mergeCell ref="J45:M45"/>
    <mergeCell ref="N45:T45"/>
    <mergeCell ref="U45:AA45"/>
    <mergeCell ref="B46:C46"/>
    <mergeCell ref="F46:G46"/>
    <mergeCell ref="J46:K46"/>
    <mergeCell ref="N46:O46"/>
    <mergeCell ref="P46:Q46"/>
    <mergeCell ref="R46:T46"/>
    <mergeCell ref="U46:V46"/>
    <mergeCell ref="W46:X46"/>
    <mergeCell ref="Y46:AA46"/>
    <mergeCell ref="O41:P41"/>
    <mergeCell ref="Q41:R41"/>
    <mergeCell ref="S41:T41"/>
    <mergeCell ref="V41:W41"/>
    <mergeCell ref="X41:Y41"/>
    <mergeCell ref="Z41:AA41"/>
    <mergeCell ref="O40:P40"/>
    <mergeCell ref="Q40:R40"/>
    <mergeCell ref="S40:T40"/>
    <mergeCell ref="V40:W40"/>
    <mergeCell ref="X40:Y40"/>
    <mergeCell ref="Z40:AA40"/>
    <mergeCell ref="O39:P39"/>
    <mergeCell ref="Q39:R39"/>
    <mergeCell ref="S39:T39"/>
    <mergeCell ref="V39:W39"/>
    <mergeCell ref="X39:Y39"/>
    <mergeCell ref="Z39:AA39"/>
    <mergeCell ref="O38:P38"/>
    <mergeCell ref="Q38:R38"/>
    <mergeCell ref="S38:T38"/>
    <mergeCell ref="V38:W38"/>
    <mergeCell ref="X38:Y38"/>
    <mergeCell ref="Z38:AA38"/>
    <mergeCell ref="O36:P36"/>
    <mergeCell ref="Q36:R36"/>
    <mergeCell ref="S36:T36"/>
    <mergeCell ref="V36:W36"/>
    <mergeCell ref="X36:Y36"/>
    <mergeCell ref="Z36:AA36"/>
    <mergeCell ref="O35:P35"/>
    <mergeCell ref="Q35:R35"/>
    <mergeCell ref="S35:T35"/>
    <mergeCell ref="V35:W35"/>
    <mergeCell ref="X35:Y35"/>
    <mergeCell ref="Z35:AA35"/>
    <mergeCell ref="O34:P34"/>
    <mergeCell ref="Q34:R34"/>
    <mergeCell ref="S34:T34"/>
    <mergeCell ref="V34:W34"/>
    <mergeCell ref="X34:Y34"/>
    <mergeCell ref="Z34:AA34"/>
    <mergeCell ref="S32:T32"/>
    <mergeCell ref="V32:W32"/>
    <mergeCell ref="X32:Y32"/>
    <mergeCell ref="Z32:AA32"/>
    <mergeCell ref="O33:P33"/>
    <mergeCell ref="Q33:R33"/>
    <mergeCell ref="S33:T33"/>
    <mergeCell ref="V33:W33"/>
    <mergeCell ref="X33:Y33"/>
    <mergeCell ref="Z33:AA33"/>
    <mergeCell ref="R27:S27"/>
    <mergeCell ref="Y27:Z27"/>
    <mergeCell ref="A31:A32"/>
    <mergeCell ref="B31:E31"/>
    <mergeCell ref="F31:I31"/>
    <mergeCell ref="J31:M31"/>
    <mergeCell ref="N31:T31"/>
    <mergeCell ref="U31:AA31"/>
    <mergeCell ref="O32:P32"/>
    <mergeCell ref="Q32:R32"/>
    <mergeCell ref="R24:S24"/>
    <mergeCell ref="Y24:Z24"/>
    <mergeCell ref="R25:S25"/>
    <mergeCell ref="Y25:Z25"/>
    <mergeCell ref="R26:S26"/>
    <mergeCell ref="Y26:Z26"/>
    <mergeCell ref="R20:S20"/>
    <mergeCell ref="Y20:Z20"/>
    <mergeCell ref="R21:S21"/>
    <mergeCell ref="Y21:Z21"/>
    <mergeCell ref="R22:S22"/>
    <mergeCell ref="Y22:Z22"/>
    <mergeCell ref="R23:S23"/>
    <mergeCell ref="Y23:Z23"/>
    <mergeCell ref="R17:V17"/>
    <mergeCell ref="W17:AA17"/>
    <mergeCell ref="R18:S18"/>
    <mergeCell ref="Y18:Z18"/>
    <mergeCell ref="R19:S19"/>
    <mergeCell ref="Y19:Z19"/>
    <mergeCell ref="A14:K14"/>
    <mergeCell ref="A17:A18"/>
    <mergeCell ref="B17:E17"/>
    <mergeCell ref="F17:I17"/>
    <mergeCell ref="J17:M17"/>
    <mergeCell ref="N17:Q17"/>
    <mergeCell ref="X12:AA12"/>
    <mergeCell ref="C13:D13"/>
    <mergeCell ref="H13:I13"/>
    <mergeCell ref="L13:M13"/>
    <mergeCell ref="P13:Q13"/>
    <mergeCell ref="R13:S13"/>
    <mergeCell ref="U13:W13"/>
    <mergeCell ref="X13:AA13"/>
    <mergeCell ref="C12:D12"/>
    <mergeCell ref="H12:I12"/>
    <mergeCell ref="L12:M12"/>
    <mergeCell ref="P12:Q12"/>
    <mergeCell ref="R12:S12"/>
    <mergeCell ref="U12:W12"/>
    <mergeCell ref="X10:AA10"/>
    <mergeCell ref="C11:D11"/>
    <mergeCell ref="H11:I11"/>
    <mergeCell ref="L11:M11"/>
    <mergeCell ref="P11:Q11"/>
    <mergeCell ref="R11:S11"/>
    <mergeCell ref="U11:W11"/>
    <mergeCell ref="X11:AA11"/>
    <mergeCell ref="C10:D10"/>
    <mergeCell ref="H10:I10"/>
    <mergeCell ref="L10:M10"/>
    <mergeCell ref="P10:Q10"/>
    <mergeCell ref="R10:S10"/>
    <mergeCell ref="U10:W10"/>
    <mergeCell ref="X7:AA7"/>
    <mergeCell ref="C8:D8"/>
    <mergeCell ref="H8:I8"/>
    <mergeCell ref="L8:M8"/>
    <mergeCell ref="P8:Q8"/>
    <mergeCell ref="R8:S8"/>
    <mergeCell ref="U8:W8"/>
    <mergeCell ref="X8:AA8"/>
    <mergeCell ref="C7:D7"/>
    <mergeCell ref="H7:I7"/>
    <mergeCell ref="L7:M7"/>
    <mergeCell ref="P7:Q7"/>
    <mergeCell ref="R7:S7"/>
    <mergeCell ref="U7:W7"/>
    <mergeCell ref="X5:AA5"/>
    <mergeCell ref="C6:D6"/>
    <mergeCell ref="H6:I6"/>
    <mergeCell ref="L6:M6"/>
    <mergeCell ref="P6:Q6"/>
    <mergeCell ref="R6:S6"/>
    <mergeCell ref="U6:W6"/>
    <mergeCell ref="X6:AA6"/>
    <mergeCell ref="C5:D5"/>
    <mergeCell ref="H5:I5"/>
    <mergeCell ref="L5:M5"/>
    <mergeCell ref="P5:Q5"/>
    <mergeCell ref="R5:S5"/>
    <mergeCell ref="U5:W5"/>
    <mergeCell ref="A3:A4"/>
    <mergeCell ref="B3:B4"/>
    <mergeCell ref="G3:G4"/>
    <mergeCell ref="H3:K3"/>
    <mergeCell ref="L3:O3"/>
    <mergeCell ref="P3:T3"/>
    <mergeCell ref="U3:W3"/>
    <mergeCell ref="X3:AA3"/>
    <mergeCell ref="C4:D4"/>
    <mergeCell ref="H4:I4"/>
    <mergeCell ref="L4:M4"/>
    <mergeCell ref="P4:Q4"/>
    <mergeCell ref="R4:S4"/>
    <mergeCell ref="U4:W4"/>
    <mergeCell ref="X4:AA4"/>
  </mergeCells>
  <phoneticPr fontId="1"/>
  <conditionalFormatting sqref="A5:B8 A47:T50 A33:AA35 A19:AA19 A10:K12 A22 A21:AA21 A20:K20 P24:S26 U24:W27 Y24:AA27 H38:J41 L38:N41 Q38:U41 X38:AA41 H24:J27 L24:N26 A38:B41 D38:F41 A36:K36 A13:E13 G13:K13 A24:A27 R10:T13 N10:O13 L27:M27 R27:S27 F24:F27">
    <cfRule type="expression" dxfId="63" priority="64">
      <formula>MOD(ROW(),2)=0</formula>
    </cfRule>
  </conditionalFormatting>
  <conditionalFormatting sqref="C8:E8 C6:T7 H8:K8 C5:AA5">
    <cfRule type="expression" dxfId="62" priority="63">
      <formula>MOD(ROW(),2)=0</formula>
    </cfRule>
  </conditionalFormatting>
  <conditionalFormatting sqref="P8:Q8">
    <cfRule type="expression" dxfId="61" priority="62">
      <formula>MOD(ROW(),2)=0</formula>
    </cfRule>
  </conditionalFormatting>
  <conditionalFormatting sqref="R8:S8">
    <cfRule type="expression" dxfId="60" priority="61">
      <formula>MOD(ROW(),2)=0</formula>
    </cfRule>
  </conditionalFormatting>
  <conditionalFormatting sqref="T8">
    <cfRule type="expression" dxfId="59" priority="60">
      <formula>MOD(ROW(),2)=0</formula>
    </cfRule>
  </conditionalFormatting>
  <conditionalFormatting sqref="U7:AA7">
    <cfRule type="expression" dxfId="58" priority="59">
      <formula>MOD(ROW(),2)=0</formula>
    </cfRule>
  </conditionalFormatting>
  <conditionalFormatting sqref="F8">
    <cfRule type="expression" dxfId="57" priority="58">
      <formula>MOD(ROW(),2)=0</formula>
    </cfRule>
  </conditionalFormatting>
  <conditionalFormatting sqref="G8">
    <cfRule type="expression" dxfId="56" priority="57">
      <formula>MOD(ROW(),2)=0</formula>
    </cfRule>
  </conditionalFormatting>
  <conditionalFormatting sqref="L8:M8">
    <cfRule type="expression" dxfId="55" priority="56">
      <formula>MOD(ROW(),2)=0</formula>
    </cfRule>
  </conditionalFormatting>
  <conditionalFormatting sqref="N8">
    <cfRule type="expression" dxfId="54" priority="55">
      <formula>MOD(ROW(),2)=0</formula>
    </cfRule>
  </conditionalFormatting>
  <conditionalFormatting sqref="O8">
    <cfRule type="expression" dxfId="53" priority="54">
      <formula>MOD(ROW(),2)=0</formula>
    </cfRule>
  </conditionalFormatting>
  <conditionalFormatting sqref="U8:AA8">
    <cfRule type="expression" dxfId="52" priority="53">
      <formula>MOD(ROW(),2)=0</formula>
    </cfRule>
  </conditionalFormatting>
  <conditionalFormatting sqref="U6:AA6">
    <cfRule type="expression" dxfId="51" priority="52">
      <formula>MOD(ROW(),2)=0</formula>
    </cfRule>
  </conditionalFormatting>
  <conditionalFormatting sqref="U11:AA11">
    <cfRule type="expression" dxfId="50" priority="50">
      <formula>MOD(ROW(),2)=0</formula>
    </cfRule>
  </conditionalFormatting>
  <conditionalFormatting sqref="P11:Q11">
    <cfRule type="expression" dxfId="49" priority="49">
      <formula>MOD(ROW(),2)=0</formula>
    </cfRule>
  </conditionalFormatting>
  <conditionalFormatting sqref="B22:K22">
    <cfRule type="expression" dxfId="48" priority="47">
      <formula>MOD(ROW(),2)=0</formula>
    </cfRule>
  </conditionalFormatting>
  <conditionalFormatting sqref="L20:AA20">
    <cfRule type="expression" dxfId="47" priority="46">
      <formula>MOD(ROW(),2)=0</formula>
    </cfRule>
  </conditionalFormatting>
  <conditionalFormatting sqref="G24:G27">
    <cfRule type="expression" dxfId="46" priority="45">
      <formula>MOD(ROW(),2)=0</formula>
    </cfRule>
  </conditionalFormatting>
  <conditionalFormatting sqref="K24:K27">
    <cfRule type="expression" dxfId="45" priority="44">
      <formula>MOD(ROW(),2)=0</formula>
    </cfRule>
  </conditionalFormatting>
  <conditionalFormatting sqref="O24:O26">
    <cfRule type="expression" dxfId="44" priority="43">
      <formula>MOD(ROW(),2)=0</formula>
    </cfRule>
  </conditionalFormatting>
  <conditionalFormatting sqref="T24:T27">
    <cfRule type="expression" dxfId="43" priority="42">
      <formula>MOD(ROW(),2)=0</formula>
    </cfRule>
  </conditionalFormatting>
  <conditionalFormatting sqref="X24:X27">
    <cfRule type="expression" dxfId="42" priority="41">
      <formula>MOD(ROW(),2)=0</formula>
    </cfRule>
  </conditionalFormatting>
  <conditionalFormatting sqref="C38:C41">
    <cfRule type="expression" dxfId="41" priority="40">
      <formula>MOD(ROW(),2)=0</formula>
    </cfRule>
  </conditionalFormatting>
  <conditionalFormatting sqref="G38:G41">
    <cfRule type="expression" dxfId="40" priority="39">
      <formula>MOD(ROW(),2)=0</formula>
    </cfRule>
  </conditionalFormatting>
  <conditionalFormatting sqref="K38:K41">
    <cfRule type="expression" dxfId="39" priority="38">
      <formula>MOD(ROW(),2)=0</formula>
    </cfRule>
  </conditionalFormatting>
  <conditionalFormatting sqref="O38:P41">
    <cfRule type="expression" dxfId="38" priority="37">
      <formula>MOD(ROW(),2)=0</formula>
    </cfRule>
  </conditionalFormatting>
  <conditionalFormatting sqref="V38:W41">
    <cfRule type="expression" dxfId="37" priority="36">
      <formula>MOD(ROW(),2)=0</formula>
    </cfRule>
  </conditionalFormatting>
  <conditionalFormatting sqref="L22">
    <cfRule type="expression" dxfId="36" priority="35">
      <formula>MOD(ROW(),2)=0</formula>
    </cfRule>
  </conditionalFormatting>
  <conditionalFormatting sqref="M22">
    <cfRule type="expression" dxfId="35" priority="34">
      <formula>MOD(ROW(),2)=0</formula>
    </cfRule>
  </conditionalFormatting>
  <conditionalFormatting sqref="N22">
    <cfRule type="expression" dxfId="34" priority="33">
      <formula>MOD(ROW(),2)=0</formula>
    </cfRule>
  </conditionalFormatting>
  <conditionalFormatting sqref="O22">
    <cfRule type="expression" dxfId="33" priority="32">
      <formula>MOD(ROW(),2)=0</formula>
    </cfRule>
  </conditionalFormatting>
  <conditionalFormatting sqref="P22">
    <cfRule type="expression" dxfId="32" priority="31">
      <formula>MOD(ROW(),2)=0</formula>
    </cfRule>
  </conditionalFormatting>
  <conditionalFormatting sqref="Q22">
    <cfRule type="expression" dxfId="31" priority="30">
      <formula>MOD(ROW(),2)=0</formula>
    </cfRule>
  </conditionalFormatting>
  <conditionalFormatting sqref="R22:S22">
    <cfRule type="expression" dxfId="30" priority="29">
      <formula>MOD(ROW(),2)=0</formula>
    </cfRule>
  </conditionalFormatting>
  <conditionalFormatting sqref="T22">
    <cfRule type="expression" dxfId="29" priority="28">
      <formula>MOD(ROW(),2)=0</formula>
    </cfRule>
  </conditionalFormatting>
  <conditionalFormatting sqref="U22">
    <cfRule type="expression" dxfId="28" priority="27">
      <formula>MOD(ROW(),2)=0</formula>
    </cfRule>
  </conditionalFormatting>
  <conditionalFormatting sqref="V22">
    <cfRule type="expression" dxfId="27" priority="26">
      <formula>MOD(ROW(),2)=0</formula>
    </cfRule>
  </conditionalFormatting>
  <conditionalFormatting sqref="W22">
    <cfRule type="expression" dxfId="26" priority="25">
      <formula>MOD(ROW(),2)=0</formula>
    </cfRule>
  </conditionalFormatting>
  <conditionalFormatting sqref="X22">
    <cfRule type="expression" dxfId="25" priority="24">
      <formula>MOD(ROW(),2)=0</formula>
    </cfRule>
  </conditionalFormatting>
  <conditionalFormatting sqref="Y22:Z22">
    <cfRule type="expression" dxfId="24" priority="23">
      <formula>MOD(ROW(),2)=0</formula>
    </cfRule>
  </conditionalFormatting>
  <conditionalFormatting sqref="AA22">
    <cfRule type="expression" dxfId="23" priority="22">
      <formula>MOD(ROW(),2)=0</formula>
    </cfRule>
  </conditionalFormatting>
  <conditionalFormatting sqref="L36:AA36">
    <cfRule type="expression" dxfId="22" priority="21">
      <formula>MOD(ROW(),2)=0</formula>
    </cfRule>
  </conditionalFormatting>
  <conditionalFormatting sqref="F13">
    <cfRule type="expression" dxfId="21" priority="20">
      <formula>MOD(ROW(),2)=0</formula>
    </cfRule>
  </conditionalFormatting>
  <conditionalFormatting sqref="P13:Q13">
    <cfRule type="expression" dxfId="20" priority="19">
      <formula>MOD(ROW(),2)=0</formula>
    </cfRule>
  </conditionalFormatting>
  <conditionalFormatting sqref="U13:AA13">
    <cfRule type="expression" dxfId="19" priority="18">
      <formula>MOD(ROW(),2)=0</formula>
    </cfRule>
  </conditionalFormatting>
  <conditionalFormatting sqref="U10:AA10">
    <cfRule type="expression" dxfId="18" priority="17">
      <formula>MOD(ROW(),2)=0</formula>
    </cfRule>
  </conditionalFormatting>
  <conditionalFormatting sqref="U12:AA12">
    <cfRule type="expression" dxfId="17" priority="16">
      <formula>MOD(ROW(),2)=0</formula>
    </cfRule>
  </conditionalFormatting>
  <conditionalFormatting sqref="U47:V50">
    <cfRule type="expression" dxfId="16" priority="15">
      <formula>MOD(ROW(),2)=0</formula>
    </cfRule>
  </conditionalFormatting>
  <conditionalFormatting sqref="W47:X50">
    <cfRule type="expression" dxfId="15" priority="14">
      <formula>MOD(ROW(),2)=0</formula>
    </cfRule>
  </conditionalFormatting>
  <conditionalFormatting sqref="Y47:AA50">
    <cfRule type="expression" dxfId="14" priority="13">
      <formula>MOD(ROW(),2)=0</formula>
    </cfRule>
  </conditionalFormatting>
  <conditionalFormatting sqref="P10:Q10">
    <cfRule type="expression" dxfId="13" priority="10">
      <formula>MOD(ROW(),2)=0</formula>
    </cfRule>
  </conditionalFormatting>
  <conditionalFormatting sqref="P12:Q12">
    <cfRule type="expression" dxfId="12" priority="8">
      <formula>MOD(ROW(),2)=0</formula>
    </cfRule>
  </conditionalFormatting>
  <conditionalFormatting sqref="L10:M13">
    <cfRule type="expression" dxfId="11" priority="7">
      <formula>MOD(ROW(),2)=0</formula>
    </cfRule>
  </conditionalFormatting>
  <conditionalFormatting sqref="N27 P27:Q27">
    <cfRule type="expression" dxfId="10" priority="6">
      <formula>MOD(ROW(),2)=0</formula>
    </cfRule>
  </conditionalFormatting>
  <conditionalFormatting sqref="O27">
    <cfRule type="expression" dxfId="9" priority="5">
      <formula>MOD(ROW(),2)=0</formula>
    </cfRule>
  </conditionalFormatting>
  <conditionalFormatting sqref="C24:C27">
    <cfRule type="expression" dxfId="8" priority="4">
      <formula>MOD(ROW(),2)=0</formula>
    </cfRule>
  </conditionalFormatting>
  <conditionalFormatting sqref="D24:D27">
    <cfRule type="expression" dxfId="7" priority="3">
      <formula>MOD(ROW(),2)=0</formula>
    </cfRule>
  </conditionalFormatting>
  <conditionalFormatting sqref="E24:E27">
    <cfRule type="expression" dxfId="6" priority="2">
      <formula>MOD(ROW(),2)=0</formula>
    </cfRule>
  </conditionalFormatting>
  <conditionalFormatting sqref="B24:B27">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outlinePr summaryBelow="0" summaryRight="0"/>
    <pageSetUpPr fitToPage="1"/>
  </sheetPr>
  <dimension ref="A1:AC42"/>
  <sheetViews>
    <sheetView showOutlineSymbols="0" view="pageBreakPreview" zoomScale="90" zoomScaleNormal="90" zoomScaleSheetLayoutView="90" zoomScalePageLayoutView="90" workbookViewId="0">
      <selection activeCell="A2" sqref="A2"/>
    </sheetView>
  </sheetViews>
  <sheetFormatPr defaultColWidth="8.85546875" defaultRowHeight="21" customHeight="1" outlineLevelCol="1" x14ac:dyDescent="0.15"/>
  <cols>
    <col min="1" max="1" width="13.42578125" style="1" customWidth="1"/>
    <col min="2" max="2" width="3.7109375" style="1" customWidth="1"/>
    <col min="3" max="3" width="7.140625" style="1" customWidth="1"/>
    <col min="4" max="5" width="7.140625" style="1" customWidth="1" outlineLevel="1"/>
    <col min="6" max="6" width="7.140625" style="1" customWidth="1"/>
    <col min="7" max="8" width="7.140625" style="1" customWidth="1" outlineLevel="1"/>
    <col min="9" max="9" width="7.140625" style="1" customWidth="1"/>
    <col min="10" max="11" width="7.140625" style="1" customWidth="1" outlineLevel="1"/>
    <col min="12" max="12" width="7.140625" style="1" customWidth="1"/>
    <col min="13" max="14" width="7.140625" style="1" customWidth="1" outlineLevel="1"/>
    <col min="15" max="15" width="8.85546875" style="1" customWidth="1"/>
    <col min="16" max="30" width="5.85546875" style="1" customWidth="1"/>
    <col min="31" max="16384" width="8.85546875" style="1"/>
  </cols>
  <sheetData>
    <row r="1" spans="1:29" ht="5.0999999999999996" customHeight="1" x14ac:dyDescent="0.15">
      <c r="N1" s="3"/>
    </row>
    <row r="2" spans="1:29" ht="15" customHeight="1" thickBot="1" x14ac:dyDescent="0.2">
      <c r="A2" s="1" t="s">
        <v>369</v>
      </c>
      <c r="N2" s="3" t="s">
        <v>124</v>
      </c>
    </row>
    <row r="3" spans="1:29" ht="24.95" customHeight="1" thickBot="1" x14ac:dyDescent="0.2">
      <c r="A3" s="1041" t="s">
        <v>0</v>
      </c>
      <c r="B3" s="1050" t="s">
        <v>68</v>
      </c>
      <c r="C3" s="646" t="s">
        <v>125</v>
      </c>
      <c r="D3" s="646"/>
      <c r="E3" s="646"/>
      <c r="F3" s="646"/>
      <c r="G3" s="646"/>
      <c r="H3" s="646"/>
      <c r="I3" s="646" t="s">
        <v>126</v>
      </c>
      <c r="J3" s="646"/>
      <c r="K3" s="646"/>
      <c r="L3" s="649" t="s">
        <v>127</v>
      </c>
      <c r="M3" s="649"/>
      <c r="N3" s="650"/>
      <c r="P3" s="384"/>
      <c r="Q3" s="1013"/>
      <c r="R3" s="1013"/>
      <c r="S3" s="1013"/>
      <c r="T3" s="1013"/>
      <c r="U3" s="1013"/>
      <c r="V3" s="1013"/>
      <c r="W3" s="1013"/>
      <c r="X3" s="1013"/>
      <c r="Y3" s="1013"/>
      <c r="Z3" s="1013"/>
      <c r="AA3" s="1013"/>
      <c r="AB3" s="1013"/>
      <c r="AC3" s="1013"/>
    </row>
    <row r="4" spans="1:29" ht="24.95" customHeight="1" thickBot="1" x14ac:dyDescent="0.2">
      <c r="A4" s="1042"/>
      <c r="B4" s="1051"/>
      <c r="C4" s="654" t="s">
        <v>128</v>
      </c>
      <c r="D4" s="654"/>
      <c r="E4" s="654"/>
      <c r="F4" s="654" t="s">
        <v>129</v>
      </c>
      <c r="G4" s="654"/>
      <c r="H4" s="654"/>
      <c r="I4" s="654" t="s">
        <v>130</v>
      </c>
      <c r="J4" s="654" t="s">
        <v>49</v>
      </c>
      <c r="K4" s="654" t="s">
        <v>50</v>
      </c>
      <c r="L4" s="1038" t="s">
        <v>130</v>
      </c>
      <c r="M4" s="654" t="s">
        <v>49</v>
      </c>
      <c r="N4" s="655" t="s">
        <v>50</v>
      </c>
      <c r="P4" s="384"/>
      <c r="Q4" s="1013"/>
      <c r="R4" s="1013"/>
      <c r="S4" s="1013"/>
      <c r="T4" s="1013"/>
      <c r="U4" s="1013"/>
      <c r="V4" s="1013"/>
      <c r="W4" s="1013"/>
      <c r="X4" s="1013"/>
      <c r="Y4" s="1013"/>
      <c r="Z4" s="1013"/>
      <c r="AA4" s="1013"/>
      <c r="AB4" s="1013"/>
      <c r="AC4" s="1013"/>
    </row>
    <row r="5" spans="1:29" ht="24.95" customHeight="1" x14ac:dyDescent="0.15">
      <c r="A5" s="1042"/>
      <c r="B5" s="1052"/>
      <c r="C5" s="81" t="s">
        <v>130</v>
      </c>
      <c r="D5" s="81" t="s">
        <v>49</v>
      </c>
      <c r="E5" s="81" t="s">
        <v>50</v>
      </c>
      <c r="F5" s="81" t="s">
        <v>130</v>
      </c>
      <c r="G5" s="81" t="s">
        <v>49</v>
      </c>
      <c r="H5" s="81" t="s">
        <v>50</v>
      </c>
      <c r="I5" s="654"/>
      <c r="J5" s="654"/>
      <c r="K5" s="654"/>
      <c r="L5" s="1038"/>
      <c r="M5" s="654"/>
      <c r="N5" s="655"/>
      <c r="P5" s="384"/>
      <c r="Q5" s="1013"/>
      <c r="R5" s="385"/>
      <c r="S5" s="385"/>
      <c r="T5" s="385"/>
      <c r="U5" s="385"/>
      <c r="V5" s="385"/>
      <c r="W5" s="385"/>
      <c r="X5" s="385"/>
      <c r="Y5" s="385"/>
      <c r="Z5" s="385"/>
      <c r="AA5" s="385"/>
      <c r="AB5" s="385"/>
      <c r="AC5" s="385"/>
    </row>
    <row r="6" spans="1:29" ht="20.100000000000001" customHeight="1" x14ac:dyDescent="0.15">
      <c r="A6" s="362" t="s">
        <v>345</v>
      </c>
      <c r="B6" s="363">
        <v>7</v>
      </c>
      <c r="C6" s="237">
        <v>99</v>
      </c>
      <c r="D6" s="353">
        <v>46</v>
      </c>
      <c r="E6" s="353">
        <v>53</v>
      </c>
      <c r="F6" s="237">
        <v>390</v>
      </c>
      <c r="G6" s="353">
        <v>236</v>
      </c>
      <c r="H6" s="353">
        <v>154</v>
      </c>
      <c r="I6" s="237">
        <v>45</v>
      </c>
      <c r="J6" s="353">
        <v>14</v>
      </c>
      <c r="K6" s="353">
        <v>31</v>
      </c>
      <c r="L6" s="229">
        <v>1468</v>
      </c>
      <c r="M6" s="353">
        <v>608</v>
      </c>
      <c r="N6" s="364">
        <v>860</v>
      </c>
      <c r="P6" s="384"/>
      <c r="Q6" s="386"/>
      <c r="R6" s="384"/>
      <c r="S6" s="386"/>
      <c r="T6" s="386"/>
      <c r="U6" s="384"/>
      <c r="V6" s="386"/>
      <c r="W6" s="386"/>
      <c r="X6" s="384"/>
      <c r="Y6" s="386"/>
      <c r="Z6" s="386"/>
      <c r="AA6" s="384"/>
      <c r="AB6" s="386"/>
      <c r="AC6" s="386"/>
    </row>
    <row r="7" spans="1:29" ht="20.100000000000001" customHeight="1" x14ac:dyDescent="0.15">
      <c r="A7" s="365">
        <v>3</v>
      </c>
      <c r="B7" s="237">
        <v>7</v>
      </c>
      <c r="C7" s="237">
        <v>102</v>
      </c>
      <c r="D7" s="353">
        <v>47</v>
      </c>
      <c r="E7" s="353">
        <v>55</v>
      </c>
      <c r="F7" s="353">
        <v>365</v>
      </c>
      <c r="G7" s="353">
        <v>227</v>
      </c>
      <c r="H7" s="353">
        <v>138</v>
      </c>
      <c r="I7" s="353">
        <v>46</v>
      </c>
      <c r="J7" s="353">
        <v>15</v>
      </c>
      <c r="K7" s="353">
        <v>31</v>
      </c>
      <c r="L7" s="229">
        <v>1539</v>
      </c>
      <c r="M7" s="353">
        <v>616</v>
      </c>
      <c r="N7" s="364">
        <v>923</v>
      </c>
      <c r="P7" s="384"/>
      <c r="Q7" s="386"/>
      <c r="R7" s="384"/>
      <c r="S7" s="386"/>
      <c r="T7" s="386"/>
      <c r="U7" s="384"/>
      <c r="V7" s="386"/>
      <c r="W7" s="386"/>
      <c r="X7" s="384"/>
      <c r="Y7" s="386"/>
      <c r="Z7" s="386"/>
      <c r="AA7" s="384"/>
      <c r="AB7" s="386"/>
      <c r="AC7" s="386"/>
    </row>
    <row r="8" spans="1:29" ht="20.100000000000001" customHeight="1" x14ac:dyDescent="0.15">
      <c r="A8" s="365">
        <v>4</v>
      </c>
      <c r="B8" s="237">
        <v>7</v>
      </c>
      <c r="C8" s="237">
        <v>103</v>
      </c>
      <c r="D8" s="353">
        <v>51</v>
      </c>
      <c r="E8" s="353">
        <v>52</v>
      </c>
      <c r="F8" s="353">
        <v>367</v>
      </c>
      <c r="G8" s="353">
        <v>221</v>
      </c>
      <c r="H8" s="353">
        <v>146</v>
      </c>
      <c r="I8" s="353">
        <v>50</v>
      </c>
      <c r="J8" s="353">
        <v>17</v>
      </c>
      <c r="K8" s="353">
        <v>33</v>
      </c>
      <c r="L8" s="229">
        <v>1549</v>
      </c>
      <c r="M8" s="353">
        <v>636</v>
      </c>
      <c r="N8" s="364">
        <v>913</v>
      </c>
      <c r="O8" s="384"/>
      <c r="P8" s="384"/>
      <c r="Q8" s="384"/>
      <c r="R8" s="384"/>
      <c r="S8" s="384"/>
      <c r="T8" s="384"/>
      <c r="U8" s="384"/>
      <c r="V8" s="384"/>
      <c r="W8" s="384"/>
      <c r="X8" s="384"/>
      <c r="Y8" s="384"/>
      <c r="Z8" s="384"/>
      <c r="AA8" s="384"/>
      <c r="AB8" s="384"/>
      <c r="AC8" s="384"/>
    </row>
    <row r="9" spans="1:29" ht="20.100000000000001" customHeight="1" x14ac:dyDescent="0.15">
      <c r="A9" s="365">
        <v>5</v>
      </c>
      <c r="B9" s="237">
        <v>7</v>
      </c>
      <c r="C9" s="237">
        <v>103</v>
      </c>
      <c r="D9" s="353">
        <v>50</v>
      </c>
      <c r="E9" s="353">
        <v>53</v>
      </c>
      <c r="F9" s="237">
        <v>366</v>
      </c>
      <c r="G9" s="353">
        <v>226</v>
      </c>
      <c r="H9" s="353">
        <v>140</v>
      </c>
      <c r="I9" s="237">
        <v>49</v>
      </c>
      <c r="J9" s="353">
        <v>18</v>
      </c>
      <c r="K9" s="353">
        <v>31</v>
      </c>
      <c r="L9" s="229">
        <v>1551</v>
      </c>
      <c r="M9" s="353">
        <v>630</v>
      </c>
      <c r="N9" s="364">
        <v>921</v>
      </c>
      <c r="P9" s="384"/>
      <c r="Q9" s="384"/>
      <c r="R9" s="384"/>
      <c r="S9" s="384"/>
      <c r="T9" s="384"/>
      <c r="U9" s="384"/>
      <c r="V9" s="384"/>
      <c r="W9" s="384"/>
      <c r="X9" s="384"/>
      <c r="Y9" s="384"/>
      <c r="Z9" s="384"/>
      <c r="AA9" s="384"/>
      <c r="AB9" s="384"/>
      <c r="AC9" s="384"/>
    </row>
    <row r="10" spans="1:29" ht="19.5" customHeight="1" collapsed="1" thickBot="1" x14ac:dyDescent="0.2">
      <c r="A10" s="366">
        <v>6</v>
      </c>
      <c r="B10" s="122">
        <v>7</v>
      </c>
      <c r="C10" s="122">
        <v>89</v>
      </c>
      <c r="D10" s="367">
        <v>37</v>
      </c>
      <c r="E10" s="367">
        <v>52</v>
      </c>
      <c r="F10" s="122">
        <v>381</v>
      </c>
      <c r="G10" s="367">
        <v>245</v>
      </c>
      <c r="H10" s="367">
        <v>136</v>
      </c>
      <c r="I10" s="122">
        <v>46</v>
      </c>
      <c r="J10" s="367">
        <v>18</v>
      </c>
      <c r="K10" s="367">
        <v>28</v>
      </c>
      <c r="L10" s="123">
        <v>1333</v>
      </c>
      <c r="M10" s="367">
        <v>471</v>
      </c>
      <c r="N10" s="368">
        <v>862</v>
      </c>
      <c r="O10" s="60"/>
    </row>
    <row r="11" spans="1:29" ht="12" x14ac:dyDescent="0.15">
      <c r="A11" s="40" t="s">
        <v>246</v>
      </c>
      <c r="J11" s="3" t="s">
        <v>204</v>
      </c>
      <c r="K11" s="3"/>
      <c r="L11" s="3"/>
      <c r="M11" s="3"/>
      <c r="N11" s="3" t="s">
        <v>199</v>
      </c>
    </row>
    <row r="12" spans="1:29" ht="15.75" customHeight="1" x14ac:dyDescent="0.15">
      <c r="A12" s="40"/>
      <c r="J12" s="3"/>
      <c r="K12" s="3"/>
      <c r="L12" s="3"/>
      <c r="M12" s="3"/>
      <c r="N12" s="3"/>
    </row>
    <row r="13" spans="1:29" ht="12" x14ac:dyDescent="0.15">
      <c r="N13" s="3"/>
    </row>
    <row r="14" spans="1:29" ht="15" hidden="1" customHeight="1" thickBot="1" x14ac:dyDescent="0.2">
      <c r="N14" s="3" t="s">
        <v>124</v>
      </c>
    </row>
    <row r="15" spans="1:29" ht="24.95" hidden="1" customHeight="1" x14ac:dyDescent="0.15">
      <c r="A15" s="4"/>
      <c r="B15" s="5"/>
      <c r="C15" s="647" t="s">
        <v>125</v>
      </c>
      <c r="D15" s="647"/>
      <c r="E15" s="647"/>
      <c r="F15" s="647"/>
      <c r="G15" s="647"/>
      <c r="H15" s="647"/>
      <c r="I15" s="6"/>
      <c r="J15" s="83" t="s">
        <v>126</v>
      </c>
      <c r="K15" s="7"/>
      <c r="L15" s="6"/>
      <c r="M15" s="83" t="s">
        <v>127</v>
      </c>
      <c r="N15" s="8"/>
    </row>
    <row r="16" spans="1:29" ht="24.95" hidden="1" customHeight="1" x14ac:dyDescent="0.15">
      <c r="A16" s="42" t="s">
        <v>0</v>
      </c>
      <c r="B16" s="9" t="s">
        <v>68</v>
      </c>
      <c r="C16" s="10"/>
      <c r="D16" s="35" t="s">
        <v>128</v>
      </c>
      <c r="E16" s="11"/>
      <c r="F16" s="10"/>
      <c r="G16" s="35" t="s">
        <v>129</v>
      </c>
      <c r="H16" s="12"/>
      <c r="I16" s="1015" t="s">
        <v>130</v>
      </c>
      <c r="J16" s="1015" t="s">
        <v>49</v>
      </c>
      <c r="K16" s="1015" t="s">
        <v>50</v>
      </c>
      <c r="L16" s="1015" t="s">
        <v>130</v>
      </c>
      <c r="M16" s="1015" t="s">
        <v>49</v>
      </c>
      <c r="N16" s="1014" t="s">
        <v>50</v>
      </c>
    </row>
    <row r="17" spans="1:15" ht="24.95" hidden="1" customHeight="1" x14ac:dyDescent="0.15">
      <c r="A17" s="13"/>
      <c r="B17" s="14"/>
      <c r="C17" s="90" t="s">
        <v>130</v>
      </c>
      <c r="D17" s="90" t="s">
        <v>49</v>
      </c>
      <c r="E17" s="90" t="s">
        <v>50</v>
      </c>
      <c r="F17" s="90" t="s">
        <v>130</v>
      </c>
      <c r="G17" s="90" t="s">
        <v>49</v>
      </c>
      <c r="H17" s="90" t="s">
        <v>50</v>
      </c>
      <c r="I17" s="1015"/>
      <c r="J17" s="1015"/>
      <c r="K17" s="1015"/>
      <c r="L17" s="1015"/>
      <c r="M17" s="1015"/>
      <c r="N17" s="1014"/>
    </row>
    <row r="18" spans="1:15" ht="27" hidden="1" customHeight="1" x14ac:dyDescent="0.15">
      <c r="A18" s="42" t="s">
        <v>268</v>
      </c>
      <c r="B18" s="15">
        <v>1</v>
      </c>
      <c r="C18" s="47">
        <f>SUM(D18:E18)</f>
        <v>3</v>
      </c>
      <c r="D18" s="47">
        <v>0</v>
      </c>
      <c r="E18" s="47">
        <v>3</v>
      </c>
      <c r="F18" s="16">
        <v>2</v>
      </c>
      <c r="G18" s="16">
        <v>1</v>
      </c>
      <c r="H18" s="37">
        <v>1</v>
      </c>
      <c r="I18" s="17">
        <f>SUM(J18:K18)</f>
        <v>5</v>
      </c>
      <c r="J18" s="37">
        <v>1</v>
      </c>
      <c r="K18" s="47">
        <v>4</v>
      </c>
      <c r="L18" s="47">
        <f>SUM(M18:N18)</f>
        <v>44</v>
      </c>
      <c r="M18" s="47">
        <v>0</v>
      </c>
      <c r="N18" s="18">
        <v>44</v>
      </c>
    </row>
    <row r="19" spans="1:15" ht="24" hidden="1" customHeight="1" x14ac:dyDescent="0.15">
      <c r="A19" s="42">
        <v>23</v>
      </c>
      <c r="B19" s="15">
        <v>1</v>
      </c>
      <c r="C19" s="47">
        <f>SUM(D19:E19)</f>
        <v>3</v>
      </c>
      <c r="D19" s="47">
        <v>0</v>
      </c>
      <c r="E19" s="47">
        <v>3</v>
      </c>
      <c r="F19" s="37">
        <v>2</v>
      </c>
      <c r="G19" s="37">
        <v>1</v>
      </c>
      <c r="H19" s="37">
        <v>1</v>
      </c>
      <c r="I19" s="47">
        <f>SUM(J19:K19)</f>
        <v>3</v>
      </c>
      <c r="J19" s="47">
        <v>0</v>
      </c>
      <c r="K19" s="47">
        <v>3</v>
      </c>
      <c r="L19" s="47">
        <f>SUM(M19:N19)</f>
        <v>46</v>
      </c>
      <c r="M19" s="47">
        <v>0</v>
      </c>
      <c r="N19" s="18">
        <v>46</v>
      </c>
    </row>
    <row r="20" spans="1:15" ht="26.25" hidden="1" customHeight="1" thickBot="1" x14ac:dyDescent="0.2"/>
    <row r="21" spans="1:15" ht="15" hidden="1" customHeight="1" x14ac:dyDescent="0.15">
      <c r="N21" s="3" t="s">
        <v>6</v>
      </c>
    </row>
    <row r="22" spans="1:15" ht="15" hidden="1" customHeight="1" x14ac:dyDescent="0.15"/>
    <row r="23" spans="1:15" ht="15" customHeight="1" thickBot="1" x14ac:dyDescent="0.2">
      <c r="A23" s="1" t="s">
        <v>370</v>
      </c>
      <c r="N23" s="3" t="s">
        <v>131</v>
      </c>
    </row>
    <row r="24" spans="1:15" ht="24.95" customHeight="1" thickBot="1" x14ac:dyDescent="0.2">
      <c r="A24" s="1041" t="s">
        <v>132</v>
      </c>
      <c r="B24" s="677" t="s">
        <v>133</v>
      </c>
      <c r="C24" s="677"/>
      <c r="D24" s="1043"/>
      <c r="E24" s="633" t="s">
        <v>134</v>
      </c>
      <c r="F24" s="1018"/>
      <c r="G24" s="1018" t="s">
        <v>135</v>
      </c>
      <c r="H24" s="1018"/>
      <c r="I24" s="1018" t="s">
        <v>136</v>
      </c>
      <c r="J24" s="1018"/>
      <c r="K24" s="1018" t="s">
        <v>137</v>
      </c>
      <c r="L24" s="1018"/>
      <c r="M24" s="48" t="s">
        <v>138</v>
      </c>
      <c r="N24" s="49" t="s">
        <v>139</v>
      </c>
    </row>
    <row r="25" spans="1:15" ht="24.95" customHeight="1" x14ac:dyDescent="0.15">
      <c r="A25" s="1042"/>
      <c r="B25" s="50"/>
      <c r="C25" s="51"/>
      <c r="D25" s="52" t="s">
        <v>140</v>
      </c>
      <c r="E25" s="53"/>
      <c r="F25" s="87" t="s">
        <v>140</v>
      </c>
      <c r="G25" s="93"/>
      <c r="H25" s="87" t="s">
        <v>140</v>
      </c>
      <c r="I25" s="93"/>
      <c r="J25" s="87" t="s">
        <v>140</v>
      </c>
      <c r="K25" s="93"/>
      <c r="L25" s="87" t="s">
        <v>140</v>
      </c>
      <c r="M25" s="93" t="s">
        <v>141</v>
      </c>
      <c r="N25" s="54" t="s">
        <v>141</v>
      </c>
    </row>
    <row r="26" spans="1:15" ht="20.100000000000001" customHeight="1" x14ac:dyDescent="0.15">
      <c r="A26" s="362" t="s">
        <v>341</v>
      </c>
      <c r="B26" s="1016">
        <v>1189</v>
      </c>
      <c r="C26" s="1017"/>
      <c r="D26" s="221">
        <v>636</v>
      </c>
      <c r="E26" s="369">
        <v>1170</v>
      </c>
      <c r="F26" s="221">
        <v>623</v>
      </c>
      <c r="G26" s="353">
        <v>2</v>
      </c>
      <c r="H26" s="353">
        <v>2</v>
      </c>
      <c r="I26" s="353">
        <v>0</v>
      </c>
      <c r="J26" s="353">
        <v>0</v>
      </c>
      <c r="K26" s="221">
        <v>17</v>
      </c>
      <c r="L26" s="221">
        <v>11</v>
      </c>
      <c r="M26" s="370">
        <v>98.402018502943662</v>
      </c>
      <c r="N26" s="45">
        <v>0.16820857863751051</v>
      </c>
    </row>
    <row r="27" spans="1:15" ht="20.100000000000001" customHeight="1" x14ac:dyDescent="0.15">
      <c r="A27" s="365">
        <v>3</v>
      </c>
      <c r="B27" s="1016">
        <v>1141</v>
      </c>
      <c r="C27" s="1017"/>
      <c r="D27" s="221">
        <v>596</v>
      </c>
      <c r="E27" s="369">
        <v>1122</v>
      </c>
      <c r="F27" s="221">
        <v>584</v>
      </c>
      <c r="G27" s="353">
        <v>6</v>
      </c>
      <c r="H27" s="353">
        <v>4</v>
      </c>
      <c r="I27" s="353">
        <v>0</v>
      </c>
      <c r="J27" s="353">
        <v>0</v>
      </c>
      <c r="K27" s="221">
        <v>13</v>
      </c>
      <c r="L27" s="221">
        <v>8</v>
      </c>
      <c r="M27" s="370">
        <v>98.334794040315515</v>
      </c>
      <c r="N27" s="45">
        <v>0.52585451358457491</v>
      </c>
    </row>
    <row r="28" spans="1:15" ht="20.100000000000001" customHeight="1" x14ac:dyDescent="0.15">
      <c r="A28" s="365">
        <v>4</v>
      </c>
      <c r="B28" s="1016">
        <v>1302</v>
      </c>
      <c r="C28" s="1017"/>
      <c r="D28" s="221">
        <v>676</v>
      </c>
      <c r="E28" s="369">
        <v>1283</v>
      </c>
      <c r="F28" s="221">
        <v>664</v>
      </c>
      <c r="G28" s="353">
        <v>2</v>
      </c>
      <c r="H28" s="353">
        <v>2</v>
      </c>
      <c r="I28" s="353">
        <v>0</v>
      </c>
      <c r="J28" s="353">
        <v>0</v>
      </c>
      <c r="K28" s="221">
        <v>17</v>
      </c>
      <c r="L28" s="221">
        <v>10</v>
      </c>
      <c r="M28" s="370">
        <v>98.540706605222738</v>
      </c>
      <c r="N28" s="45">
        <v>0.15360983102918588</v>
      </c>
    </row>
    <row r="29" spans="1:15" ht="20.100000000000001" customHeight="1" x14ac:dyDescent="0.15">
      <c r="A29" s="365">
        <v>5</v>
      </c>
      <c r="B29" s="1016">
        <v>1240</v>
      </c>
      <c r="C29" s="1017"/>
      <c r="D29" s="387">
        <v>645</v>
      </c>
      <c r="E29" s="369">
        <v>1217</v>
      </c>
      <c r="F29" s="221">
        <v>627</v>
      </c>
      <c r="G29" s="353">
        <v>9</v>
      </c>
      <c r="H29" s="353">
        <v>8</v>
      </c>
      <c r="I29" s="353">
        <v>0</v>
      </c>
      <c r="J29" s="353">
        <v>0</v>
      </c>
      <c r="K29" s="221">
        <v>14</v>
      </c>
      <c r="L29" s="221">
        <v>10</v>
      </c>
      <c r="M29" s="370">
        <v>98.145161290322577</v>
      </c>
      <c r="N29" s="45">
        <v>0.72580645161290325</v>
      </c>
    </row>
    <row r="30" spans="1:15" ht="20.100000000000001" customHeight="1" thickBot="1" x14ac:dyDescent="0.2">
      <c r="A30" s="366">
        <v>6</v>
      </c>
      <c r="B30" s="1011">
        <v>1279</v>
      </c>
      <c r="C30" s="1012"/>
      <c r="D30" s="99">
        <v>638</v>
      </c>
      <c r="E30" s="371">
        <v>1260</v>
      </c>
      <c r="F30" s="99">
        <v>628</v>
      </c>
      <c r="G30" s="367">
        <v>3</v>
      </c>
      <c r="H30" s="367">
        <v>3</v>
      </c>
      <c r="I30" s="367">
        <v>0</v>
      </c>
      <c r="J30" s="367">
        <v>0</v>
      </c>
      <c r="K30" s="99">
        <v>16</v>
      </c>
      <c r="L30" s="99">
        <v>7</v>
      </c>
      <c r="M30" s="372">
        <v>98.514464425332292</v>
      </c>
      <c r="N30" s="46">
        <v>0.23455824863174357</v>
      </c>
      <c r="O30" s="60"/>
    </row>
    <row r="31" spans="1:15" ht="15" customHeight="1" x14ac:dyDescent="0.15">
      <c r="A31" s="1" t="s">
        <v>142</v>
      </c>
      <c r="N31" s="3" t="s">
        <v>199</v>
      </c>
    </row>
    <row r="32" spans="1:15" ht="15" customHeight="1" x14ac:dyDescent="0.15">
      <c r="A32" s="1" t="s">
        <v>143</v>
      </c>
    </row>
    <row r="33" spans="1:15" ht="15" customHeight="1" x14ac:dyDescent="0.15">
      <c r="A33" s="1" t="s">
        <v>144</v>
      </c>
    </row>
    <row r="34" spans="1:15" ht="15" customHeight="1" x14ac:dyDescent="0.15"/>
    <row r="35" spans="1:15" ht="13.5" customHeight="1" x14ac:dyDescent="0.15"/>
    <row r="36" spans="1:15" ht="18" customHeight="1" thickBot="1" x14ac:dyDescent="0.2">
      <c r="A36" s="164" t="s">
        <v>346</v>
      </c>
      <c r="B36" s="164"/>
      <c r="C36" s="164"/>
      <c r="D36" s="164"/>
      <c r="E36" s="164"/>
      <c r="F36" s="164"/>
      <c r="G36" s="164"/>
      <c r="H36" s="224"/>
      <c r="I36" s="164"/>
      <c r="J36" s="164"/>
      <c r="K36" s="164"/>
      <c r="L36" s="164"/>
      <c r="M36" s="164"/>
      <c r="N36" s="224" t="s">
        <v>131</v>
      </c>
    </row>
    <row r="37" spans="1:15" ht="27" customHeight="1" x14ac:dyDescent="0.15">
      <c r="A37" s="1039" t="s">
        <v>326</v>
      </c>
      <c r="B37" s="1044" t="s">
        <v>209</v>
      </c>
      <c r="C37" s="1053"/>
      <c r="D37" s="1048" t="s">
        <v>186</v>
      </c>
      <c r="E37" s="1044" t="s">
        <v>297</v>
      </c>
      <c r="F37" s="1045"/>
      <c r="G37" s="1034" t="s">
        <v>328</v>
      </c>
      <c r="H37" s="1045"/>
      <c r="I37" s="1019" t="s">
        <v>327</v>
      </c>
      <c r="J37" s="1021" t="s">
        <v>298</v>
      </c>
      <c r="K37" s="1034" t="s">
        <v>296</v>
      </c>
      <c r="L37" s="1036" t="s">
        <v>187</v>
      </c>
      <c r="M37" s="1032" t="s">
        <v>188</v>
      </c>
      <c r="N37" s="1030" t="s">
        <v>145</v>
      </c>
    </row>
    <row r="38" spans="1:15" ht="27" customHeight="1" x14ac:dyDescent="0.15">
      <c r="A38" s="1040"/>
      <c r="B38" s="1046"/>
      <c r="C38" s="1054"/>
      <c r="D38" s="1049"/>
      <c r="E38" s="1046"/>
      <c r="F38" s="1047"/>
      <c r="G38" s="1035"/>
      <c r="H38" s="1047"/>
      <c r="I38" s="1020"/>
      <c r="J38" s="1022"/>
      <c r="K38" s="1035"/>
      <c r="L38" s="1037"/>
      <c r="M38" s="1033"/>
      <c r="N38" s="1031"/>
    </row>
    <row r="39" spans="1:15" ht="21" customHeight="1" x14ac:dyDescent="0.15">
      <c r="A39" s="362" t="s">
        <v>200</v>
      </c>
      <c r="B39" s="1029">
        <v>1035</v>
      </c>
      <c r="C39" s="1028"/>
      <c r="D39" s="373">
        <v>348</v>
      </c>
      <c r="E39" s="1028">
        <v>399</v>
      </c>
      <c r="F39" s="1028"/>
      <c r="G39" s="1028">
        <v>3</v>
      </c>
      <c r="H39" s="1028"/>
      <c r="I39" s="373">
        <v>20</v>
      </c>
      <c r="J39" s="373">
        <v>202</v>
      </c>
      <c r="K39" s="373">
        <v>0</v>
      </c>
      <c r="L39" s="373">
        <v>63</v>
      </c>
      <c r="M39" s="519">
        <v>33.623188405797102</v>
      </c>
      <c r="N39" s="520">
        <v>19.516908212560384</v>
      </c>
    </row>
    <row r="40" spans="1:15" ht="21" customHeight="1" x14ac:dyDescent="0.15">
      <c r="A40" s="365" t="s">
        <v>198</v>
      </c>
      <c r="B40" s="1023">
        <v>16</v>
      </c>
      <c r="C40" s="1024"/>
      <c r="D40" s="374">
        <v>1</v>
      </c>
      <c r="E40" s="1024">
        <v>2</v>
      </c>
      <c r="F40" s="1024"/>
      <c r="G40" s="1027">
        <v>0</v>
      </c>
      <c r="H40" s="1027"/>
      <c r="I40" s="375">
        <v>0</v>
      </c>
      <c r="J40" s="374">
        <v>13</v>
      </c>
      <c r="K40" s="375">
        <v>0</v>
      </c>
      <c r="L40" s="375">
        <v>0</v>
      </c>
      <c r="M40" s="517">
        <v>6.25</v>
      </c>
      <c r="N40" s="518">
        <v>81.25</v>
      </c>
    </row>
    <row r="41" spans="1:15" ht="21" customHeight="1" thickBot="1" x14ac:dyDescent="0.2">
      <c r="A41" s="366" t="s">
        <v>201</v>
      </c>
      <c r="B41" s="1025">
        <v>193</v>
      </c>
      <c r="C41" s="1026"/>
      <c r="D41" s="376">
        <v>112</v>
      </c>
      <c r="E41" s="1026">
        <v>0</v>
      </c>
      <c r="F41" s="1026"/>
      <c r="G41" s="1026">
        <v>1</v>
      </c>
      <c r="H41" s="1026"/>
      <c r="I41" s="376">
        <v>0</v>
      </c>
      <c r="J41" s="376">
        <v>0</v>
      </c>
      <c r="K41" s="376">
        <v>0</v>
      </c>
      <c r="L41" s="376">
        <v>80</v>
      </c>
      <c r="M41" s="515">
        <v>58.031088082901547</v>
      </c>
      <c r="N41" s="516">
        <v>0</v>
      </c>
      <c r="O41" s="60"/>
    </row>
    <row r="42" spans="1:15" ht="21" customHeight="1" x14ac:dyDescent="0.15">
      <c r="A42" s="164"/>
      <c r="B42" s="164"/>
      <c r="C42" s="164"/>
      <c r="D42" s="164"/>
      <c r="E42" s="164"/>
      <c r="F42" s="164"/>
      <c r="G42" s="164"/>
      <c r="H42" s="164"/>
      <c r="I42" s="164"/>
      <c r="J42" s="164"/>
      <c r="K42" s="164"/>
      <c r="L42" s="164"/>
      <c r="M42" s="164"/>
      <c r="N42" s="224" t="s">
        <v>352</v>
      </c>
    </row>
  </sheetData>
  <sheetProtection sheet="1" objects="1" scenarios="1"/>
  <mergeCells count="57">
    <mergeCell ref="B28:C28"/>
    <mergeCell ref="A37:A38"/>
    <mergeCell ref="A3:A5"/>
    <mergeCell ref="C3:H3"/>
    <mergeCell ref="C4:E4"/>
    <mergeCell ref="F4:H4"/>
    <mergeCell ref="G24:H24"/>
    <mergeCell ref="A24:A25"/>
    <mergeCell ref="B24:D24"/>
    <mergeCell ref="E24:F24"/>
    <mergeCell ref="C15:H15"/>
    <mergeCell ref="E37:F38"/>
    <mergeCell ref="G37:H38"/>
    <mergeCell ref="D37:D38"/>
    <mergeCell ref="B3:B5"/>
    <mergeCell ref="B37:C38"/>
    <mergeCell ref="M37:M38"/>
    <mergeCell ref="K37:K38"/>
    <mergeCell ref="L37:L38"/>
    <mergeCell ref="L16:L17"/>
    <mergeCell ref="N4:N5"/>
    <mergeCell ref="K4:K5"/>
    <mergeCell ref="L4:L5"/>
    <mergeCell ref="M4:M5"/>
    <mergeCell ref="K16:K17"/>
    <mergeCell ref="I37:I38"/>
    <mergeCell ref="J37:J38"/>
    <mergeCell ref="Q3:Q5"/>
    <mergeCell ref="B40:C40"/>
    <mergeCell ref="B41:C41"/>
    <mergeCell ref="G40:H40"/>
    <mergeCell ref="G41:H41"/>
    <mergeCell ref="E39:F39"/>
    <mergeCell ref="E40:F40"/>
    <mergeCell ref="E41:F41"/>
    <mergeCell ref="G39:H39"/>
    <mergeCell ref="B39:C39"/>
    <mergeCell ref="N37:N38"/>
    <mergeCell ref="L3:N3"/>
    <mergeCell ref="J16:J17"/>
    <mergeCell ref="K24:L24"/>
    <mergeCell ref="B30:C30"/>
    <mergeCell ref="X3:Z4"/>
    <mergeCell ref="AA3:AC4"/>
    <mergeCell ref="U4:W4"/>
    <mergeCell ref="R4:T4"/>
    <mergeCell ref="R3:W3"/>
    <mergeCell ref="N16:N17"/>
    <mergeCell ref="M16:M17"/>
    <mergeCell ref="J4:J5"/>
    <mergeCell ref="B26:C26"/>
    <mergeCell ref="B29:C29"/>
    <mergeCell ref="B27:C27"/>
    <mergeCell ref="I3:K3"/>
    <mergeCell ref="I4:I5"/>
    <mergeCell ref="I16:I17"/>
    <mergeCell ref="I24:J24"/>
  </mergeCells>
  <phoneticPr fontId="1"/>
  <conditionalFormatting sqref="A26:N30 A6:N10 A39:L41">
    <cfRule type="expression" dxfId="4" priority="4">
      <formula>MOD(ROW(),2)=0</formula>
    </cfRule>
  </conditionalFormatting>
  <conditionalFormatting sqref="M41:N41">
    <cfRule type="expression" dxfId="3" priority="3">
      <formula>MOD(ROW(),2)=0</formula>
    </cfRule>
  </conditionalFormatting>
  <conditionalFormatting sqref="M40:N40">
    <cfRule type="expression" dxfId="2" priority="2">
      <formula>MOD(ROW(),2)=0</formula>
    </cfRule>
  </conditionalFormatting>
  <conditionalFormatting sqref="M39:N3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H35"/>
  <sheetViews>
    <sheetView view="pageBreakPreview" zoomScale="90" zoomScaleNormal="90" zoomScaleSheetLayoutView="90" zoomScalePageLayoutView="90" workbookViewId="0"/>
  </sheetViews>
  <sheetFormatPr defaultColWidth="8.85546875" defaultRowHeight="17.100000000000001" customHeight="1" x14ac:dyDescent="0.15"/>
  <cols>
    <col min="1" max="1" width="17.140625" style="1" customWidth="1"/>
    <col min="2" max="3" width="11.7109375" style="1" customWidth="1"/>
    <col min="4" max="4" width="20.28515625" style="1" customWidth="1"/>
    <col min="5" max="6" width="9.7109375" style="1" customWidth="1"/>
    <col min="7" max="7" width="19.7109375" style="1" customWidth="1"/>
    <col min="8" max="8" width="8.85546875" style="1"/>
    <col min="9" max="9" width="13" style="1" customWidth="1"/>
    <col min="10" max="16384" width="8.85546875" style="1"/>
  </cols>
  <sheetData>
    <row r="1" spans="1:7" ht="15" customHeight="1" thickBot="1" x14ac:dyDescent="0.2">
      <c r="A1" s="1" t="s">
        <v>258</v>
      </c>
      <c r="G1" s="3" t="s">
        <v>146</v>
      </c>
    </row>
    <row r="2" spans="1:7" ht="24.95" customHeight="1" x14ac:dyDescent="0.15">
      <c r="A2" s="32" t="s">
        <v>0</v>
      </c>
      <c r="B2" s="1065" t="s">
        <v>147</v>
      </c>
      <c r="C2" s="1066"/>
      <c r="D2" s="91" t="s">
        <v>148</v>
      </c>
      <c r="E2" s="647" t="s">
        <v>149</v>
      </c>
      <c r="F2" s="647"/>
      <c r="G2" s="89" t="s">
        <v>150</v>
      </c>
    </row>
    <row r="3" spans="1:7" ht="21" customHeight="1" x14ac:dyDescent="0.15">
      <c r="A3" s="125" t="s">
        <v>347</v>
      </c>
      <c r="B3" s="1067">
        <v>461</v>
      </c>
      <c r="C3" s="736"/>
      <c r="D3" s="126">
        <v>437155</v>
      </c>
      <c r="E3" s="736">
        <v>304403</v>
      </c>
      <c r="F3" s="736"/>
      <c r="G3" s="127">
        <v>132752</v>
      </c>
    </row>
    <row r="4" spans="1:7" ht="21" customHeight="1" x14ac:dyDescent="0.15">
      <c r="A4" s="125">
        <v>28</v>
      </c>
      <c r="B4" s="1067">
        <v>467</v>
      </c>
      <c r="C4" s="736"/>
      <c r="D4" s="126">
        <v>442315</v>
      </c>
      <c r="E4" s="736">
        <v>319194</v>
      </c>
      <c r="F4" s="736"/>
      <c r="G4" s="127">
        <v>123121</v>
      </c>
    </row>
    <row r="5" spans="1:7" ht="21" customHeight="1" x14ac:dyDescent="0.15">
      <c r="A5" s="125">
        <v>29</v>
      </c>
      <c r="B5" s="1067">
        <v>473</v>
      </c>
      <c r="C5" s="736"/>
      <c r="D5" s="126">
        <v>447618</v>
      </c>
      <c r="E5" s="736">
        <v>334593</v>
      </c>
      <c r="F5" s="736"/>
      <c r="G5" s="127">
        <v>113025</v>
      </c>
    </row>
    <row r="6" spans="1:7" ht="21" customHeight="1" x14ac:dyDescent="0.15">
      <c r="A6" s="128">
        <v>30</v>
      </c>
      <c r="B6" s="1067">
        <v>476</v>
      </c>
      <c r="C6" s="736"/>
      <c r="D6" s="126">
        <v>453408</v>
      </c>
      <c r="E6" s="736">
        <v>348041</v>
      </c>
      <c r="F6" s="736"/>
      <c r="G6" s="127">
        <v>105367</v>
      </c>
    </row>
    <row r="7" spans="1:7" ht="21" customHeight="1" x14ac:dyDescent="0.15">
      <c r="A7" s="125" t="s">
        <v>235</v>
      </c>
      <c r="B7" s="1067">
        <v>481</v>
      </c>
      <c r="C7" s="736"/>
      <c r="D7" s="126">
        <v>460248</v>
      </c>
      <c r="E7" s="736">
        <v>362001</v>
      </c>
      <c r="F7" s="736"/>
      <c r="G7" s="127">
        <v>98247</v>
      </c>
    </row>
    <row r="8" spans="1:7" ht="21" customHeight="1" x14ac:dyDescent="0.15">
      <c r="A8" s="128">
        <v>2</v>
      </c>
      <c r="B8" s="1067">
        <v>483</v>
      </c>
      <c r="C8" s="736"/>
      <c r="D8" s="126">
        <v>465048</v>
      </c>
      <c r="E8" s="736">
        <v>374655</v>
      </c>
      <c r="F8" s="736"/>
      <c r="G8" s="129">
        <v>90393</v>
      </c>
    </row>
    <row r="9" spans="1:7" ht="21" customHeight="1" x14ac:dyDescent="0.15">
      <c r="A9" s="125">
        <v>3</v>
      </c>
      <c r="B9" s="1067">
        <v>484</v>
      </c>
      <c r="C9" s="736"/>
      <c r="D9" s="126">
        <v>468708</v>
      </c>
      <c r="E9" s="736">
        <v>390988</v>
      </c>
      <c r="F9" s="736"/>
      <c r="G9" s="129">
        <v>77720</v>
      </c>
    </row>
    <row r="10" spans="1:7" ht="21" customHeight="1" x14ac:dyDescent="0.15">
      <c r="A10" s="130">
        <v>4</v>
      </c>
      <c r="B10" s="1067">
        <v>484</v>
      </c>
      <c r="C10" s="736"/>
      <c r="D10" s="126">
        <v>471108</v>
      </c>
      <c r="E10" s="736">
        <v>403636</v>
      </c>
      <c r="F10" s="736"/>
      <c r="G10" s="129">
        <v>67472</v>
      </c>
    </row>
    <row r="11" spans="1:7" ht="21" customHeight="1" thickBot="1" x14ac:dyDescent="0.2">
      <c r="A11" s="131">
        <v>5</v>
      </c>
      <c r="B11" s="1068">
        <v>485</v>
      </c>
      <c r="C11" s="1069"/>
      <c r="D11" s="124">
        <v>472368</v>
      </c>
      <c r="E11" s="1069">
        <v>415722</v>
      </c>
      <c r="F11" s="1069"/>
      <c r="G11" s="132">
        <v>56646</v>
      </c>
    </row>
    <row r="12" spans="1:7" ht="15" customHeight="1" x14ac:dyDescent="0.15">
      <c r="A12" s="1" t="s">
        <v>151</v>
      </c>
      <c r="F12" s="1084" t="s">
        <v>233</v>
      </c>
      <c r="G12" s="1084"/>
    </row>
    <row r="13" spans="1:7" ht="15" customHeight="1" x14ac:dyDescent="0.15">
      <c r="F13" s="1" t="s">
        <v>228</v>
      </c>
    </row>
    <row r="14" spans="1:7" ht="15" customHeight="1" x14ac:dyDescent="0.15"/>
    <row r="15" spans="1:7" ht="15" customHeight="1" thickBot="1" x14ac:dyDescent="0.2">
      <c r="A15" s="1" t="s">
        <v>299</v>
      </c>
      <c r="G15" s="3" t="s">
        <v>146</v>
      </c>
    </row>
    <row r="16" spans="1:7" ht="24.95" customHeight="1" thickBot="1" x14ac:dyDescent="0.2">
      <c r="A16" s="756" t="s">
        <v>152</v>
      </c>
      <c r="B16" s="657" t="s">
        <v>154</v>
      </c>
      <c r="C16" s="633"/>
      <c r="D16" s="727" t="s">
        <v>214</v>
      </c>
      <c r="E16" s="727"/>
      <c r="F16" s="727"/>
      <c r="G16" s="1070"/>
    </row>
    <row r="17" spans="1:8" ht="24.95" customHeight="1" x14ac:dyDescent="0.15">
      <c r="A17" s="756"/>
      <c r="B17" s="1071"/>
      <c r="C17" s="1072"/>
      <c r="D17" s="716" t="s">
        <v>155</v>
      </c>
      <c r="E17" s="1075"/>
      <c r="F17" s="1078" t="s">
        <v>156</v>
      </c>
      <c r="G17" s="1079"/>
    </row>
    <row r="18" spans="1:8" ht="21" customHeight="1" x14ac:dyDescent="0.15">
      <c r="A18" s="29" t="s">
        <v>348</v>
      </c>
      <c r="B18" s="1081">
        <v>5345096</v>
      </c>
      <c r="C18" s="741"/>
      <c r="D18" s="741">
        <v>994837</v>
      </c>
      <c r="E18" s="741"/>
      <c r="F18" s="741">
        <v>4350259</v>
      </c>
      <c r="G18" s="1058"/>
    </row>
    <row r="19" spans="1:8" ht="21" customHeight="1" x14ac:dyDescent="0.15">
      <c r="A19" s="29" t="s">
        <v>241</v>
      </c>
      <c r="B19" s="1081">
        <v>4730470</v>
      </c>
      <c r="C19" s="741"/>
      <c r="D19" s="741">
        <v>440197</v>
      </c>
      <c r="E19" s="741"/>
      <c r="F19" s="1059">
        <v>4290273</v>
      </c>
      <c r="G19" s="1060"/>
    </row>
    <row r="20" spans="1:8" ht="21" customHeight="1" x14ac:dyDescent="0.15">
      <c r="A20" s="29">
        <v>2</v>
      </c>
      <c r="B20" s="1081">
        <v>5675624</v>
      </c>
      <c r="C20" s="741"/>
      <c r="D20" s="741">
        <v>1159533</v>
      </c>
      <c r="E20" s="741"/>
      <c r="F20" s="1057">
        <v>4516091</v>
      </c>
      <c r="G20" s="1058"/>
    </row>
    <row r="21" spans="1:8" ht="21" customHeight="1" x14ac:dyDescent="0.15">
      <c r="A21" s="29">
        <v>3</v>
      </c>
      <c r="B21" s="1081">
        <v>4244649</v>
      </c>
      <c r="C21" s="741"/>
      <c r="D21" s="741">
        <v>760616</v>
      </c>
      <c r="E21" s="741"/>
      <c r="F21" s="1057">
        <v>3484033</v>
      </c>
      <c r="G21" s="1058"/>
      <c r="H21" s="24"/>
    </row>
    <row r="22" spans="1:8" ht="21" customHeight="1" x14ac:dyDescent="0.15">
      <c r="A22" s="29">
        <v>4</v>
      </c>
      <c r="B22" s="1081">
        <v>4101385</v>
      </c>
      <c r="C22" s="741"/>
      <c r="D22" s="741">
        <v>581863</v>
      </c>
      <c r="E22" s="741"/>
      <c r="F22" s="1057">
        <v>3519522</v>
      </c>
      <c r="G22" s="1058"/>
      <c r="H22" s="24"/>
    </row>
    <row r="23" spans="1:8" ht="21" customHeight="1" x14ac:dyDescent="0.15">
      <c r="A23" s="29"/>
      <c r="B23" s="1081"/>
      <c r="C23" s="741"/>
      <c r="D23" s="741"/>
      <c r="E23" s="741"/>
      <c r="F23" s="1059"/>
      <c r="G23" s="1060"/>
      <c r="H23" s="24"/>
    </row>
    <row r="24" spans="1:8" ht="21" customHeight="1" x14ac:dyDescent="0.15">
      <c r="A24" s="576"/>
      <c r="B24" s="1082"/>
      <c r="C24" s="1076"/>
      <c r="D24" s="1076"/>
      <c r="E24" s="1076"/>
      <c r="F24" s="1061"/>
      <c r="G24" s="1062"/>
    </row>
    <row r="25" spans="1:8" ht="21" customHeight="1" x14ac:dyDescent="0.15">
      <c r="A25" s="29" t="s">
        <v>157</v>
      </c>
      <c r="B25" s="1081">
        <v>2826533</v>
      </c>
      <c r="C25" s="741"/>
      <c r="D25" s="741">
        <v>440488</v>
      </c>
      <c r="E25" s="741"/>
      <c r="F25" s="1059">
        <v>2386045</v>
      </c>
      <c r="G25" s="1060"/>
    </row>
    <row r="26" spans="1:8" ht="21" customHeight="1" x14ac:dyDescent="0.15">
      <c r="A26" s="33" t="s">
        <v>158</v>
      </c>
      <c r="B26" s="1083">
        <v>12</v>
      </c>
      <c r="C26" s="1080"/>
      <c r="D26" s="1080">
        <v>0</v>
      </c>
      <c r="E26" s="1080"/>
      <c r="F26" s="1055">
        <v>12</v>
      </c>
      <c r="G26" s="1056"/>
    </row>
    <row r="27" spans="1:8" ht="21" customHeight="1" x14ac:dyDescent="0.15">
      <c r="A27" s="33" t="s">
        <v>159</v>
      </c>
      <c r="B27" s="1083">
        <v>1825553</v>
      </c>
      <c r="C27" s="1080"/>
      <c r="D27" s="1080">
        <v>270129</v>
      </c>
      <c r="E27" s="1080"/>
      <c r="F27" s="1055">
        <v>1555424</v>
      </c>
      <c r="G27" s="1056"/>
    </row>
    <row r="28" spans="1:8" ht="21" customHeight="1" x14ac:dyDescent="0.15">
      <c r="A28" s="33" t="s">
        <v>160</v>
      </c>
      <c r="B28" s="1083">
        <v>1000968</v>
      </c>
      <c r="C28" s="1080"/>
      <c r="D28" s="1080">
        <v>170359</v>
      </c>
      <c r="E28" s="1080"/>
      <c r="F28" s="1055">
        <v>830609</v>
      </c>
      <c r="G28" s="1056"/>
    </row>
    <row r="29" spans="1:8" ht="21" customHeight="1" x14ac:dyDescent="0.15">
      <c r="A29" s="34"/>
      <c r="B29" s="1081"/>
      <c r="C29" s="741"/>
      <c r="D29" s="741"/>
      <c r="E29" s="741"/>
      <c r="F29" s="1059"/>
      <c r="G29" s="1060"/>
    </row>
    <row r="30" spans="1:8" s="56" customFormat="1" ht="21" customHeight="1" x14ac:dyDescent="0.15">
      <c r="A30" s="29" t="s">
        <v>161</v>
      </c>
      <c r="B30" s="1081">
        <v>753975</v>
      </c>
      <c r="C30" s="741"/>
      <c r="D30" s="741">
        <v>140853</v>
      </c>
      <c r="E30" s="741"/>
      <c r="F30" s="1059">
        <v>613122</v>
      </c>
      <c r="G30" s="1060"/>
    </row>
    <row r="31" spans="1:8" s="56" customFormat="1" ht="21" customHeight="1" thickBot="1" x14ac:dyDescent="0.2">
      <c r="A31" s="38" t="s">
        <v>162</v>
      </c>
      <c r="B31" s="1073">
        <v>520877</v>
      </c>
      <c r="C31" s="1074"/>
      <c r="D31" s="1077">
        <v>522</v>
      </c>
      <c r="E31" s="1077"/>
      <c r="F31" s="1063">
        <v>520355</v>
      </c>
      <c r="G31" s="1064"/>
    </row>
    <row r="32" spans="1:8" ht="17.100000000000001" customHeight="1" x14ac:dyDescent="0.15">
      <c r="A32" s="1" t="s">
        <v>232</v>
      </c>
      <c r="G32" s="3" t="s">
        <v>208</v>
      </c>
    </row>
    <row r="33" spans="6:6" ht="17.100000000000001" customHeight="1" x14ac:dyDescent="0.15">
      <c r="F33" s="1" t="s">
        <v>228</v>
      </c>
    </row>
    <row r="35" spans="6:6" ht="15" customHeight="1" x14ac:dyDescent="0.15"/>
  </sheetData>
  <sheetProtection sheet="1" objects="1" scenarios="1"/>
  <mergeCells count="68">
    <mergeCell ref="E2:F2"/>
    <mergeCell ref="E3:F3"/>
    <mergeCell ref="E4:F4"/>
    <mergeCell ref="E5:F5"/>
    <mergeCell ref="A16:A17"/>
    <mergeCell ref="E6:F6"/>
    <mergeCell ref="E7:F7"/>
    <mergeCell ref="E11:F11"/>
    <mergeCell ref="E8:F8"/>
    <mergeCell ref="E9:F9"/>
    <mergeCell ref="E10:F10"/>
    <mergeCell ref="F12:G12"/>
    <mergeCell ref="B27:C27"/>
    <mergeCell ref="B28:C28"/>
    <mergeCell ref="B29:C29"/>
    <mergeCell ref="B30:C30"/>
    <mergeCell ref="D27:E27"/>
    <mergeCell ref="D28:E28"/>
    <mergeCell ref="D29:E29"/>
    <mergeCell ref="D30:E30"/>
    <mergeCell ref="D26:E26"/>
    <mergeCell ref="B18:C18"/>
    <mergeCell ref="B19:C19"/>
    <mergeCell ref="B20:C20"/>
    <mergeCell ref="B21:C21"/>
    <mergeCell ref="B22:C22"/>
    <mergeCell ref="B23:C23"/>
    <mergeCell ref="B24:C24"/>
    <mergeCell ref="B25:C25"/>
    <mergeCell ref="B26:C26"/>
    <mergeCell ref="F21:G21"/>
    <mergeCell ref="F25:G25"/>
    <mergeCell ref="B31:C31"/>
    <mergeCell ref="D17:E17"/>
    <mergeCell ref="D18:E18"/>
    <mergeCell ref="D19:E19"/>
    <mergeCell ref="D20:E20"/>
    <mergeCell ref="D21:E21"/>
    <mergeCell ref="D22:E22"/>
    <mergeCell ref="D23:E23"/>
    <mergeCell ref="D24:E24"/>
    <mergeCell ref="D25:E25"/>
    <mergeCell ref="F29:G29"/>
    <mergeCell ref="F30:G30"/>
    <mergeCell ref="D31:E31"/>
    <mergeCell ref="F17:G17"/>
    <mergeCell ref="F31:G31"/>
    <mergeCell ref="B2:C2"/>
    <mergeCell ref="B3:C3"/>
    <mergeCell ref="B4:C4"/>
    <mergeCell ref="B5:C5"/>
    <mergeCell ref="B6:C6"/>
    <mergeCell ref="B7:C7"/>
    <mergeCell ref="B8:C8"/>
    <mergeCell ref="B9:C9"/>
    <mergeCell ref="B10:C10"/>
    <mergeCell ref="B11:C11"/>
    <mergeCell ref="D16:G16"/>
    <mergeCell ref="B16:C17"/>
    <mergeCell ref="F18:G18"/>
    <mergeCell ref="F19:G19"/>
    <mergeCell ref="F20:G20"/>
    <mergeCell ref="F26:G26"/>
    <mergeCell ref="F27:G27"/>
    <mergeCell ref="F28:G28"/>
    <mergeCell ref="F22:G22"/>
    <mergeCell ref="F23:G23"/>
    <mergeCell ref="F24:G24"/>
  </mergeCells>
  <phoneticPr fontId="1"/>
  <conditionalFormatting sqref="A25:G28 A30:G31 A18:G22 A3:G11">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J48"/>
  <sheetViews>
    <sheetView view="pageBreakPreview" zoomScaleNormal="100" zoomScaleSheetLayoutView="100" workbookViewId="0">
      <selection activeCell="A2" sqref="A2"/>
    </sheetView>
  </sheetViews>
  <sheetFormatPr defaultColWidth="8.85546875" defaultRowHeight="18.95" customHeight="1" x14ac:dyDescent="0.15"/>
  <cols>
    <col min="1" max="1" width="3.42578125" customWidth="1"/>
    <col min="2" max="2" width="5.42578125" customWidth="1"/>
    <col min="3" max="3" width="0.42578125" customWidth="1"/>
    <col min="4" max="4" width="12.42578125" customWidth="1"/>
    <col min="5" max="10" width="12.7109375" customWidth="1"/>
  </cols>
  <sheetData>
    <row r="1" spans="1:10" ht="5.0999999999999996" customHeight="1" x14ac:dyDescent="0.15">
      <c r="A1" s="1"/>
      <c r="B1" s="1"/>
      <c r="C1" s="1"/>
      <c r="D1" s="1"/>
      <c r="E1" s="1"/>
      <c r="F1" s="1"/>
      <c r="G1" s="1"/>
      <c r="H1" s="1"/>
      <c r="I1" s="1"/>
      <c r="J1" s="1"/>
    </row>
    <row r="2" spans="1:10" ht="20.100000000000001" customHeight="1" x14ac:dyDescent="0.15">
      <c r="A2" s="1" t="s">
        <v>259</v>
      </c>
      <c r="B2" s="1"/>
      <c r="C2" s="1"/>
      <c r="D2" s="1"/>
      <c r="E2" s="1"/>
      <c r="F2" s="1"/>
      <c r="G2" s="1"/>
      <c r="H2" s="1"/>
      <c r="I2" s="1"/>
      <c r="J2" s="1"/>
    </row>
    <row r="3" spans="1:10" ht="20.100000000000001" customHeight="1" x14ac:dyDescent="0.15">
      <c r="A3" s="1"/>
      <c r="B3" s="1" t="s">
        <v>231</v>
      </c>
      <c r="C3" s="1"/>
      <c r="D3" s="1"/>
      <c r="E3" s="1"/>
      <c r="F3" s="1"/>
      <c r="G3" s="1"/>
      <c r="H3" s="1"/>
      <c r="I3" s="1"/>
      <c r="J3" s="1"/>
    </row>
    <row r="4" spans="1:10" ht="20.100000000000001" customHeight="1" x14ac:dyDescent="0.15">
      <c r="A4" s="1"/>
      <c r="B4" s="1"/>
      <c r="C4" s="1"/>
      <c r="D4" s="1"/>
      <c r="E4" s="1"/>
      <c r="F4" s="1"/>
      <c r="G4" s="1"/>
      <c r="H4" s="1"/>
      <c r="I4" s="1"/>
      <c r="J4" s="1"/>
    </row>
    <row r="5" spans="1:10" ht="20.100000000000001" customHeight="1" x14ac:dyDescent="0.15">
      <c r="A5" s="1"/>
      <c r="B5" s="1"/>
      <c r="C5" s="1"/>
      <c r="D5" s="1"/>
      <c r="E5" s="1"/>
      <c r="F5" s="1"/>
      <c r="G5" s="1"/>
      <c r="H5" s="1"/>
      <c r="I5" s="1"/>
      <c r="J5" s="1"/>
    </row>
    <row r="6" spans="1:10" ht="20.100000000000001" customHeight="1" x14ac:dyDescent="0.15">
      <c r="A6" s="1" t="s">
        <v>260</v>
      </c>
      <c r="B6" s="1"/>
      <c r="C6" s="1"/>
      <c r="D6" s="1"/>
      <c r="E6" s="1"/>
      <c r="F6" s="1"/>
      <c r="G6" s="1"/>
      <c r="H6" s="1"/>
      <c r="I6" s="1"/>
      <c r="J6" s="1"/>
    </row>
    <row r="7" spans="1:10" ht="20.100000000000001" customHeight="1" x14ac:dyDescent="0.15">
      <c r="A7" s="1"/>
      <c r="B7" s="1" t="s">
        <v>231</v>
      </c>
      <c r="C7" s="1"/>
      <c r="D7" s="1"/>
      <c r="E7" s="1"/>
      <c r="F7" s="1"/>
      <c r="G7" s="1"/>
      <c r="H7" s="1"/>
      <c r="I7" s="1"/>
      <c r="J7" s="1"/>
    </row>
    <row r="8" spans="1:10" ht="20.100000000000001" customHeight="1" x14ac:dyDescent="0.15">
      <c r="A8" s="1"/>
      <c r="B8" s="1"/>
      <c r="C8" s="1"/>
      <c r="D8" s="1"/>
      <c r="E8" s="1"/>
      <c r="F8" s="1"/>
      <c r="G8" s="1"/>
      <c r="H8" s="1"/>
      <c r="I8" s="1"/>
      <c r="J8" s="1"/>
    </row>
    <row r="9" spans="1:10" ht="20.100000000000001" customHeight="1" x14ac:dyDescent="0.15">
      <c r="A9" s="1"/>
      <c r="B9" s="1"/>
      <c r="C9" s="1"/>
      <c r="D9" s="1"/>
      <c r="E9" s="1"/>
      <c r="F9" s="1"/>
      <c r="G9" s="1"/>
      <c r="H9" s="1"/>
      <c r="I9" s="1"/>
      <c r="J9" s="1"/>
    </row>
    <row r="10" spans="1:10" ht="20.100000000000001" customHeight="1" x14ac:dyDescent="0.15">
      <c r="A10" s="1"/>
      <c r="B10" s="1"/>
      <c r="C10" s="1"/>
      <c r="D10" s="1"/>
      <c r="E10" s="1"/>
      <c r="F10" s="1"/>
      <c r="G10" s="1"/>
      <c r="H10" s="1"/>
      <c r="I10" s="1"/>
      <c r="J10" s="1"/>
    </row>
    <row r="11" spans="1:10" ht="20.100000000000001" customHeight="1" x14ac:dyDescent="0.15">
      <c r="A11" s="1"/>
      <c r="B11" s="1"/>
      <c r="C11" s="1"/>
      <c r="D11" s="1"/>
      <c r="E11" s="1"/>
      <c r="F11" s="1"/>
      <c r="G11" s="1"/>
      <c r="H11" s="1"/>
      <c r="I11" s="1"/>
      <c r="J11" s="1"/>
    </row>
    <row r="12" spans="1:10" ht="20.100000000000001" customHeight="1" x14ac:dyDescent="0.15">
      <c r="A12" s="1"/>
      <c r="B12" s="1"/>
      <c r="C12" s="1"/>
      <c r="D12" s="1"/>
      <c r="E12" s="1"/>
      <c r="F12" s="1"/>
      <c r="G12" s="1"/>
      <c r="H12" s="1"/>
      <c r="I12" s="1"/>
      <c r="J12" s="1"/>
    </row>
    <row r="13" spans="1:10" ht="20.100000000000001" customHeight="1" x14ac:dyDescent="0.15">
      <c r="A13" s="1"/>
      <c r="B13" s="1"/>
      <c r="C13" s="1"/>
      <c r="D13" s="1"/>
      <c r="E13" s="1"/>
      <c r="F13" s="1"/>
      <c r="G13" s="1"/>
      <c r="H13" s="1"/>
      <c r="I13" s="1"/>
      <c r="J13" s="1"/>
    </row>
    <row r="14" spans="1:10" ht="20.100000000000001" customHeight="1" x14ac:dyDescent="0.15">
      <c r="A14" s="1"/>
      <c r="B14" s="1"/>
      <c r="C14" s="1"/>
      <c r="D14" s="1"/>
      <c r="E14" s="1"/>
      <c r="F14" s="1"/>
      <c r="G14" s="1"/>
      <c r="H14" s="1"/>
      <c r="I14" s="1"/>
      <c r="J14" s="1"/>
    </row>
    <row r="15" spans="1:10" ht="20.100000000000001" customHeight="1" x14ac:dyDescent="0.15">
      <c r="A15" s="1"/>
      <c r="B15" s="1"/>
      <c r="C15" s="1"/>
      <c r="D15" s="1"/>
      <c r="E15" s="1"/>
      <c r="F15" s="1"/>
      <c r="G15" s="1"/>
      <c r="H15" s="1"/>
      <c r="I15" s="1"/>
      <c r="J15" s="1"/>
    </row>
    <row r="16" spans="1:10" ht="20.100000000000001" customHeight="1" x14ac:dyDescent="0.15">
      <c r="A16" s="1"/>
      <c r="B16" s="1"/>
      <c r="C16" s="1"/>
      <c r="D16" s="1"/>
      <c r="E16" s="1"/>
      <c r="F16" s="1"/>
      <c r="G16" s="1"/>
      <c r="H16" s="1"/>
      <c r="I16" s="1"/>
      <c r="J16" s="1"/>
    </row>
    <row r="17" spans="1:10" ht="20.100000000000001" customHeight="1" x14ac:dyDescent="0.15">
      <c r="A17" s="1"/>
      <c r="B17" s="1"/>
      <c r="C17" s="1"/>
      <c r="D17" s="1"/>
      <c r="E17" s="1"/>
      <c r="F17" s="1"/>
      <c r="G17" s="1"/>
      <c r="H17" s="1"/>
      <c r="I17" s="1"/>
      <c r="J17" s="1"/>
    </row>
    <row r="18" spans="1:10" ht="20.100000000000001" customHeight="1" x14ac:dyDescent="0.15">
      <c r="A18" s="1"/>
      <c r="B18" s="1"/>
      <c r="C18" s="1"/>
      <c r="D18" s="1"/>
      <c r="E18" s="1"/>
      <c r="F18" s="1"/>
      <c r="G18" s="1"/>
      <c r="H18" s="1"/>
      <c r="I18" s="1"/>
      <c r="J18" s="1"/>
    </row>
    <row r="19" spans="1:10" ht="20.100000000000001" customHeight="1" x14ac:dyDescent="0.15">
      <c r="A19" s="1"/>
      <c r="B19" s="1"/>
      <c r="C19" s="1"/>
      <c r="D19" s="1"/>
      <c r="E19" s="1"/>
      <c r="F19" s="1"/>
      <c r="G19" s="1"/>
      <c r="H19" s="1"/>
      <c r="I19" s="1"/>
      <c r="J19" s="1"/>
    </row>
    <row r="20" spans="1:10" ht="20.100000000000001" customHeight="1" x14ac:dyDescent="0.15">
      <c r="A20" s="1"/>
      <c r="B20" s="1"/>
      <c r="C20" s="1"/>
      <c r="D20" s="1"/>
      <c r="E20" s="1"/>
      <c r="F20" s="1"/>
      <c r="G20" s="1"/>
      <c r="H20" s="1"/>
      <c r="I20" s="1"/>
      <c r="J20" s="1"/>
    </row>
    <row r="21" spans="1:10" ht="20.100000000000001" customHeight="1" x14ac:dyDescent="0.15">
      <c r="A21" s="1"/>
      <c r="B21" s="1"/>
      <c r="C21" s="1"/>
      <c r="D21" s="1"/>
      <c r="E21" s="1"/>
      <c r="F21" s="1"/>
      <c r="G21" s="1"/>
      <c r="H21" s="1"/>
      <c r="I21" s="1"/>
      <c r="J21" s="1"/>
    </row>
    <row r="22" spans="1:10" ht="20.100000000000001" customHeight="1" x14ac:dyDescent="0.15">
      <c r="A22" s="1"/>
      <c r="B22" s="1"/>
      <c r="C22" s="1"/>
      <c r="D22" s="1"/>
      <c r="E22" s="1"/>
      <c r="F22" s="1"/>
      <c r="G22" s="1"/>
      <c r="H22" s="1"/>
      <c r="I22" s="1"/>
      <c r="J22" s="1"/>
    </row>
    <row r="23" spans="1:10" ht="20.100000000000001" customHeight="1" x14ac:dyDescent="0.15">
      <c r="A23" s="1"/>
      <c r="B23" s="1"/>
      <c r="C23" s="1"/>
      <c r="D23" s="1"/>
      <c r="E23" s="1"/>
      <c r="F23" s="1"/>
      <c r="G23" s="1"/>
      <c r="H23" s="1"/>
      <c r="I23" s="1"/>
      <c r="J23" s="1"/>
    </row>
    <row r="24" spans="1:10" ht="20.100000000000001" customHeight="1" x14ac:dyDescent="0.15">
      <c r="A24" s="1"/>
      <c r="B24" s="1"/>
      <c r="C24" s="1"/>
      <c r="D24" s="1"/>
      <c r="E24" s="1"/>
      <c r="F24" s="1"/>
      <c r="G24" s="1"/>
      <c r="H24" s="1"/>
      <c r="I24" s="1"/>
      <c r="J24" s="1"/>
    </row>
    <row r="25" spans="1:10" ht="16.5" customHeight="1" x14ac:dyDescent="0.15">
      <c r="A25" s="1"/>
      <c r="B25" s="1"/>
      <c r="C25" s="1"/>
      <c r="D25" s="1"/>
      <c r="E25" s="1"/>
      <c r="F25" s="1"/>
      <c r="G25" s="1"/>
      <c r="H25" s="1"/>
      <c r="I25" s="1"/>
      <c r="J25" s="1"/>
    </row>
    <row r="26" spans="1:10" ht="20.100000000000001" customHeight="1" x14ac:dyDescent="0.15">
      <c r="A26" s="1"/>
      <c r="B26" s="1"/>
      <c r="C26" s="1"/>
      <c r="D26" s="1"/>
      <c r="E26" s="1"/>
      <c r="F26" s="1"/>
      <c r="G26" s="1"/>
      <c r="H26" s="1"/>
      <c r="I26" s="1"/>
      <c r="J26" s="1"/>
    </row>
    <row r="27" spans="1:10" ht="20.100000000000001" customHeight="1" x14ac:dyDescent="0.15">
      <c r="A27" s="1"/>
      <c r="B27" s="1"/>
      <c r="C27" s="1"/>
      <c r="D27" s="1"/>
      <c r="E27" s="1"/>
      <c r="F27" s="1"/>
      <c r="G27" s="1"/>
      <c r="H27" s="1"/>
      <c r="I27" s="1"/>
      <c r="J27" s="1"/>
    </row>
    <row r="28" spans="1:10" ht="20.100000000000001" customHeight="1" x14ac:dyDescent="0.15">
      <c r="A28" s="1"/>
      <c r="B28" s="1"/>
      <c r="C28" s="1"/>
      <c r="D28" s="1"/>
      <c r="E28" s="1"/>
      <c r="F28" s="1"/>
      <c r="G28" s="1"/>
      <c r="H28" s="1"/>
      <c r="I28" s="1"/>
      <c r="J28" s="1"/>
    </row>
    <row r="29" spans="1:10" ht="20.100000000000001" customHeight="1" x14ac:dyDescent="0.15">
      <c r="A29" s="1"/>
      <c r="B29" s="1"/>
      <c r="C29" s="1"/>
      <c r="D29" s="1"/>
      <c r="E29" s="1"/>
      <c r="F29" s="1"/>
      <c r="G29" s="1"/>
      <c r="H29" s="1"/>
      <c r="I29" s="1"/>
      <c r="J29" s="1"/>
    </row>
    <row r="30" spans="1:10" ht="20.100000000000001" customHeight="1" x14ac:dyDescent="0.15">
      <c r="A30" s="1"/>
      <c r="B30" s="1"/>
      <c r="C30" s="1"/>
      <c r="D30" s="1"/>
      <c r="E30" s="1"/>
      <c r="F30" s="1"/>
      <c r="G30" s="1"/>
      <c r="H30" s="1"/>
      <c r="I30" s="1"/>
      <c r="J30" s="1"/>
    </row>
    <row r="31" spans="1:10" ht="20.100000000000001" customHeight="1" x14ac:dyDescent="0.15">
      <c r="A31" s="1"/>
      <c r="B31" s="1"/>
      <c r="C31" s="1"/>
      <c r="D31" s="1"/>
      <c r="E31" s="1"/>
      <c r="F31" s="1"/>
      <c r="G31" s="1"/>
      <c r="H31" s="1"/>
      <c r="I31" s="1"/>
      <c r="J31" s="1"/>
    </row>
    <row r="32" spans="1:10" ht="20.100000000000001" customHeight="1" x14ac:dyDescent="0.15">
      <c r="A32" s="1"/>
      <c r="B32" s="1"/>
      <c r="C32" s="1"/>
      <c r="D32" s="1"/>
      <c r="E32" s="1"/>
      <c r="F32" s="1"/>
      <c r="G32" s="1"/>
      <c r="H32" s="1"/>
      <c r="I32" s="1"/>
      <c r="J32" s="1"/>
    </row>
    <row r="33" spans="1:10" ht="20.100000000000001" customHeight="1" x14ac:dyDescent="0.15">
      <c r="A33" s="1"/>
      <c r="B33" s="1"/>
      <c r="C33" s="1"/>
      <c r="D33" s="1"/>
      <c r="E33" s="1"/>
      <c r="F33" s="1"/>
      <c r="G33" s="1"/>
      <c r="H33" s="1"/>
      <c r="I33" s="1"/>
      <c r="J33" s="1"/>
    </row>
    <row r="34" spans="1:10" ht="20.100000000000001" customHeight="1" x14ac:dyDescent="0.15">
      <c r="A34" s="1"/>
      <c r="B34" s="1"/>
      <c r="C34" s="1"/>
      <c r="D34" s="1"/>
      <c r="E34" s="1"/>
      <c r="F34" s="1"/>
      <c r="G34" s="1"/>
      <c r="H34" s="1"/>
      <c r="I34" s="1"/>
      <c r="J34" s="1"/>
    </row>
    <row r="35" spans="1:10" ht="20.100000000000001" customHeight="1" x14ac:dyDescent="0.15">
      <c r="A35" s="1"/>
      <c r="B35" s="1"/>
      <c r="C35" s="1"/>
      <c r="D35" s="1"/>
      <c r="E35" s="1"/>
      <c r="F35" s="1"/>
      <c r="G35" s="1"/>
      <c r="H35" s="1"/>
      <c r="I35" s="1"/>
      <c r="J35" s="1"/>
    </row>
    <row r="36" spans="1:10" ht="20.100000000000001" customHeight="1" x14ac:dyDescent="0.15">
      <c r="A36" s="1"/>
      <c r="B36" s="1"/>
      <c r="C36" s="1"/>
      <c r="D36" s="1"/>
      <c r="E36" s="1"/>
      <c r="F36" s="1"/>
      <c r="G36" s="1"/>
      <c r="H36" s="1"/>
      <c r="I36" s="1"/>
      <c r="J36" s="1"/>
    </row>
    <row r="37" spans="1:10" ht="20.100000000000001" customHeight="1" x14ac:dyDescent="0.15">
      <c r="A37" s="1"/>
      <c r="B37" s="1"/>
      <c r="C37" s="1"/>
      <c r="D37" s="1"/>
      <c r="E37" s="1"/>
      <c r="F37" s="1"/>
      <c r="G37" s="1"/>
      <c r="H37" s="1"/>
      <c r="I37" s="1"/>
      <c r="J37" s="1"/>
    </row>
    <row r="38" spans="1:10" ht="20.100000000000001" customHeight="1" x14ac:dyDescent="0.15">
      <c r="A38" s="1"/>
      <c r="B38" s="1"/>
      <c r="C38" s="1"/>
      <c r="D38" s="1"/>
      <c r="E38" s="1"/>
      <c r="F38" s="1"/>
      <c r="G38" s="1"/>
      <c r="H38" s="1"/>
      <c r="I38" s="1"/>
      <c r="J38" s="1"/>
    </row>
    <row r="39" spans="1:10" ht="20.100000000000001" customHeight="1" x14ac:dyDescent="0.15">
      <c r="A39" s="1"/>
      <c r="B39" s="1"/>
      <c r="C39" s="1"/>
      <c r="D39" s="1"/>
      <c r="E39" s="1"/>
      <c r="F39" s="1"/>
      <c r="G39" s="1"/>
      <c r="H39" s="1"/>
      <c r="I39" s="1"/>
      <c r="J39" s="1"/>
    </row>
    <row r="40" spans="1:10" ht="20.100000000000001" customHeight="1" x14ac:dyDescent="0.15">
      <c r="A40" s="1"/>
      <c r="B40" s="1"/>
      <c r="C40" s="1"/>
      <c r="D40" s="1"/>
      <c r="E40" s="1"/>
      <c r="F40" s="1"/>
      <c r="G40" s="1"/>
      <c r="H40" s="1"/>
      <c r="I40" s="1"/>
      <c r="J40" s="1"/>
    </row>
    <row r="41" spans="1:10" ht="20.100000000000001" customHeight="1" x14ac:dyDescent="0.15">
      <c r="A41" s="1"/>
      <c r="B41" s="1"/>
      <c r="C41" s="1"/>
      <c r="D41" s="1"/>
      <c r="E41" s="1"/>
      <c r="F41" s="1"/>
      <c r="G41" s="1"/>
      <c r="H41" s="1"/>
      <c r="I41" s="1"/>
      <c r="J41" s="1"/>
    </row>
    <row r="42" spans="1:10" ht="20.100000000000001" customHeight="1" x14ac:dyDescent="0.15">
      <c r="A42" s="1"/>
      <c r="B42" s="1"/>
      <c r="C42" s="1"/>
      <c r="D42" s="1"/>
      <c r="E42" s="1"/>
      <c r="F42" s="1"/>
      <c r="G42" s="1"/>
      <c r="H42" s="1"/>
      <c r="I42" s="1"/>
      <c r="J42" s="1"/>
    </row>
    <row r="43" spans="1:10" ht="20.100000000000001" customHeight="1" x14ac:dyDescent="0.15">
      <c r="A43" s="1"/>
      <c r="B43" s="1"/>
      <c r="C43" s="1"/>
      <c r="D43" s="1"/>
      <c r="E43" s="1"/>
      <c r="F43" s="1"/>
      <c r="G43" s="1"/>
      <c r="H43" s="1"/>
      <c r="I43" s="1"/>
      <c r="J43" s="1"/>
    </row>
    <row r="44" spans="1:10" ht="20.100000000000001" customHeight="1" x14ac:dyDescent="0.15"/>
    <row r="45" spans="1:10" ht="20.100000000000001" customHeight="1" x14ac:dyDescent="0.15"/>
    <row r="46" spans="1:10" ht="16.5" customHeight="1" x14ac:dyDescent="0.15"/>
    <row r="47" spans="1:10" ht="16.5" customHeight="1" x14ac:dyDescent="0.15"/>
    <row r="48" spans="1:10" ht="16.5" customHeight="1" x14ac:dyDescent="0.15"/>
  </sheetData>
  <sheetProtection sheet="1" objects="1" scenarios="1"/>
  <phoneticPr fontId="1"/>
  <printOptions horizontalCentered="1"/>
  <pageMargins left="0.59055118110236227" right="0.59055118110236227" top="0.59055118110236227" bottom="0.59055118110236227" header="0.39370078740157483" footer="0.39370078740157483"/>
  <pageSetup paperSize="9" scale="96"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O134"/>
  <sheetViews>
    <sheetView zoomScale="90" zoomScaleNormal="90" zoomScaleSheetLayoutView="90" zoomScalePageLayoutView="90" workbookViewId="0">
      <selection sqref="A1:F1"/>
    </sheetView>
  </sheetViews>
  <sheetFormatPr defaultColWidth="8.85546875" defaultRowHeight="12" x14ac:dyDescent="0.15"/>
  <cols>
    <col min="1" max="6" width="16.42578125" customWidth="1"/>
    <col min="8" max="8" width="17.42578125" style="19" customWidth="1"/>
    <col min="9" max="13" width="14.7109375" customWidth="1"/>
  </cols>
  <sheetData>
    <row r="1" spans="1:15" ht="17.25" x14ac:dyDescent="0.15">
      <c r="A1" s="1085" t="s">
        <v>163</v>
      </c>
      <c r="B1" s="1085"/>
      <c r="C1" s="1085"/>
      <c r="D1" s="1085"/>
      <c r="E1" s="1085"/>
      <c r="F1" s="1085"/>
      <c r="G1" s="232"/>
      <c r="H1" s="557"/>
      <c r="I1" s="558"/>
      <c r="J1" s="558"/>
      <c r="K1" s="558"/>
      <c r="L1" s="558"/>
      <c r="M1" s="558"/>
      <c r="N1" s="232"/>
    </row>
    <row r="2" spans="1:15" x14ac:dyDescent="0.15">
      <c r="G2" s="232"/>
      <c r="H2" s="557"/>
      <c r="I2" s="558"/>
      <c r="J2" s="558"/>
      <c r="K2" s="558"/>
      <c r="L2" s="558"/>
      <c r="M2" s="558"/>
      <c r="N2" s="232"/>
    </row>
    <row r="3" spans="1:15" x14ac:dyDescent="0.15">
      <c r="G3" s="232"/>
      <c r="H3" s="557"/>
      <c r="I3" s="558"/>
      <c r="J3" s="558"/>
      <c r="K3" s="558"/>
      <c r="L3" s="558"/>
      <c r="M3" s="558"/>
      <c r="N3" s="232"/>
    </row>
    <row r="4" spans="1:15" x14ac:dyDescent="0.15">
      <c r="G4" s="232"/>
      <c r="H4" s="557"/>
      <c r="I4" s="558"/>
      <c r="J4" s="558"/>
      <c r="K4" s="558"/>
      <c r="L4" s="558"/>
      <c r="M4" s="558"/>
      <c r="N4" s="232"/>
    </row>
    <row r="5" spans="1:15" x14ac:dyDescent="0.15">
      <c r="A5" s="1086" t="s">
        <v>261</v>
      </c>
      <c r="B5" s="1086"/>
      <c r="C5" s="1086"/>
      <c r="D5" s="1086" t="s">
        <v>262</v>
      </c>
      <c r="E5" s="1086"/>
      <c r="F5" s="1086"/>
      <c r="G5" s="232"/>
      <c r="H5" s="377"/>
      <c r="I5" s="378"/>
      <c r="J5" s="378"/>
      <c r="K5" s="378"/>
      <c r="L5" s="378"/>
      <c r="M5" s="378"/>
      <c r="N5" s="559"/>
      <c r="O5" s="559"/>
    </row>
    <row r="6" spans="1:15" x14ac:dyDescent="0.15">
      <c r="B6" s="20" t="s">
        <v>195</v>
      </c>
      <c r="E6" s="20" t="s">
        <v>196</v>
      </c>
      <c r="G6" s="232"/>
      <c r="H6" s="377"/>
      <c r="I6" s="379" t="str">
        <f>'－133－'!E17</f>
        <v>令和3年度</v>
      </c>
      <c r="J6" s="379" t="str">
        <f>'－133－'!I17</f>
        <v>令和4年度</v>
      </c>
      <c r="K6" s="379" t="str">
        <f>'－133－'!E31</f>
        <v>令和5年度</v>
      </c>
      <c r="L6" s="379" t="str">
        <f>'－133－'!I31</f>
        <v>令和6年度</v>
      </c>
      <c r="M6" s="378"/>
      <c r="N6" s="559"/>
      <c r="O6" s="559"/>
    </row>
    <row r="7" spans="1:15" x14ac:dyDescent="0.15">
      <c r="G7" s="232"/>
      <c r="H7" s="377" t="s">
        <v>164</v>
      </c>
      <c r="I7" s="380">
        <f>'－133－'!E19</f>
        <v>615</v>
      </c>
      <c r="J7" s="380">
        <f>'－133－'!I19</f>
        <v>613</v>
      </c>
      <c r="K7" s="380">
        <f>'－133－'!E33</f>
        <v>608</v>
      </c>
      <c r="L7" s="380">
        <f>'－133－'!I33</f>
        <v>578</v>
      </c>
      <c r="M7" s="378"/>
      <c r="N7" s="560"/>
      <c r="O7" s="559"/>
    </row>
    <row r="8" spans="1:15" x14ac:dyDescent="0.15">
      <c r="G8" s="232"/>
      <c r="H8" s="377" t="s">
        <v>165</v>
      </c>
      <c r="I8" s="380">
        <f>'－133－'!E20</f>
        <v>599</v>
      </c>
      <c r="J8" s="380">
        <f>'－133－'!I20</f>
        <v>580</v>
      </c>
      <c r="K8" s="380">
        <f>'－133－'!E34</f>
        <v>569</v>
      </c>
      <c r="L8" s="380">
        <f>'－133－'!I34</f>
        <v>572</v>
      </c>
      <c r="M8" s="378"/>
      <c r="N8" s="560"/>
      <c r="O8" s="559"/>
    </row>
    <row r="9" spans="1:15" x14ac:dyDescent="0.15">
      <c r="G9" s="232"/>
      <c r="H9" s="377" t="s">
        <v>166</v>
      </c>
      <c r="I9" s="380">
        <f>'－133－'!E21</f>
        <v>628</v>
      </c>
      <c r="J9" s="380">
        <f>'－133－'!I21</f>
        <v>592</v>
      </c>
      <c r="K9" s="380">
        <f>'－133－'!E35</f>
        <v>589</v>
      </c>
      <c r="L9" s="380">
        <f>'－133－'!I35</f>
        <v>576</v>
      </c>
      <c r="M9" s="378"/>
      <c r="N9" s="560"/>
      <c r="O9" s="559"/>
    </row>
    <row r="10" spans="1:15" x14ac:dyDescent="0.15">
      <c r="G10" s="232"/>
      <c r="H10" s="377" t="s">
        <v>167</v>
      </c>
      <c r="I10" s="380">
        <f>'－133－'!E22</f>
        <v>901</v>
      </c>
      <c r="J10" s="380">
        <f>'－133－'!I22</f>
        <v>890</v>
      </c>
      <c r="K10" s="380">
        <f>'－133－'!E36</f>
        <v>877</v>
      </c>
      <c r="L10" s="380">
        <f>'－133－'!I36</f>
        <v>858</v>
      </c>
      <c r="M10" s="378"/>
      <c r="N10" s="560"/>
      <c r="O10" s="559"/>
    </row>
    <row r="11" spans="1:15" x14ac:dyDescent="0.15">
      <c r="G11" s="232"/>
      <c r="H11" s="377" t="s">
        <v>168</v>
      </c>
      <c r="I11" s="380">
        <f>'－133－'!E23</f>
        <v>468</v>
      </c>
      <c r="J11" s="380">
        <f>'－133－'!I23</f>
        <v>480</v>
      </c>
      <c r="K11" s="380">
        <f>'－133－'!E37</f>
        <v>496</v>
      </c>
      <c r="L11" s="380">
        <f>'－133－'!I37</f>
        <v>512</v>
      </c>
      <c r="M11" s="378"/>
      <c r="N11" s="560"/>
      <c r="O11" s="559"/>
    </row>
    <row r="12" spans="1:15" x14ac:dyDescent="0.15">
      <c r="G12" s="232"/>
      <c r="H12" s="377" t="s">
        <v>169</v>
      </c>
      <c r="I12" s="380">
        <f>'－133－'!E24</f>
        <v>999</v>
      </c>
      <c r="J12" s="380">
        <f>'－133－'!I24</f>
        <v>992</v>
      </c>
      <c r="K12" s="380">
        <f>'－133－'!E38</f>
        <v>971</v>
      </c>
      <c r="L12" s="380">
        <f>'－133－'!I38</f>
        <v>934</v>
      </c>
      <c r="M12" s="378"/>
      <c r="N12" s="560"/>
      <c r="O12" s="559"/>
    </row>
    <row r="13" spans="1:15" x14ac:dyDescent="0.15">
      <c r="G13" s="232"/>
      <c r="H13" s="377" t="s">
        <v>170</v>
      </c>
      <c r="I13" s="380">
        <f>'－133－'!E25</f>
        <v>554</v>
      </c>
      <c r="J13" s="380">
        <f>'－133－'!I25</f>
        <v>527</v>
      </c>
      <c r="K13" s="380">
        <f>'－133－'!E39</f>
        <v>547</v>
      </c>
      <c r="L13" s="380">
        <f>'－133－'!I39</f>
        <v>532</v>
      </c>
      <c r="M13" s="378"/>
      <c r="N13" s="560"/>
      <c r="O13" s="559"/>
    </row>
    <row r="14" spans="1:15" x14ac:dyDescent="0.15">
      <c r="G14" s="232"/>
      <c r="H14" s="377" t="s">
        <v>171</v>
      </c>
      <c r="I14" s="380">
        <f>'－133－'!E26</f>
        <v>980</v>
      </c>
      <c r="J14" s="380">
        <f>'－133－'!I26</f>
        <v>952</v>
      </c>
      <c r="K14" s="380">
        <f>'－133－'!E40</f>
        <v>919</v>
      </c>
      <c r="L14" s="380">
        <f>'－133－'!I40</f>
        <v>937</v>
      </c>
      <c r="M14" s="378"/>
      <c r="N14" s="560"/>
      <c r="O14" s="559"/>
    </row>
    <row r="15" spans="1:15" x14ac:dyDescent="0.15">
      <c r="G15" s="232"/>
      <c r="H15" s="377" t="s">
        <v>172</v>
      </c>
      <c r="I15" s="380">
        <f>'－133－'!E27</f>
        <v>720</v>
      </c>
      <c r="J15" s="380">
        <f>'－133－'!I27</f>
        <v>701</v>
      </c>
      <c r="K15" s="380">
        <f>'－133－'!E41</f>
        <v>677</v>
      </c>
      <c r="L15" s="380">
        <f>'－133－'!I41</f>
        <v>661</v>
      </c>
      <c r="M15" s="378"/>
      <c r="N15" s="560"/>
      <c r="O15" s="559"/>
    </row>
    <row r="16" spans="1:15" x14ac:dyDescent="0.15">
      <c r="G16" s="232"/>
      <c r="H16" s="377" t="s">
        <v>173</v>
      </c>
      <c r="I16" s="380">
        <f>'－133－'!E28</f>
        <v>711</v>
      </c>
      <c r="J16" s="380">
        <f>'－133－'!I28</f>
        <v>695</v>
      </c>
      <c r="K16" s="380">
        <f>'－133－'!E42</f>
        <v>675</v>
      </c>
      <c r="L16" s="380">
        <f>'－133－'!I42</f>
        <v>634</v>
      </c>
      <c r="M16" s="378"/>
      <c r="N16" s="560"/>
      <c r="O16" s="559"/>
    </row>
    <row r="17" spans="7:15" x14ac:dyDescent="0.15">
      <c r="G17" s="232"/>
      <c r="H17" s="377" t="s">
        <v>174</v>
      </c>
      <c r="I17" s="380">
        <f>'－133－'!E29</f>
        <v>580</v>
      </c>
      <c r="J17" s="380">
        <f>'－133－'!I29</f>
        <v>600</v>
      </c>
      <c r="K17" s="380">
        <f>'－133－'!E43</f>
        <v>626</v>
      </c>
      <c r="L17" s="380">
        <f>'－133－'!I43</f>
        <v>630</v>
      </c>
      <c r="M17" s="378"/>
      <c r="N17" s="560"/>
      <c r="O17" s="559"/>
    </row>
    <row r="18" spans="7:15" x14ac:dyDescent="0.15">
      <c r="G18" s="232"/>
      <c r="H18" s="377"/>
      <c r="I18" s="378"/>
      <c r="J18" s="378"/>
      <c r="K18" s="378"/>
      <c r="L18" s="378"/>
      <c r="M18" s="378"/>
      <c r="N18" s="559"/>
      <c r="O18" s="559"/>
    </row>
    <row r="19" spans="7:15" x14ac:dyDescent="0.15">
      <c r="G19" s="232"/>
      <c r="H19" s="377"/>
      <c r="I19" s="378"/>
      <c r="J19" s="378"/>
      <c r="K19" s="378"/>
      <c r="L19" s="378"/>
      <c r="M19" s="378"/>
      <c r="N19" s="559"/>
      <c r="O19" s="559"/>
    </row>
    <row r="20" spans="7:15" x14ac:dyDescent="0.15">
      <c r="G20" s="232"/>
      <c r="H20" s="377"/>
      <c r="I20" s="379" t="str">
        <f>'－136－'!B39</f>
        <v>令和2年度</v>
      </c>
      <c r="J20" s="379" t="str">
        <f>'－136－'!F39</f>
        <v>令和3年度</v>
      </c>
      <c r="K20" s="380" t="str">
        <f>'－137－'!J39</f>
        <v>令和4年度</v>
      </c>
      <c r="L20" s="380" t="str">
        <f>'－137－'!M39</f>
        <v>令和5年度</v>
      </c>
      <c r="M20" s="380" t="str">
        <f>'－137－'!O39</f>
        <v>令和6年度</v>
      </c>
      <c r="N20" s="559"/>
      <c r="O20" s="559"/>
    </row>
    <row r="21" spans="7:15" x14ac:dyDescent="0.15">
      <c r="G21" s="232"/>
      <c r="H21" s="377" t="s">
        <v>175</v>
      </c>
      <c r="I21" s="380">
        <f>'－136－'!B41</f>
        <v>738</v>
      </c>
      <c r="J21" s="380">
        <f>'－136－'!F41</f>
        <v>698</v>
      </c>
      <c r="K21" s="380">
        <f>'－137－'!J41</f>
        <v>699</v>
      </c>
      <c r="L21" s="380">
        <f>'－137－'!M41</f>
        <v>693</v>
      </c>
      <c r="M21" s="380">
        <f>'－137－'!O41</f>
        <v>726</v>
      </c>
      <c r="N21" s="560"/>
      <c r="O21" s="559"/>
    </row>
    <row r="22" spans="7:15" x14ac:dyDescent="0.15">
      <c r="G22" s="232"/>
      <c r="H22" s="377" t="s">
        <v>176</v>
      </c>
      <c r="I22" s="380">
        <f>'－136－'!B42</f>
        <v>927</v>
      </c>
      <c r="J22" s="380">
        <f>'－136－'!F42</f>
        <v>959</v>
      </c>
      <c r="K22" s="380">
        <f>'－137－'!J42</f>
        <v>926</v>
      </c>
      <c r="L22" s="380">
        <f>'－137－'!M42</f>
        <v>912</v>
      </c>
      <c r="M22" s="380">
        <f>'－137－'!O42</f>
        <v>874</v>
      </c>
      <c r="N22" s="560"/>
      <c r="O22" s="559"/>
    </row>
    <row r="23" spans="7:15" x14ac:dyDescent="0.15">
      <c r="G23" s="232"/>
      <c r="H23" s="377">
        <v>1</v>
      </c>
      <c r="I23" s="380">
        <f>'－136－'!B43</f>
        <v>839</v>
      </c>
      <c r="J23" s="380">
        <f>'－136－'!F43</f>
        <v>860</v>
      </c>
      <c r="K23" s="380">
        <f>'－137－'!J43</f>
        <v>874</v>
      </c>
      <c r="L23" s="380">
        <f>'－137－'!M43</f>
        <v>858</v>
      </c>
      <c r="M23" s="380">
        <f>'－137－'!O43</f>
        <v>841</v>
      </c>
      <c r="N23" s="560"/>
      <c r="O23" s="559"/>
    </row>
    <row r="24" spans="7:15" x14ac:dyDescent="0.15">
      <c r="G24" s="232"/>
      <c r="H24" s="377" t="s">
        <v>177</v>
      </c>
      <c r="I24" s="380">
        <f>'－136－'!B44</f>
        <v>783</v>
      </c>
      <c r="J24" s="380">
        <f>'－136－'!F44</f>
        <v>803</v>
      </c>
      <c r="K24" s="380">
        <f>'－137－'!J44</f>
        <v>781</v>
      </c>
      <c r="L24" s="380">
        <f>'－137－'!M44</f>
        <v>786</v>
      </c>
      <c r="M24" s="380">
        <f>'－137－'!O44</f>
        <v>770</v>
      </c>
      <c r="N24" s="560"/>
      <c r="O24" s="559"/>
    </row>
    <row r="25" spans="7:15" x14ac:dyDescent="0.15">
      <c r="G25" s="232"/>
      <c r="H25" s="377" t="s">
        <v>178</v>
      </c>
      <c r="I25" s="380">
        <f>'－136－'!B45</f>
        <v>511</v>
      </c>
      <c r="J25" s="380">
        <f>'－136－'!F45</f>
        <v>494</v>
      </c>
      <c r="K25" s="380">
        <f>'－137－'!J45</f>
        <v>472</v>
      </c>
      <c r="L25" s="380">
        <f>'－137－'!M45</f>
        <v>493</v>
      </c>
      <c r="M25" s="380">
        <f>'－137－'!O45</f>
        <v>483</v>
      </c>
      <c r="N25" s="560"/>
      <c r="O25" s="559"/>
    </row>
    <row r="26" spans="7:15" x14ac:dyDescent="0.15">
      <c r="G26" s="232"/>
      <c r="H26" s="377" t="s">
        <v>329</v>
      </c>
      <c r="I26" s="380">
        <f>'－136－'!B46</f>
        <v>634</v>
      </c>
      <c r="J26" s="380">
        <f>'－136－'!F46</f>
        <v>631</v>
      </c>
      <c r="K26" s="380">
        <f>'－137－'!J46</f>
        <v>644</v>
      </c>
      <c r="L26" s="380">
        <f>'－137－'!M46</f>
        <v>642</v>
      </c>
      <c r="M26" s="380">
        <f>'－137－'!O46</f>
        <v>642</v>
      </c>
      <c r="N26" s="560"/>
      <c r="O26" s="559"/>
    </row>
    <row r="27" spans="7:15" x14ac:dyDescent="0.15">
      <c r="G27" s="232"/>
      <c r="H27" s="377"/>
      <c r="I27" s="378"/>
      <c r="J27" s="378"/>
      <c r="K27" s="378"/>
      <c r="L27" s="380"/>
      <c r="M27" s="378"/>
      <c r="N27" s="559"/>
      <c r="O27" s="559"/>
    </row>
    <row r="28" spans="7:15" x14ac:dyDescent="0.15">
      <c r="G28" s="232"/>
      <c r="H28" s="377"/>
      <c r="I28" s="378"/>
      <c r="J28" s="378"/>
      <c r="K28" s="378"/>
      <c r="L28" s="378"/>
      <c r="M28" s="378"/>
      <c r="N28" s="559"/>
      <c r="O28" s="559"/>
    </row>
    <row r="29" spans="7:15" x14ac:dyDescent="0.15">
      <c r="G29" s="232"/>
      <c r="H29" s="377"/>
      <c r="I29" s="378"/>
      <c r="J29" s="378"/>
      <c r="K29" s="378"/>
      <c r="L29" s="378"/>
      <c r="M29" s="378"/>
      <c r="N29" s="559"/>
      <c r="O29" s="559"/>
    </row>
    <row r="30" spans="7:15" x14ac:dyDescent="0.15">
      <c r="G30" s="232"/>
      <c r="H30" s="377"/>
      <c r="I30" s="378"/>
      <c r="J30" s="378"/>
      <c r="K30" s="378"/>
      <c r="L30" s="378"/>
      <c r="M30" s="378"/>
      <c r="N30" s="559"/>
      <c r="O30" s="559"/>
    </row>
    <row r="31" spans="7:15" x14ac:dyDescent="0.15">
      <c r="G31" s="232"/>
      <c r="H31" s="377"/>
      <c r="I31" s="378"/>
      <c r="J31" s="378"/>
      <c r="K31" s="378"/>
      <c r="L31" s="378"/>
      <c r="M31" s="378"/>
      <c r="N31" s="559"/>
      <c r="O31" s="559"/>
    </row>
    <row r="32" spans="7:15" x14ac:dyDescent="0.15">
      <c r="G32" s="232"/>
      <c r="H32" s="377"/>
      <c r="I32" s="378"/>
      <c r="J32" s="378"/>
      <c r="K32" s="378"/>
      <c r="L32" s="378"/>
      <c r="M32" s="378"/>
      <c r="N32" s="559"/>
      <c r="O32" s="559"/>
    </row>
    <row r="33" spans="1:15" x14ac:dyDescent="0.15">
      <c r="G33" s="232"/>
      <c r="H33" s="377"/>
      <c r="I33" s="378"/>
      <c r="J33" s="378"/>
      <c r="K33" s="378"/>
      <c r="L33" s="378"/>
      <c r="M33" s="378"/>
      <c r="N33" s="559"/>
      <c r="O33" s="559"/>
    </row>
    <row r="34" spans="1:15" x14ac:dyDescent="0.15">
      <c r="G34" s="232"/>
      <c r="H34" s="377"/>
      <c r="I34" s="378"/>
      <c r="J34" s="378"/>
      <c r="K34" s="378"/>
      <c r="L34" s="378"/>
      <c r="M34" s="378"/>
      <c r="N34" s="559"/>
      <c r="O34" s="559"/>
    </row>
    <row r="35" spans="1:15" x14ac:dyDescent="0.15">
      <c r="G35" s="232"/>
      <c r="H35" s="377"/>
      <c r="I35" s="378"/>
      <c r="J35" s="378"/>
      <c r="K35" s="378"/>
      <c r="L35" s="378"/>
      <c r="M35" s="378"/>
      <c r="N35" s="559"/>
      <c r="O35" s="559"/>
    </row>
    <row r="36" spans="1:15" x14ac:dyDescent="0.15">
      <c r="G36" s="232"/>
      <c r="H36" s="377"/>
      <c r="I36" s="378"/>
      <c r="J36" s="378"/>
      <c r="K36" s="378"/>
      <c r="L36" s="378"/>
      <c r="M36" s="378"/>
      <c r="N36" s="559"/>
      <c r="O36" s="559"/>
    </row>
    <row r="37" spans="1:15" x14ac:dyDescent="0.15">
      <c r="A37" t="s">
        <v>263</v>
      </c>
      <c r="E37" s="20" t="s">
        <v>250</v>
      </c>
      <c r="G37" s="232"/>
      <c r="H37" s="377"/>
      <c r="I37" s="379" t="str">
        <f>'－138－'!B38</f>
        <v>令和2年度</v>
      </c>
      <c r="J37" s="379" t="str">
        <f>'－138－'!J38</f>
        <v>令和3年度</v>
      </c>
      <c r="K37" s="379" t="str">
        <f>'－139－'!R38</f>
        <v>令和4年度</v>
      </c>
      <c r="L37" s="379" t="str">
        <f>'－139－'!Z38</f>
        <v>令和5年度</v>
      </c>
      <c r="M37" s="379" t="str">
        <f>'－139－'!AH38</f>
        <v>令和6年度</v>
      </c>
      <c r="N37" s="559"/>
      <c r="O37" s="559"/>
    </row>
    <row r="38" spans="1:15" x14ac:dyDescent="0.15">
      <c r="A38" t="s">
        <v>207</v>
      </c>
      <c r="B38" s="20" t="s">
        <v>197</v>
      </c>
      <c r="E38" s="19" t="s">
        <v>244</v>
      </c>
      <c r="G38" s="232"/>
      <c r="H38" s="377" t="s">
        <v>179</v>
      </c>
      <c r="I38" s="381">
        <f>'－138－'!B40</f>
        <v>1113</v>
      </c>
      <c r="J38" s="381">
        <f>'－138－'!J40</f>
        <v>1077</v>
      </c>
      <c r="K38" s="382">
        <f>'－139－'!R40</f>
        <v>1068</v>
      </c>
      <c r="L38" s="382">
        <f>'－139－'!Z40</f>
        <v>1065</v>
      </c>
      <c r="M38" s="382">
        <f>'－139－'!AH40</f>
        <v>1067</v>
      </c>
      <c r="N38" s="559"/>
      <c r="O38" s="559"/>
    </row>
    <row r="39" spans="1:15" x14ac:dyDescent="0.15">
      <c r="G39" s="232"/>
      <c r="H39" s="377" t="s">
        <v>180</v>
      </c>
      <c r="I39" s="381">
        <f>'－138－'!B41</f>
        <v>725</v>
      </c>
      <c r="J39" s="381">
        <f>'－138－'!J41</f>
        <v>689</v>
      </c>
      <c r="K39" s="382">
        <f>'－139－'!R41</f>
        <v>687</v>
      </c>
      <c r="L39" s="382">
        <f>'－139－'!Z41</f>
        <v>689</v>
      </c>
      <c r="M39" s="382">
        <f>'－139－'!AH41</f>
        <v>706</v>
      </c>
      <c r="N39" s="559"/>
      <c r="O39" s="559"/>
    </row>
    <row r="40" spans="1:15" x14ac:dyDescent="0.15">
      <c r="G40" s="232"/>
      <c r="H40" s="377" t="s">
        <v>181</v>
      </c>
      <c r="I40" s="381">
        <f>'－138－'!B42</f>
        <v>570</v>
      </c>
      <c r="J40" s="381">
        <f>'－138－'!J42</f>
        <v>568</v>
      </c>
      <c r="K40" s="382">
        <f>'－139－'!R42</f>
        <v>578</v>
      </c>
      <c r="L40" s="382">
        <f>'－139－'!Z42</f>
        <v>518</v>
      </c>
      <c r="M40" s="382">
        <f>'－139－'!AH42</f>
        <v>531</v>
      </c>
      <c r="N40" s="559"/>
      <c r="O40" s="559"/>
    </row>
    <row r="41" spans="1:15" x14ac:dyDescent="0.15">
      <c r="G41" s="232"/>
      <c r="H41" s="377" t="s">
        <v>337</v>
      </c>
      <c r="I41" s="381">
        <f>'－138－'!B43</f>
        <v>691</v>
      </c>
      <c r="J41" s="381">
        <f>'－138－'!J43</f>
        <v>686</v>
      </c>
      <c r="K41" s="382">
        <f>'－139－'!R43</f>
        <v>679</v>
      </c>
      <c r="L41" s="382">
        <f>'－139－'!Z43</f>
        <v>686</v>
      </c>
      <c r="M41" s="382">
        <f>'－139－'!AH43</f>
        <v>694</v>
      </c>
      <c r="N41" s="559"/>
      <c r="O41" s="559"/>
    </row>
    <row r="42" spans="1:15" x14ac:dyDescent="0.15">
      <c r="G42" s="232"/>
      <c r="H42" s="377" t="s">
        <v>182</v>
      </c>
      <c r="I42" s="381">
        <f>'－138－'!B44</f>
        <v>702</v>
      </c>
      <c r="J42" s="381">
        <f>'－138－'!J44</f>
        <v>703</v>
      </c>
      <c r="K42" s="382">
        <f>'－139－'!R44</f>
        <v>719</v>
      </c>
      <c r="L42" s="382">
        <f>'－139－'!Z44</f>
        <v>715</v>
      </c>
      <c r="M42" s="382">
        <f>'－139－'!AH44</f>
        <v>760</v>
      </c>
      <c r="N42" s="559"/>
      <c r="O42" s="559"/>
    </row>
    <row r="43" spans="1:15" x14ac:dyDescent="0.15">
      <c r="G43" s="232"/>
      <c r="H43" s="377" t="s">
        <v>338</v>
      </c>
      <c r="I43" s="381">
        <f>'－138－'!B45</f>
        <v>607</v>
      </c>
      <c r="J43" s="381">
        <f>'－138－'!J45</f>
        <v>611</v>
      </c>
      <c r="K43" s="382">
        <f>'－139－'!R45</f>
        <v>599</v>
      </c>
      <c r="L43" s="382">
        <f>'－139－'!Z45</f>
        <v>609</v>
      </c>
      <c r="M43" s="382">
        <f>'－139－'!AH45</f>
        <v>618</v>
      </c>
      <c r="N43" s="559"/>
      <c r="O43" s="559"/>
    </row>
    <row r="44" spans="1:15" x14ac:dyDescent="0.15">
      <c r="G44" s="232"/>
      <c r="H44" s="377"/>
      <c r="I44" s="378"/>
      <c r="J44" s="378"/>
      <c r="K44" s="378"/>
      <c r="L44" s="378"/>
      <c r="M44" s="378"/>
      <c r="N44" s="559"/>
      <c r="O44" s="559"/>
    </row>
    <row r="45" spans="1:15" x14ac:dyDescent="0.15">
      <c r="G45" s="232"/>
      <c r="H45" s="377"/>
      <c r="I45" s="379" t="str">
        <f>'－140－'!B45</f>
        <v>令和2年度</v>
      </c>
      <c r="J45" s="379" t="str">
        <f>'－140－'!F45</f>
        <v>令和3年度</v>
      </c>
      <c r="K45" s="379" t="str">
        <f>'－140－'!J45</f>
        <v>令和4年度</v>
      </c>
      <c r="L45" s="379" t="str">
        <f>'－141－'!N45</f>
        <v>令和5年度</v>
      </c>
      <c r="M45" s="379" t="str">
        <f>'－141－'!U45</f>
        <v>令和6年度</v>
      </c>
      <c r="N45" s="559"/>
      <c r="O45" s="559"/>
    </row>
    <row r="46" spans="1:15" x14ac:dyDescent="0.15">
      <c r="G46" s="232"/>
      <c r="H46" s="377" t="s">
        <v>183</v>
      </c>
      <c r="I46" s="380">
        <f>'－140－'!B47</f>
        <v>332</v>
      </c>
      <c r="J46" s="380">
        <f>'－140－'!F47</f>
        <v>330</v>
      </c>
      <c r="K46" s="380">
        <f>'－140－'!J47</f>
        <v>266</v>
      </c>
      <c r="L46" s="383">
        <f>'－141－'!N47</f>
        <v>270</v>
      </c>
      <c r="M46" s="383">
        <f>'－141－'!U47</f>
        <v>283</v>
      </c>
      <c r="N46" s="560"/>
      <c r="O46" s="559"/>
    </row>
    <row r="47" spans="1:15" x14ac:dyDescent="0.15">
      <c r="G47" s="232"/>
      <c r="H47" s="377" t="s">
        <v>184</v>
      </c>
      <c r="I47" s="380">
        <f>'－140－'!B48</f>
        <v>131</v>
      </c>
      <c r="J47" s="380">
        <f>'－140－'!F48</f>
        <v>135</v>
      </c>
      <c r="K47" s="380">
        <f>'－140－'!J48</f>
        <v>104</v>
      </c>
      <c r="L47" s="383">
        <f>'－141－'!N48</f>
        <v>96</v>
      </c>
      <c r="M47" s="383">
        <f>'－141－'!U48</f>
        <v>107</v>
      </c>
      <c r="N47" s="560"/>
      <c r="O47" s="559"/>
    </row>
    <row r="48" spans="1:15" x14ac:dyDescent="0.15">
      <c r="G48" s="232"/>
      <c r="H48" s="377" t="s">
        <v>185</v>
      </c>
      <c r="I48" s="380">
        <f>'－140－'!B49</f>
        <v>8</v>
      </c>
      <c r="J48" s="380">
        <f>'－140－'!F49</f>
        <v>9</v>
      </c>
      <c r="K48" s="380">
        <f>'－140－'!J49</f>
        <v>9</v>
      </c>
      <c r="L48" s="383">
        <f>'－141－'!N49</f>
        <v>8</v>
      </c>
      <c r="M48" s="383">
        <f>'－141－'!U49</f>
        <v>6</v>
      </c>
      <c r="N48" s="560"/>
      <c r="O48" s="559"/>
    </row>
    <row r="49" spans="7:15" x14ac:dyDescent="0.15">
      <c r="G49" s="232"/>
      <c r="H49" s="377" t="s">
        <v>223</v>
      </c>
      <c r="I49" s="380">
        <f>'－140－'!B50</f>
        <v>59</v>
      </c>
      <c r="J49" s="380">
        <f>'－140－'!F50</f>
        <v>57</v>
      </c>
      <c r="K49" s="380">
        <f>'－140－'!J50</f>
        <v>58</v>
      </c>
      <c r="L49" s="383">
        <f>'－141－'!N50</f>
        <v>58</v>
      </c>
      <c r="M49" s="383">
        <f>'－141－'!U50</f>
        <v>60</v>
      </c>
      <c r="N49" s="559"/>
      <c r="O49" s="559"/>
    </row>
    <row r="50" spans="7:15" x14ac:dyDescent="0.15">
      <c r="G50" s="232"/>
      <c r="H50" s="377"/>
      <c r="I50" s="378"/>
      <c r="J50" s="378"/>
      <c r="K50" s="378"/>
      <c r="L50" s="378"/>
      <c r="M50" s="378"/>
      <c r="N50" s="559"/>
      <c r="O50" s="559"/>
    </row>
    <row r="51" spans="7:15" x14ac:dyDescent="0.15">
      <c r="G51" s="232"/>
      <c r="H51" s="377"/>
      <c r="I51" s="378"/>
      <c r="J51" s="378"/>
      <c r="K51" s="378"/>
      <c r="L51" s="378"/>
      <c r="M51" s="378"/>
      <c r="N51" s="559"/>
      <c r="O51" s="559"/>
    </row>
    <row r="52" spans="7:15" x14ac:dyDescent="0.15">
      <c r="G52" s="232"/>
      <c r="H52" s="377"/>
      <c r="I52" s="378"/>
      <c r="J52" s="378"/>
      <c r="K52" s="378"/>
      <c r="L52" s="378"/>
      <c r="M52" s="378"/>
      <c r="N52" s="559"/>
      <c r="O52" s="559"/>
    </row>
    <row r="53" spans="7:15" x14ac:dyDescent="0.15">
      <c r="G53" s="232"/>
      <c r="H53" s="557"/>
      <c r="I53" s="558"/>
      <c r="J53" s="558"/>
      <c r="K53" s="558"/>
      <c r="L53" s="558"/>
      <c r="M53" s="558"/>
      <c r="N53" s="232"/>
      <c r="O53" s="559"/>
    </row>
    <row r="54" spans="7:15" x14ac:dyDescent="0.15">
      <c r="G54" s="232"/>
      <c r="H54" s="557"/>
      <c r="I54" s="558"/>
      <c r="J54" s="558"/>
      <c r="K54" s="558"/>
      <c r="L54" s="558"/>
      <c r="M54" s="558"/>
      <c r="N54" s="232"/>
      <c r="O54" s="559"/>
    </row>
    <row r="55" spans="7:15" x14ac:dyDescent="0.15">
      <c r="G55" s="232"/>
      <c r="H55" s="557"/>
      <c r="I55" s="558"/>
      <c r="J55" s="558"/>
      <c r="K55" s="558"/>
      <c r="L55" s="558"/>
      <c r="M55" s="558"/>
      <c r="N55" s="232"/>
      <c r="O55" s="559"/>
    </row>
    <row r="56" spans="7:15" x14ac:dyDescent="0.15">
      <c r="G56" s="232"/>
      <c r="H56" s="557"/>
      <c r="I56" s="558"/>
      <c r="J56" s="558"/>
      <c r="K56" s="558"/>
      <c r="L56" s="558"/>
      <c r="M56" s="558"/>
      <c r="N56" s="232"/>
      <c r="O56" s="559"/>
    </row>
    <row r="57" spans="7:15" x14ac:dyDescent="0.15">
      <c r="G57" s="232"/>
      <c r="H57" s="557"/>
      <c r="I57" s="558"/>
      <c r="J57" s="558"/>
      <c r="K57" s="558"/>
      <c r="L57" s="558"/>
      <c r="M57" s="558"/>
      <c r="N57" s="232"/>
      <c r="O57" s="559"/>
    </row>
    <row r="58" spans="7:15" x14ac:dyDescent="0.15">
      <c r="G58" s="232"/>
      <c r="H58" s="557"/>
      <c r="I58" s="558"/>
      <c r="J58" s="558"/>
      <c r="K58" s="558"/>
      <c r="L58" s="558"/>
      <c r="M58" s="558"/>
      <c r="N58" s="232"/>
      <c r="O58" s="559"/>
    </row>
    <row r="59" spans="7:15" ht="11.25" customHeight="1" x14ac:dyDescent="0.15">
      <c r="G59" s="232"/>
      <c r="H59" s="557"/>
      <c r="I59" s="558"/>
      <c r="J59" s="558"/>
      <c r="K59" s="558"/>
      <c r="L59" s="558"/>
      <c r="M59" s="558"/>
      <c r="N59" s="232"/>
      <c r="O59" s="559"/>
    </row>
    <row r="60" spans="7:15" ht="11.25" customHeight="1" x14ac:dyDescent="0.15">
      <c r="G60" s="232"/>
      <c r="H60" s="557"/>
      <c r="I60" s="558"/>
      <c r="J60" s="558"/>
      <c r="K60" s="558"/>
      <c r="L60" s="558"/>
      <c r="M60" s="558"/>
      <c r="N60" s="232"/>
      <c r="O60" s="559"/>
    </row>
    <row r="61" spans="7:15" x14ac:dyDescent="0.15">
      <c r="G61" s="232"/>
      <c r="H61" s="557"/>
      <c r="I61" s="558"/>
      <c r="J61" s="558"/>
      <c r="K61" s="558"/>
      <c r="L61" s="558"/>
      <c r="M61" s="558"/>
      <c r="N61" s="232"/>
      <c r="O61" s="559"/>
    </row>
    <row r="62" spans="7:15" x14ac:dyDescent="0.15">
      <c r="G62" s="232"/>
      <c r="H62" s="557"/>
      <c r="I62" s="558"/>
      <c r="J62" s="558"/>
      <c r="K62" s="558"/>
      <c r="L62" s="558"/>
      <c r="M62" s="558"/>
      <c r="N62" s="232"/>
      <c r="O62" s="559"/>
    </row>
    <row r="63" spans="7:15" x14ac:dyDescent="0.15">
      <c r="G63" s="232"/>
      <c r="H63" s="557"/>
      <c r="I63" s="558"/>
      <c r="J63" s="558"/>
      <c r="K63" s="558"/>
      <c r="L63" s="558"/>
      <c r="M63" s="558"/>
      <c r="N63" s="232"/>
      <c r="O63" s="559"/>
    </row>
    <row r="64" spans="7:15" x14ac:dyDescent="0.15">
      <c r="G64" s="232"/>
      <c r="H64" s="557"/>
      <c r="I64" s="558"/>
      <c r="J64" s="558"/>
      <c r="K64" s="558"/>
      <c r="L64" s="558"/>
      <c r="M64" s="558"/>
      <c r="N64" s="232"/>
      <c r="O64" s="559"/>
    </row>
    <row r="65" spans="1:15" x14ac:dyDescent="0.15">
      <c r="G65" s="232"/>
      <c r="H65" s="557"/>
      <c r="I65" s="558"/>
      <c r="J65" s="558"/>
      <c r="K65" s="558"/>
      <c r="L65" s="558"/>
      <c r="M65" s="558"/>
      <c r="N65" s="232"/>
      <c r="O65" s="559"/>
    </row>
    <row r="66" spans="1:15" x14ac:dyDescent="0.15">
      <c r="G66" s="232"/>
      <c r="H66" s="557"/>
      <c r="I66" s="558"/>
      <c r="J66" s="558"/>
      <c r="K66" s="558"/>
      <c r="L66" s="558"/>
      <c r="M66" s="558"/>
      <c r="N66" s="232"/>
      <c r="O66" s="559"/>
    </row>
    <row r="67" spans="1:15" x14ac:dyDescent="0.15">
      <c r="G67" s="232"/>
      <c r="H67" s="557"/>
      <c r="I67" s="558"/>
      <c r="J67" s="558"/>
      <c r="K67" s="558"/>
      <c r="L67" s="558"/>
      <c r="M67" s="558"/>
      <c r="N67" s="232"/>
      <c r="O67" s="559"/>
    </row>
    <row r="68" spans="1:15" x14ac:dyDescent="0.15">
      <c r="G68" s="232"/>
      <c r="H68" s="557"/>
      <c r="I68" s="558"/>
      <c r="J68" s="558"/>
      <c r="K68" s="558"/>
      <c r="L68" s="558"/>
      <c r="M68" s="558"/>
      <c r="N68" s="232"/>
      <c r="O68" s="559"/>
    </row>
    <row r="69" spans="1:15" x14ac:dyDescent="0.15">
      <c r="G69" s="232"/>
      <c r="H69" s="557"/>
      <c r="I69" s="558"/>
      <c r="J69" s="558"/>
      <c r="K69" s="558"/>
      <c r="L69" s="558"/>
      <c r="M69" s="558"/>
      <c r="N69" s="232"/>
      <c r="O69" s="559"/>
    </row>
    <row r="70" spans="1:15" x14ac:dyDescent="0.15">
      <c r="G70" s="232"/>
      <c r="H70" s="557"/>
      <c r="I70" s="558"/>
      <c r="J70" s="558"/>
      <c r="K70" s="558"/>
      <c r="L70" s="558"/>
      <c r="M70" s="558"/>
      <c r="N70" s="232"/>
      <c r="O70" s="559"/>
    </row>
    <row r="71" spans="1:15" x14ac:dyDescent="0.15">
      <c r="A71" t="s">
        <v>264</v>
      </c>
      <c r="G71" s="232"/>
      <c r="H71" s="557"/>
      <c r="I71" s="558"/>
      <c r="J71" s="558"/>
      <c r="K71" s="558"/>
      <c r="L71" s="558"/>
      <c r="M71" s="558"/>
      <c r="N71" s="232"/>
      <c r="O71" s="559"/>
    </row>
    <row r="72" spans="1:15" x14ac:dyDescent="0.15">
      <c r="G72" s="232"/>
      <c r="H72" s="557"/>
      <c r="I72" s="558"/>
      <c r="J72" s="558"/>
      <c r="K72" s="558"/>
      <c r="L72" s="558"/>
      <c r="M72" s="558"/>
      <c r="N72" s="232"/>
      <c r="O72" s="559"/>
    </row>
    <row r="73" spans="1:15" x14ac:dyDescent="0.15">
      <c r="G73" s="232"/>
      <c r="H73" s="557"/>
      <c r="I73" s="558"/>
      <c r="J73" s="558"/>
      <c r="K73" s="558"/>
      <c r="L73" s="558"/>
      <c r="M73" s="558"/>
      <c r="N73" s="232"/>
      <c r="O73" s="559"/>
    </row>
    <row r="74" spans="1:15" x14ac:dyDescent="0.15">
      <c r="G74" s="232"/>
      <c r="H74" s="557"/>
      <c r="I74" s="558"/>
      <c r="J74" s="558"/>
      <c r="K74" s="558"/>
      <c r="L74" s="558"/>
      <c r="M74" s="558"/>
      <c r="N74" s="232"/>
      <c r="O74" s="559"/>
    </row>
    <row r="75" spans="1:15" x14ac:dyDescent="0.15">
      <c r="G75" s="40"/>
      <c r="H75" s="557"/>
      <c r="I75" s="558"/>
      <c r="J75" s="558"/>
      <c r="K75" s="558"/>
      <c r="L75" s="558"/>
      <c r="M75" s="558"/>
      <c r="N75" s="232"/>
      <c r="O75" s="559"/>
    </row>
    <row r="76" spans="1:15" x14ac:dyDescent="0.15">
      <c r="G76" s="232"/>
      <c r="H76" s="557"/>
      <c r="I76" s="558"/>
      <c r="J76" s="558"/>
      <c r="K76" s="558"/>
      <c r="L76" s="558"/>
      <c r="M76" s="558"/>
      <c r="N76" s="232"/>
      <c r="O76" s="559"/>
    </row>
    <row r="77" spans="1:15" x14ac:dyDescent="0.15">
      <c r="G77" s="232"/>
      <c r="H77" s="557"/>
      <c r="I77" s="558"/>
      <c r="J77" s="558"/>
      <c r="K77" s="558"/>
      <c r="L77" s="558"/>
      <c r="M77" s="558"/>
      <c r="N77" s="232"/>
      <c r="O77" s="559"/>
    </row>
    <row r="78" spans="1:15" x14ac:dyDescent="0.15">
      <c r="G78" s="232"/>
      <c r="H78" s="557"/>
      <c r="I78" s="558"/>
      <c r="J78" s="558"/>
      <c r="K78" s="558"/>
      <c r="L78" s="558"/>
      <c r="M78" s="558"/>
      <c r="N78" s="232"/>
      <c r="O78" s="559"/>
    </row>
    <row r="79" spans="1:15" x14ac:dyDescent="0.15">
      <c r="G79" s="232"/>
      <c r="H79" s="377"/>
      <c r="I79" s="378"/>
      <c r="J79" s="378" t="s">
        <v>146</v>
      </c>
      <c r="K79" s="378"/>
      <c r="L79" s="558"/>
      <c r="M79" s="558"/>
      <c r="N79" s="232"/>
      <c r="O79" s="559"/>
    </row>
    <row r="80" spans="1:15" s="21" customFormat="1" ht="12" customHeight="1" x14ac:dyDescent="0.15">
      <c r="G80" s="612"/>
      <c r="H80" s="615" t="s">
        <v>303</v>
      </c>
      <c r="I80" s="616" t="s">
        <v>304</v>
      </c>
      <c r="J80" s="616" t="s">
        <v>153</v>
      </c>
      <c r="K80" s="617"/>
      <c r="L80" s="613"/>
      <c r="M80" s="613"/>
      <c r="N80" s="612"/>
      <c r="O80" s="561"/>
    </row>
    <row r="81" spans="7:15" x14ac:dyDescent="0.15">
      <c r="G81" s="232"/>
      <c r="H81" s="380">
        <f>+'－143－'!D22</f>
        <v>581863</v>
      </c>
      <c r="I81" s="380">
        <f>+'－143－'!F22</f>
        <v>3519522</v>
      </c>
      <c r="J81" s="618">
        <v>0</v>
      </c>
      <c r="K81" s="619">
        <f>SUM(H81:J81)</f>
        <v>4101385</v>
      </c>
      <c r="L81" s="558"/>
      <c r="M81" s="558"/>
      <c r="N81" s="232"/>
      <c r="O81" s="559"/>
    </row>
    <row r="82" spans="7:15" x14ac:dyDescent="0.15">
      <c r="G82" s="232"/>
      <c r="H82" s="620">
        <f>H81/K81</f>
        <v>0.14186988054035404</v>
      </c>
      <c r="I82" s="620">
        <f>I81/K81</f>
        <v>0.8581301194596459</v>
      </c>
      <c r="J82" s="379"/>
      <c r="K82" s="621"/>
      <c r="L82" s="558"/>
      <c r="M82" s="558"/>
      <c r="N82" s="232"/>
      <c r="O82" s="559"/>
    </row>
    <row r="83" spans="7:15" x14ac:dyDescent="0.15">
      <c r="G83" s="232"/>
      <c r="H83" s="377"/>
      <c r="I83" s="378"/>
      <c r="J83" s="379"/>
      <c r="K83" s="621"/>
      <c r="L83" s="558"/>
      <c r="M83" s="558"/>
      <c r="N83" s="232"/>
      <c r="O83" s="559"/>
    </row>
    <row r="84" spans="7:15" x14ac:dyDescent="0.15">
      <c r="G84" s="232"/>
      <c r="H84" s="377"/>
      <c r="I84" s="378" t="s">
        <v>374</v>
      </c>
      <c r="J84" s="377"/>
      <c r="K84" s="621"/>
      <c r="L84" s="558"/>
      <c r="M84" s="558"/>
      <c r="N84" s="232"/>
      <c r="O84" s="559"/>
    </row>
    <row r="85" spans="7:15" ht="12" customHeight="1" x14ac:dyDescent="0.15">
      <c r="G85" s="232"/>
      <c r="H85" s="622" t="s">
        <v>300</v>
      </c>
      <c r="I85" s="619">
        <f>'－143－'!B25</f>
        <v>2826533</v>
      </c>
      <c r="J85" s="623">
        <f>+I85/$I$88</f>
        <v>0.68916548921888576</v>
      </c>
      <c r="K85" s="378"/>
      <c r="L85" s="558"/>
      <c r="M85" s="558"/>
      <c r="N85" s="232"/>
      <c r="O85" s="559"/>
    </row>
    <row r="86" spans="7:15" ht="12" customHeight="1" x14ac:dyDescent="0.15">
      <c r="G86" s="232"/>
      <c r="H86" s="622" t="s">
        <v>301</v>
      </c>
      <c r="I86" s="619">
        <f>'－143－'!B30</f>
        <v>753975</v>
      </c>
      <c r="J86" s="623">
        <f>+I86/$I$88</f>
        <v>0.18383424135993084</v>
      </c>
      <c r="K86" s="378"/>
      <c r="L86" s="558"/>
      <c r="M86" s="558"/>
      <c r="N86" s="232"/>
      <c r="O86" s="559"/>
    </row>
    <row r="87" spans="7:15" ht="12" customHeight="1" x14ac:dyDescent="0.15">
      <c r="G87" s="232"/>
      <c r="H87" s="622" t="s">
        <v>302</v>
      </c>
      <c r="I87" s="619">
        <f>'－143－'!B31</f>
        <v>520877</v>
      </c>
      <c r="J87" s="623">
        <f>+I87/$I$88</f>
        <v>0.12700026942118334</v>
      </c>
      <c r="K87" s="378"/>
      <c r="L87" s="558"/>
      <c r="M87" s="558"/>
      <c r="N87" s="232"/>
      <c r="O87" s="559"/>
    </row>
    <row r="88" spans="7:15" x14ac:dyDescent="0.15">
      <c r="G88" s="232"/>
      <c r="H88" s="378"/>
      <c r="I88" s="619">
        <f>SUM(I85:I87)</f>
        <v>4101385</v>
      </c>
      <c r="J88" s="378"/>
      <c r="K88" s="378"/>
      <c r="L88" s="558"/>
      <c r="M88" s="558"/>
      <c r="N88" s="232"/>
      <c r="O88" s="559"/>
    </row>
    <row r="89" spans="7:15" x14ac:dyDescent="0.15">
      <c r="G89" s="232"/>
      <c r="H89" s="377"/>
      <c r="I89" s="378"/>
      <c r="J89" s="378"/>
      <c r="K89" s="378"/>
      <c r="L89" s="614"/>
      <c r="M89" s="558"/>
      <c r="N89" s="232"/>
      <c r="O89" s="559"/>
    </row>
    <row r="90" spans="7:15" x14ac:dyDescent="0.15">
      <c r="G90" s="232"/>
      <c r="H90" s="377"/>
      <c r="I90" s="378"/>
      <c r="J90" s="378"/>
      <c r="K90" s="378"/>
      <c r="L90" s="558"/>
      <c r="M90" s="558"/>
      <c r="N90" s="232"/>
      <c r="O90" s="559"/>
    </row>
    <row r="91" spans="7:15" x14ac:dyDescent="0.15">
      <c r="G91" s="232"/>
      <c r="H91" s="377"/>
      <c r="I91" s="378"/>
      <c r="J91" s="378"/>
      <c r="K91" s="378"/>
      <c r="L91" s="558"/>
      <c r="M91" s="558"/>
      <c r="N91" s="232"/>
      <c r="O91" s="559"/>
    </row>
    <row r="92" spans="7:15" x14ac:dyDescent="0.15">
      <c r="G92" s="232"/>
      <c r="H92" s="377"/>
      <c r="I92" s="378"/>
      <c r="J92" s="378"/>
      <c r="K92" s="378"/>
      <c r="L92" s="558"/>
      <c r="M92" s="558"/>
      <c r="N92" s="232"/>
      <c r="O92" s="559"/>
    </row>
    <row r="93" spans="7:15" x14ac:dyDescent="0.15">
      <c r="G93" s="232"/>
      <c r="H93" s="377"/>
      <c r="I93" s="378"/>
      <c r="J93" s="378"/>
      <c r="K93" s="378"/>
      <c r="L93" s="558"/>
      <c r="M93" s="558"/>
      <c r="N93" s="232"/>
      <c r="O93" s="559"/>
    </row>
    <row r="94" spans="7:15" x14ac:dyDescent="0.15">
      <c r="G94" s="232"/>
      <c r="H94" s="377"/>
      <c r="I94" s="378"/>
      <c r="J94" s="378"/>
      <c r="K94" s="378"/>
      <c r="L94" s="558"/>
      <c r="M94" s="558"/>
      <c r="N94" s="232"/>
      <c r="O94" s="559"/>
    </row>
    <row r="95" spans="7:15" x14ac:dyDescent="0.15">
      <c r="G95" s="232"/>
      <c r="H95" s="377"/>
      <c r="I95" s="378"/>
      <c r="J95" s="378"/>
      <c r="K95" s="378"/>
      <c r="L95" s="558"/>
      <c r="M95" s="558"/>
      <c r="N95" s="232"/>
      <c r="O95" s="559"/>
    </row>
    <row r="96" spans="7:15" x14ac:dyDescent="0.15">
      <c r="G96" s="232"/>
      <c r="H96" s="377"/>
      <c r="I96" s="378"/>
      <c r="J96" s="378"/>
      <c r="K96" s="378"/>
      <c r="L96" s="558"/>
      <c r="M96" s="558"/>
      <c r="N96" s="232"/>
      <c r="O96" s="559"/>
    </row>
    <row r="97" spans="1:15" x14ac:dyDescent="0.15">
      <c r="G97" s="232"/>
      <c r="H97" s="377"/>
      <c r="I97" s="378"/>
      <c r="J97" s="378"/>
      <c r="K97" s="378"/>
      <c r="L97" s="558"/>
      <c r="M97" s="558"/>
      <c r="N97" s="232"/>
      <c r="O97" s="559"/>
    </row>
    <row r="98" spans="1:15" x14ac:dyDescent="0.15">
      <c r="G98" s="232"/>
      <c r="H98" s="377"/>
      <c r="I98" s="378"/>
      <c r="J98" s="378"/>
      <c r="K98" s="378"/>
      <c r="L98" s="558"/>
      <c r="M98" s="558"/>
      <c r="N98" s="232"/>
      <c r="O98" s="559"/>
    </row>
    <row r="99" spans="1:15" x14ac:dyDescent="0.15">
      <c r="G99" s="232"/>
      <c r="H99" s="377"/>
      <c r="I99" s="378"/>
      <c r="J99" s="378"/>
      <c r="K99" s="378"/>
      <c r="L99" s="558"/>
      <c r="M99" s="558"/>
      <c r="N99" s="232"/>
      <c r="O99" s="559"/>
    </row>
    <row r="100" spans="1:15" x14ac:dyDescent="0.15">
      <c r="G100" s="232"/>
      <c r="H100" s="377"/>
      <c r="I100" s="378"/>
      <c r="J100" s="378"/>
      <c r="K100" s="378"/>
      <c r="L100" s="558"/>
      <c r="M100" s="558"/>
      <c r="N100" s="232"/>
      <c r="O100" s="559"/>
    </row>
    <row r="101" spans="1:15" x14ac:dyDescent="0.15">
      <c r="A101" s="19" t="s">
        <v>265</v>
      </c>
      <c r="G101" s="232"/>
      <c r="H101" s="624"/>
      <c r="I101" s="625" t="s">
        <v>192</v>
      </c>
      <c r="J101" s="626" t="s">
        <v>193</v>
      </c>
      <c r="K101" s="378"/>
      <c r="L101" s="558"/>
      <c r="M101" s="558"/>
      <c r="N101" s="232"/>
      <c r="O101" s="559"/>
    </row>
    <row r="102" spans="1:15" x14ac:dyDescent="0.15">
      <c r="G102" s="232"/>
      <c r="H102" s="624" t="s">
        <v>164</v>
      </c>
      <c r="I102" s="627">
        <f>'－132－'!F21</f>
        <v>43.392733564013838</v>
      </c>
      <c r="J102" s="627">
        <f>'－132－'!G21</f>
        <v>11.307958477508651</v>
      </c>
      <c r="K102" s="378"/>
      <c r="L102" s="558"/>
      <c r="M102" s="558"/>
      <c r="N102" s="232"/>
      <c r="O102" s="559"/>
    </row>
    <row r="103" spans="1:15" x14ac:dyDescent="0.15">
      <c r="G103" s="232"/>
      <c r="H103" s="624" t="s">
        <v>165</v>
      </c>
      <c r="I103" s="627">
        <f>'－132－'!F22</f>
        <v>31.428321678321677</v>
      </c>
      <c r="J103" s="627">
        <f>'－132－'!G22</f>
        <v>11.543706293706293</v>
      </c>
      <c r="K103" s="378"/>
      <c r="L103" s="558"/>
      <c r="M103" s="558"/>
      <c r="N103" s="232"/>
      <c r="O103" s="559"/>
    </row>
    <row r="104" spans="1:15" x14ac:dyDescent="0.15">
      <c r="G104" s="232"/>
      <c r="H104" s="624" t="s">
        <v>166</v>
      </c>
      <c r="I104" s="627">
        <f>'－132－'!F23</f>
        <v>38.680555555555557</v>
      </c>
      <c r="J104" s="627">
        <f>'－132－'!G23</f>
        <v>9.90625</v>
      </c>
      <c r="K104" s="378"/>
      <c r="L104" s="558"/>
      <c r="M104" s="558"/>
      <c r="N104" s="232"/>
      <c r="O104" s="559"/>
    </row>
    <row r="105" spans="1:15" x14ac:dyDescent="0.15">
      <c r="G105" s="232"/>
      <c r="H105" s="624" t="s">
        <v>167</v>
      </c>
      <c r="I105" s="627">
        <f>'－132－'!F24</f>
        <v>31.596736596736598</v>
      </c>
      <c r="J105" s="627">
        <f>'－132－'!G24</f>
        <v>8.5466200466200473</v>
      </c>
      <c r="K105" s="378"/>
      <c r="L105" s="558"/>
      <c r="M105" s="558"/>
      <c r="N105" s="232"/>
      <c r="O105" s="559"/>
    </row>
    <row r="106" spans="1:15" x14ac:dyDescent="0.15">
      <c r="G106" s="232"/>
      <c r="H106" s="624" t="s">
        <v>168</v>
      </c>
      <c r="I106" s="627">
        <f>'－132－'!F25</f>
        <v>45.673828125</v>
      </c>
      <c r="J106" s="627">
        <f>'－132－'!G25</f>
        <v>12.22265625</v>
      </c>
      <c r="K106" s="378"/>
      <c r="L106" s="558"/>
      <c r="M106" s="558"/>
      <c r="N106" s="232"/>
      <c r="O106" s="559"/>
    </row>
    <row r="107" spans="1:15" x14ac:dyDescent="0.15">
      <c r="G107" s="232"/>
      <c r="H107" s="624" t="s">
        <v>169</v>
      </c>
      <c r="I107" s="627">
        <f>'－132－'!F26</f>
        <v>22.558886509635975</v>
      </c>
      <c r="J107" s="627">
        <f>'－132－'!G26</f>
        <v>8.8479657387580293</v>
      </c>
      <c r="K107" s="378"/>
      <c r="L107" s="558"/>
      <c r="M107" s="558"/>
      <c r="N107" s="232"/>
      <c r="O107" s="559"/>
    </row>
    <row r="108" spans="1:15" x14ac:dyDescent="0.15">
      <c r="G108" s="232"/>
      <c r="H108" s="624" t="s">
        <v>170</v>
      </c>
      <c r="I108" s="627">
        <f>'－132－'!F27</f>
        <v>30.857142857142858</v>
      </c>
      <c r="J108" s="627">
        <f>'－132－'!G27</f>
        <v>11.845864661654135</v>
      </c>
      <c r="K108" s="378"/>
      <c r="L108" s="558"/>
      <c r="M108" s="558"/>
      <c r="N108" s="232"/>
      <c r="O108" s="559"/>
    </row>
    <row r="109" spans="1:15" x14ac:dyDescent="0.15">
      <c r="G109" s="232"/>
      <c r="H109" s="624" t="s">
        <v>171</v>
      </c>
      <c r="I109" s="627">
        <f>'－132－'!F28</f>
        <v>17.148345784418357</v>
      </c>
      <c r="J109" s="627">
        <f>'－132－'!G28</f>
        <v>8.52401280683031</v>
      </c>
      <c r="K109" s="378"/>
      <c r="L109" s="558"/>
      <c r="M109" s="558"/>
      <c r="N109" s="232"/>
      <c r="O109" s="559"/>
    </row>
    <row r="110" spans="1:15" x14ac:dyDescent="0.15">
      <c r="G110" s="232"/>
      <c r="H110" s="624" t="s">
        <v>172</v>
      </c>
      <c r="I110" s="627">
        <f>'－132－'!F29</f>
        <v>32.037821482602119</v>
      </c>
      <c r="J110" s="627">
        <f>'－132－'!G29</f>
        <v>9.4780635400907709</v>
      </c>
      <c r="K110" s="378"/>
      <c r="L110" s="558"/>
      <c r="M110" s="558"/>
      <c r="N110" s="232"/>
      <c r="O110" s="559"/>
    </row>
    <row r="111" spans="1:15" x14ac:dyDescent="0.15">
      <c r="G111" s="232"/>
      <c r="H111" s="624" t="s">
        <v>173</v>
      </c>
      <c r="I111" s="627">
        <f>'－132－'!F30</f>
        <v>32.312302839116718</v>
      </c>
      <c r="J111" s="627">
        <f>'－132－'!G30</f>
        <v>9.4053627760252372</v>
      </c>
      <c r="K111" s="378"/>
      <c r="L111" s="558"/>
      <c r="M111" s="558"/>
      <c r="N111" s="232"/>
      <c r="O111" s="559"/>
    </row>
    <row r="112" spans="1:15" x14ac:dyDescent="0.15">
      <c r="G112" s="232"/>
      <c r="H112" s="624" t="s">
        <v>174</v>
      </c>
      <c r="I112" s="627">
        <f>'－132－'!F31</f>
        <v>46.657142857142858</v>
      </c>
      <c r="J112" s="627">
        <f>'－132－'!G31</f>
        <v>9.2317460317460309</v>
      </c>
      <c r="K112" s="378"/>
      <c r="L112" s="558"/>
      <c r="M112" s="558"/>
      <c r="N112" s="232"/>
      <c r="O112" s="559"/>
    </row>
    <row r="113" spans="7:15" x14ac:dyDescent="0.15">
      <c r="G113" s="232"/>
      <c r="H113" s="377"/>
      <c r="I113" s="378"/>
      <c r="J113" s="378"/>
      <c r="K113" s="378"/>
      <c r="L113" s="558"/>
      <c r="M113" s="558"/>
      <c r="N113" s="232"/>
      <c r="O113" s="559"/>
    </row>
    <row r="114" spans="7:15" x14ac:dyDescent="0.15">
      <c r="G114" s="232"/>
      <c r="H114" s="377"/>
      <c r="I114" s="378"/>
      <c r="J114" s="378"/>
      <c r="K114" s="378"/>
      <c r="L114" s="558"/>
      <c r="M114" s="558"/>
      <c r="N114" s="232"/>
      <c r="O114" s="559"/>
    </row>
    <row r="115" spans="7:15" x14ac:dyDescent="0.15">
      <c r="G115" s="232"/>
      <c r="H115" s="377"/>
      <c r="I115" s="378"/>
      <c r="J115" s="378"/>
      <c r="K115" s="378"/>
      <c r="L115" s="558"/>
      <c r="M115" s="558"/>
      <c r="N115" s="232"/>
      <c r="O115" s="559"/>
    </row>
    <row r="116" spans="7:15" x14ac:dyDescent="0.15">
      <c r="G116" s="232"/>
      <c r="H116" s="377"/>
      <c r="I116" s="378"/>
      <c r="J116" s="378"/>
      <c r="K116" s="378"/>
      <c r="L116" s="558"/>
      <c r="M116" s="558"/>
      <c r="N116" s="232"/>
      <c r="O116" s="559"/>
    </row>
    <row r="117" spans="7:15" x14ac:dyDescent="0.15">
      <c r="G117" s="232"/>
      <c r="H117" s="377"/>
      <c r="I117" s="378"/>
      <c r="J117" s="378"/>
      <c r="K117" s="378"/>
      <c r="L117" s="558"/>
      <c r="M117" s="558"/>
      <c r="N117" s="232"/>
      <c r="O117" s="559"/>
    </row>
    <row r="118" spans="7:15" x14ac:dyDescent="0.15">
      <c r="G118" s="232"/>
      <c r="H118" s="377"/>
      <c r="I118" s="378"/>
      <c r="J118" s="378"/>
      <c r="K118" s="378"/>
      <c r="L118" s="558"/>
      <c r="M118" s="558"/>
      <c r="N118" s="232"/>
      <c r="O118" s="559"/>
    </row>
    <row r="119" spans="7:15" x14ac:dyDescent="0.15">
      <c r="G119" s="232"/>
      <c r="H119" s="377"/>
      <c r="I119" s="378"/>
      <c r="J119" s="378"/>
      <c r="K119" s="378"/>
      <c r="L119" s="558"/>
      <c r="M119" s="558"/>
      <c r="N119" s="232"/>
      <c r="O119" s="559"/>
    </row>
    <row r="120" spans="7:15" x14ac:dyDescent="0.15">
      <c r="G120" s="232"/>
      <c r="H120" s="377"/>
      <c r="I120" s="378"/>
      <c r="J120" s="378"/>
      <c r="K120" s="378"/>
      <c r="L120" s="558"/>
      <c r="M120" s="558"/>
      <c r="N120" s="232"/>
      <c r="O120" s="559"/>
    </row>
    <row r="121" spans="7:15" x14ac:dyDescent="0.15">
      <c r="G121" s="232"/>
      <c r="H121" s="377"/>
      <c r="I121" s="378"/>
      <c r="J121" s="378"/>
      <c r="K121" s="378"/>
      <c r="L121" s="558"/>
      <c r="M121" s="558"/>
      <c r="N121" s="232"/>
      <c r="O121" s="559"/>
    </row>
    <row r="122" spans="7:15" x14ac:dyDescent="0.15">
      <c r="G122" s="232"/>
      <c r="H122" s="377"/>
      <c r="I122" s="378"/>
      <c r="J122" s="378"/>
      <c r="K122" s="378"/>
      <c r="L122" s="558"/>
      <c r="M122" s="558"/>
      <c r="N122" s="232"/>
      <c r="O122" s="559"/>
    </row>
    <row r="123" spans="7:15" x14ac:dyDescent="0.15">
      <c r="G123" s="232"/>
      <c r="H123" s="377"/>
      <c r="I123" s="378"/>
      <c r="J123" s="378"/>
      <c r="K123" s="378"/>
      <c r="L123" s="558"/>
      <c r="M123" s="558"/>
      <c r="N123" s="232"/>
      <c r="O123" s="559"/>
    </row>
    <row r="124" spans="7:15" x14ac:dyDescent="0.15">
      <c r="G124" s="232"/>
      <c r="H124" s="377"/>
      <c r="I124" s="378"/>
      <c r="J124" s="378"/>
      <c r="K124" s="378"/>
      <c r="L124" s="558"/>
      <c r="M124" s="558"/>
      <c r="N124" s="232"/>
      <c r="O124" s="559"/>
    </row>
    <row r="125" spans="7:15" x14ac:dyDescent="0.15">
      <c r="G125" s="232"/>
      <c r="H125" s="377"/>
      <c r="I125" s="378"/>
      <c r="J125" s="378"/>
      <c r="K125" s="378"/>
      <c r="L125" s="558"/>
      <c r="M125" s="558"/>
      <c r="N125" s="232"/>
      <c r="O125" s="559"/>
    </row>
    <row r="126" spans="7:15" x14ac:dyDescent="0.15">
      <c r="G126" s="232"/>
      <c r="H126" s="377"/>
      <c r="I126" s="378"/>
      <c r="J126" s="378"/>
      <c r="K126" s="378"/>
      <c r="L126" s="558"/>
      <c r="M126" s="558"/>
      <c r="N126" s="232"/>
      <c r="O126" s="559"/>
    </row>
    <row r="127" spans="7:15" x14ac:dyDescent="0.15">
      <c r="G127" s="232"/>
      <c r="H127" s="377"/>
      <c r="I127" s="378"/>
      <c r="J127" s="378"/>
      <c r="K127" s="378"/>
      <c r="L127" s="558"/>
      <c r="M127" s="558"/>
      <c r="N127" s="232"/>
    </row>
    <row r="128" spans="7:15" x14ac:dyDescent="0.15">
      <c r="G128" s="232"/>
      <c r="H128" s="377"/>
      <c r="I128" s="378"/>
      <c r="J128" s="378"/>
      <c r="K128" s="378"/>
      <c r="L128" s="558"/>
      <c r="M128" s="558"/>
      <c r="N128" s="232"/>
    </row>
    <row r="129" spans="7:14" x14ac:dyDescent="0.15">
      <c r="G129" s="232"/>
      <c r="H129" s="377"/>
      <c r="I129" s="378"/>
      <c r="J129" s="378"/>
      <c r="K129" s="378"/>
      <c r="L129" s="558"/>
      <c r="M129" s="558"/>
      <c r="N129" s="232"/>
    </row>
    <row r="130" spans="7:14" x14ac:dyDescent="0.15">
      <c r="G130" s="232"/>
      <c r="H130" s="377"/>
      <c r="I130" s="378"/>
      <c r="J130" s="378"/>
      <c r="K130" s="378"/>
      <c r="L130" s="558"/>
      <c r="M130" s="558"/>
      <c r="N130" s="232"/>
    </row>
    <row r="131" spans="7:14" x14ac:dyDescent="0.15">
      <c r="G131" s="232"/>
      <c r="H131" s="377"/>
      <c r="I131" s="378"/>
      <c r="J131" s="378"/>
      <c r="K131" s="378"/>
      <c r="L131" s="558"/>
      <c r="M131" s="558"/>
      <c r="N131" s="232"/>
    </row>
    <row r="132" spans="7:14" x14ac:dyDescent="0.15">
      <c r="G132" s="232"/>
      <c r="H132" s="377"/>
      <c r="I132" s="378"/>
      <c r="J132" s="378"/>
      <c r="K132" s="378"/>
      <c r="L132" s="558"/>
      <c r="M132" s="558"/>
      <c r="N132" s="232"/>
    </row>
    <row r="133" spans="7:14" x14ac:dyDescent="0.15">
      <c r="G133" s="232"/>
      <c r="H133" s="40"/>
      <c r="I133" s="232"/>
      <c r="J133" s="232"/>
      <c r="K133" s="232"/>
      <c r="L133" s="232"/>
      <c r="M133" s="232"/>
      <c r="N133" s="232"/>
    </row>
    <row r="134" spans="7:14" x14ac:dyDescent="0.15">
      <c r="G134" s="232"/>
      <c r="H134" s="40"/>
      <c r="I134" s="232"/>
      <c r="J134" s="232"/>
      <c r="K134" s="232"/>
      <c r="L134" s="232"/>
      <c r="M134" s="232"/>
      <c r="N134" s="232"/>
    </row>
  </sheetData>
  <sheetProtection sheet="1" objects="1"/>
  <mergeCells count="3">
    <mergeCell ref="A1:F1"/>
    <mergeCell ref="A5:C5"/>
    <mergeCell ref="D5:F5"/>
  </mergeCells>
  <phoneticPr fontId="1"/>
  <printOptions horizontalCentered="1"/>
  <pageMargins left="0.59055118110236227" right="0.59055118110236227" top="0.59055118110236227" bottom="0.59055118110236227" header="0.51181102362204722" footer="0.39370078740157483"/>
  <pageSetup paperSize="9" scale="98" firstPageNumber="23" orientation="portrait" useFirstPageNumber="1" r:id="rId1"/>
  <headerFooter scaleWithDoc="0" alignWithMargins="0">
    <oddFooter>&amp;C&amp;11－&amp;P－</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R45"/>
  <sheetViews>
    <sheetView view="pageBreakPreview" zoomScaleSheetLayoutView="100" workbookViewId="0">
      <selection activeCell="B1" sqref="B1"/>
    </sheetView>
  </sheetViews>
  <sheetFormatPr defaultColWidth="8.85546875" defaultRowHeight="15.6" customHeight="1" x14ac:dyDescent="0.15"/>
  <cols>
    <col min="1" max="1" width="2.28515625" style="1" customWidth="1"/>
    <col min="2" max="2" width="17.7109375" style="1" customWidth="1"/>
    <col min="3" max="4" width="7.7109375" style="1" customWidth="1"/>
    <col min="5" max="5" width="8.28515625" style="1" customWidth="1"/>
    <col min="6" max="11" width="8.7109375" style="1" customWidth="1"/>
    <col min="12" max="12" width="9.7109375" style="1" customWidth="1"/>
    <col min="13" max="13" width="8.85546875" style="1" customWidth="1"/>
    <col min="14" max="15" width="8.85546875" style="1"/>
    <col min="16" max="18" width="8.85546875" style="1" customWidth="1"/>
    <col min="19" max="16384" width="8.85546875" style="1"/>
  </cols>
  <sheetData>
    <row r="1" spans="1:15" ht="15" customHeight="1" x14ac:dyDescent="0.15">
      <c r="A1" s="1" t="s">
        <v>355</v>
      </c>
      <c r="L1" s="3" t="s">
        <v>46</v>
      </c>
    </row>
    <row r="2" spans="1:15" ht="21.75" customHeight="1" x14ac:dyDescent="0.15">
      <c r="A2" s="162"/>
      <c r="B2" s="162"/>
      <c r="C2" s="103"/>
      <c r="D2" s="103"/>
      <c r="E2" s="103"/>
      <c r="F2" s="103"/>
      <c r="G2" s="103"/>
      <c r="H2" s="103"/>
      <c r="I2" s="103"/>
      <c r="J2" s="103"/>
      <c r="K2" s="163"/>
      <c r="L2" s="161"/>
    </row>
    <row r="3" spans="1:15" ht="6.75" customHeight="1" x14ac:dyDescent="0.15">
      <c r="A3" s="162"/>
      <c r="B3" s="162"/>
      <c r="C3" s="103"/>
      <c r="D3" s="103"/>
      <c r="E3" s="103"/>
      <c r="F3" s="151"/>
      <c r="G3" s="151"/>
      <c r="H3" s="151"/>
      <c r="I3" s="103"/>
      <c r="J3" s="103"/>
      <c r="K3" s="163"/>
      <c r="L3" s="161"/>
    </row>
    <row r="4" spans="1:15" ht="18" customHeight="1" x14ac:dyDescent="0.15">
      <c r="A4" s="162"/>
      <c r="B4" s="164" t="s">
        <v>373</v>
      </c>
      <c r="C4" s="165"/>
      <c r="D4" s="165"/>
      <c r="E4" s="165"/>
      <c r="F4" s="166"/>
      <c r="G4" s="166"/>
      <c r="H4" s="166"/>
      <c r="I4" s="165"/>
      <c r="J4" s="165"/>
      <c r="K4" s="163"/>
      <c r="L4" s="161"/>
    </row>
    <row r="5" spans="1:15" ht="15" customHeight="1" x14ac:dyDescent="0.15">
      <c r="A5" s="103"/>
      <c r="B5" s="164" t="s">
        <v>284</v>
      </c>
      <c r="C5" s="167"/>
      <c r="D5" s="167"/>
      <c r="E5" s="167"/>
      <c r="F5" s="168"/>
      <c r="G5" s="167"/>
      <c r="H5" s="167"/>
      <c r="I5" s="169"/>
      <c r="J5" s="169"/>
      <c r="K5" s="152"/>
      <c r="L5" s="152"/>
      <c r="M5" s="60"/>
      <c r="N5" s="42"/>
    </row>
    <row r="6" spans="1:15" ht="15" customHeight="1" x14ac:dyDescent="0.15">
      <c r="A6" s="103"/>
      <c r="B6" s="103"/>
      <c r="C6" s="152"/>
      <c r="D6" s="152"/>
      <c r="E6" s="152"/>
      <c r="F6" s="153"/>
      <c r="G6" s="152"/>
      <c r="H6" s="152"/>
      <c r="I6" s="159"/>
      <c r="J6" s="159"/>
      <c r="K6" s="152"/>
      <c r="L6" s="152"/>
      <c r="N6" s="42"/>
    </row>
    <row r="7" spans="1:15" ht="15" customHeight="1" x14ac:dyDescent="0.15">
      <c r="A7" s="103"/>
      <c r="B7" s="103"/>
      <c r="C7" s="152"/>
      <c r="D7" s="152"/>
      <c r="E7" s="152"/>
      <c r="F7" s="153"/>
      <c r="G7" s="152"/>
      <c r="H7" s="152"/>
      <c r="I7" s="159"/>
      <c r="J7" s="159"/>
      <c r="K7" s="152"/>
      <c r="L7" s="152"/>
      <c r="N7" s="42"/>
    </row>
    <row r="8" spans="1:15" ht="15" customHeight="1" x14ac:dyDescent="0.15">
      <c r="A8" s="103"/>
      <c r="B8" s="103"/>
      <c r="C8" s="152"/>
      <c r="D8" s="152"/>
      <c r="E8" s="152"/>
      <c r="F8" s="153"/>
      <c r="G8" s="152"/>
      <c r="H8" s="152"/>
      <c r="I8" s="159"/>
      <c r="J8" s="159"/>
      <c r="K8" s="152"/>
      <c r="L8" s="152"/>
      <c r="N8" s="42"/>
    </row>
    <row r="9" spans="1:15" ht="15" customHeight="1" x14ac:dyDescent="0.15">
      <c r="A9" s="103"/>
      <c r="B9" s="103"/>
      <c r="C9" s="152"/>
      <c r="D9" s="152"/>
      <c r="E9" s="152"/>
      <c r="F9" s="152"/>
      <c r="G9" s="152"/>
      <c r="H9" s="152"/>
      <c r="I9" s="159"/>
      <c r="J9" s="159"/>
      <c r="K9" s="152"/>
      <c r="L9" s="152"/>
      <c r="N9" s="42"/>
      <c r="O9" s="42"/>
    </row>
    <row r="10" spans="1:15" ht="15" customHeight="1" x14ac:dyDescent="0.15">
      <c r="A10" s="151"/>
      <c r="B10" s="151"/>
      <c r="C10" s="152"/>
      <c r="D10" s="152"/>
      <c r="E10" s="152"/>
      <c r="F10" s="152"/>
      <c r="G10" s="152"/>
      <c r="H10" s="152"/>
      <c r="I10" s="154"/>
      <c r="J10" s="154"/>
      <c r="K10" s="152"/>
      <c r="L10" s="152"/>
      <c r="N10" s="42"/>
      <c r="O10" s="42"/>
    </row>
    <row r="11" spans="1:15" ht="25.5" customHeight="1" x14ac:dyDescent="0.15">
      <c r="A11" s="155"/>
      <c r="B11" s="160"/>
      <c r="C11" s="152"/>
      <c r="D11" s="156"/>
      <c r="E11" s="152"/>
      <c r="F11" s="152"/>
      <c r="G11" s="152"/>
      <c r="H11" s="152"/>
      <c r="I11" s="102"/>
      <c r="J11" s="102"/>
      <c r="K11" s="152"/>
      <c r="L11" s="152"/>
      <c r="N11" s="42"/>
    </row>
    <row r="12" spans="1:15" ht="14.1" customHeight="1" x14ac:dyDescent="0.15">
      <c r="A12" s="157"/>
      <c r="B12" s="157"/>
      <c r="C12" s="157"/>
      <c r="D12" s="157"/>
      <c r="E12" s="157"/>
      <c r="F12" s="157"/>
      <c r="G12" s="157"/>
      <c r="H12" s="157"/>
      <c r="I12" s="157"/>
      <c r="J12" s="157"/>
      <c r="K12" s="157"/>
      <c r="L12" s="158"/>
    </row>
    <row r="13" spans="1:15" ht="14.1" customHeight="1" x14ac:dyDescent="0.15">
      <c r="I13" s="42"/>
      <c r="K13" s="40"/>
      <c r="L13" s="3"/>
    </row>
    <row r="14" spans="1:15" ht="14.1" customHeight="1" x14ac:dyDescent="0.15">
      <c r="I14" s="42"/>
      <c r="K14" s="40"/>
      <c r="L14" s="3"/>
    </row>
    <row r="15" spans="1:15" ht="14.1" customHeight="1" x14ac:dyDescent="0.15">
      <c r="J15" s="693"/>
      <c r="K15" s="693"/>
      <c r="L15" s="693"/>
    </row>
    <row r="16" spans="1:15" ht="15" customHeight="1" thickBot="1" x14ac:dyDescent="0.2">
      <c r="A16" s="1" t="s">
        <v>249</v>
      </c>
      <c r="L16" s="3" t="s">
        <v>51</v>
      </c>
      <c r="M16" s="3"/>
    </row>
    <row r="17" spans="1:12" ht="21.75" customHeight="1" x14ac:dyDescent="0.15">
      <c r="A17" s="676" t="s">
        <v>52</v>
      </c>
      <c r="B17" s="696"/>
      <c r="C17" s="696"/>
      <c r="D17" s="678"/>
      <c r="E17" s="689" t="s">
        <v>269</v>
      </c>
      <c r="F17" s="694"/>
      <c r="G17" s="694"/>
      <c r="H17" s="695"/>
      <c r="I17" s="687" t="s">
        <v>276</v>
      </c>
      <c r="J17" s="687"/>
      <c r="K17" s="687"/>
      <c r="L17" s="688"/>
    </row>
    <row r="18" spans="1:12" ht="21.75" customHeight="1" x14ac:dyDescent="0.15">
      <c r="A18" s="636"/>
      <c r="B18" s="679"/>
      <c r="C18" s="679"/>
      <c r="D18" s="637"/>
      <c r="E18" s="683" t="s">
        <v>64</v>
      </c>
      <c r="F18" s="684"/>
      <c r="G18" s="684"/>
      <c r="H18" s="692"/>
      <c r="I18" s="683" t="s">
        <v>64</v>
      </c>
      <c r="J18" s="684"/>
      <c r="K18" s="684"/>
      <c r="L18" s="685"/>
    </row>
    <row r="19" spans="1:12" ht="15" customHeight="1" x14ac:dyDescent="0.15">
      <c r="A19" s="673" t="s">
        <v>53</v>
      </c>
      <c r="B19" s="674"/>
      <c r="C19" s="674"/>
      <c r="D19" s="675"/>
      <c r="E19" s="700">
        <v>615</v>
      </c>
      <c r="F19" s="700"/>
      <c r="G19" s="700"/>
      <c r="H19" s="700"/>
      <c r="I19" s="703">
        <v>613</v>
      </c>
      <c r="J19" s="700"/>
      <c r="K19" s="700"/>
      <c r="L19" s="704"/>
    </row>
    <row r="20" spans="1:12" ht="15" customHeight="1" x14ac:dyDescent="0.15">
      <c r="A20" s="671" t="s">
        <v>54</v>
      </c>
      <c r="B20" s="672"/>
      <c r="C20" s="672"/>
      <c r="D20" s="635"/>
      <c r="E20" s="669">
        <v>599</v>
      </c>
      <c r="F20" s="669"/>
      <c r="G20" s="669"/>
      <c r="H20" s="669"/>
      <c r="I20" s="701">
        <v>580</v>
      </c>
      <c r="J20" s="669"/>
      <c r="K20" s="669"/>
      <c r="L20" s="702"/>
    </row>
    <row r="21" spans="1:12" ht="15" customHeight="1" x14ac:dyDescent="0.15">
      <c r="A21" s="671" t="s">
        <v>55</v>
      </c>
      <c r="B21" s="672"/>
      <c r="C21" s="672"/>
      <c r="D21" s="635"/>
      <c r="E21" s="669">
        <v>628</v>
      </c>
      <c r="F21" s="669"/>
      <c r="G21" s="669"/>
      <c r="H21" s="669"/>
      <c r="I21" s="701">
        <v>592</v>
      </c>
      <c r="J21" s="669"/>
      <c r="K21" s="669"/>
      <c r="L21" s="702"/>
    </row>
    <row r="22" spans="1:12" ht="15" customHeight="1" x14ac:dyDescent="0.15">
      <c r="A22" s="671" t="s">
        <v>56</v>
      </c>
      <c r="B22" s="672"/>
      <c r="C22" s="672"/>
      <c r="D22" s="635"/>
      <c r="E22" s="669">
        <v>901</v>
      </c>
      <c r="F22" s="669"/>
      <c r="G22" s="669"/>
      <c r="H22" s="669"/>
      <c r="I22" s="701">
        <v>890</v>
      </c>
      <c r="J22" s="669"/>
      <c r="K22" s="669"/>
      <c r="L22" s="702"/>
    </row>
    <row r="23" spans="1:12" ht="15" customHeight="1" x14ac:dyDescent="0.15">
      <c r="A23" s="671" t="s">
        <v>57</v>
      </c>
      <c r="B23" s="672"/>
      <c r="C23" s="672"/>
      <c r="D23" s="635"/>
      <c r="E23" s="669">
        <v>468</v>
      </c>
      <c r="F23" s="669"/>
      <c r="G23" s="669"/>
      <c r="H23" s="669"/>
      <c r="I23" s="701">
        <v>480</v>
      </c>
      <c r="J23" s="669"/>
      <c r="K23" s="669"/>
      <c r="L23" s="702"/>
    </row>
    <row r="24" spans="1:12" ht="15" customHeight="1" x14ac:dyDescent="0.15">
      <c r="A24" s="671" t="s">
        <v>58</v>
      </c>
      <c r="B24" s="672"/>
      <c r="C24" s="672"/>
      <c r="D24" s="635"/>
      <c r="E24" s="669">
        <v>999</v>
      </c>
      <c r="F24" s="669"/>
      <c r="G24" s="669"/>
      <c r="H24" s="669"/>
      <c r="I24" s="701">
        <v>992</v>
      </c>
      <c r="J24" s="669"/>
      <c r="K24" s="669"/>
      <c r="L24" s="702"/>
    </row>
    <row r="25" spans="1:12" ht="15" customHeight="1" x14ac:dyDescent="0.15">
      <c r="A25" s="671" t="s">
        <v>59</v>
      </c>
      <c r="B25" s="672"/>
      <c r="C25" s="672"/>
      <c r="D25" s="635"/>
      <c r="E25" s="669">
        <v>554</v>
      </c>
      <c r="F25" s="669"/>
      <c r="G25" s="669"/>
      <c r="H25" s="669"/>
      <c r="I25" s="701">
        <v>527</v>
      </c>
      <c r="J25" s="669"/>
      <c r="K25" s="669"/>
      <c r="L25" s="702"/>
    </row>
    <row r="26" spans="1:12" ht="15" customHeight="1" x14ac:dyDescent="0.15">
      <c r="A26" s="671" t="s">
        <v>60</v>
      </c>
      <c r="B26" s="672"/>
      <c r="C26" s="672"/>
      <c r="D26" s="635"/>
      <c r="E26" s="669">
        <v>980</v>
      </c>
      <c r="F26" s="669"/>
      <c r="G26" s="669"/>
      <c r="H26" s="669"/>
      <c r="I26" s="701">
        <v>952</v>
      </c>
      <c r="J26" s="669"/>
      <c r="K26" s="669"/>
      <c r="L26" s="702"/>
    </row>
    <row r="27" spans="1:12" ht="15" customHeight="1" x14ac:dyDescent="0.15">
      <c r="A27" s="671" t="s">
        <v>61</v>
      </c>
      <c r="B27" s="672"/>
      <c r="C27" s="672"/>
      <c r="D27" s="635"/>
      <c r="E27" s="669">
        <v>720</v>
      </c>
      <c r="F27" s="669"/>
      <c r="G27" s="669"/>
      <c r="H27" s="669"/>
      <c r="I27" s="701">
        <v>701</v>
      </c>
      <c r="J27" s="669"/>
      <c r="K27" s="669"/>
      <c r="L27" s="702"/>
    </row>
    <row r="28" spans="1:12" ht="15" customHeight="1" x14ac:dyDescent="0.15">
      <c r="A28" s="671" t="s">
        <v>62</v>
      </c>
      <c r="B28" s="672"/>
      <c r="C28" s="672"/>
      <c r="D28" s="635"/>
      <c r="E28" s="669">
        <v>711</v>
      </c>
      <c r="F28" s="669"/>
      <c r="G28" s="669"/>
      <c r="H28" s="669"/>
      <c r="I28" s="701">
        <v>695</v>
      </c>
      <c r="J28" s="669"/>
      <c r="K28" s="669"/>
      <c r="L28" s="702"/>
    </row>
    <row r="29" spans="1:12" ht="15" customHeight="1" thickBot="1" x14ac:dyDescent="0.2">
      <c r="A29" s="680" t="s">
        <v>63</v>
      </c>
      <c r="B29" s="681"/>
      <c r="C29" s="681"/>
      <c r="D29" s="682"/>
      <c r="E29" s="670">
        <v>580</v>
      </c>
      <c r="F29" s="670"/>
      <c r="G29" s="670"/>
      <c r="H29" s="670"/>
      <c r="I29" s="697">
        <v>600</v>
      </c>
      <c r="J29" s="698"/>
      <c r="K29" s="698"/>
      <c r="L29" s="699"/>
    </row>
    <row r="30" spans="1:12" ht="12" customHeight="1" thickBot="1" x14ac:dyDescent="0.2">
      <c r="A30" s="98"/>
      <c r="E30" s="164"/>
      <c r="F30" s="164"/>
      <c r="G30" s="164"/>
      <c r="H30" s="164"/>
      <c r="I30" s="170"/>
      <c r="J30" s="164"/>
      <c r="K30" s="164"/>
      <c r="L30" s="171"/>
    </row>
    <row r="31" spans="1:12" ht="21.75" customHeight="1" x14ac:dyDescent="0.15">
      <c r="A31" s="676" t="s">
        <v>52</v>
      </c>
      <c r="B31" s="677"/>
      <c r="C31" s="677"/>
      <c r="D31" s="678"/>
      <c r="E31" s="687" t="s">
        <v>331</v>
      </c>
      <c r="F31" s="687"/>
      <c r="G31" s="687"/>
      <c r="H31" s="689"/>
      <c r="I31" s="687" t="s">
        <v>356</v>
      </c>
      <c r="J31" s="687"/>
      <c r="K31" s="687"/>
      <c r="L31" s="688"/>
    </row>
    <row r="32" spans="1:12" ht="21.75" customHeight="1" x14ac:dyDescent="0.15">
      <c r="A32" s="636"/>
      <c r="B32" s="679"/>
      <c r="C32" s="679"/>
      <c r="D32" s="637"/>
      <c r="E32" s="683" t="s">
        <v>64</v>
      </c>
      <c r="F32" s="684"/>
      <c r="G32" s="684"/>
      <c r="H32" s="684"/>
      <c r="I32" s="683" t="s">
        <v>229</v>
      </c>
      <c r="J32" s="684"/>
      <c r="K32" s="684"/>
      <c r="L32" s="685"/>
    </row>
    <row r="33" spans="1:18" ht="15" customHeight="1" x14ac:dyDescent="0.15">
      <c r="A33" s="673" t="s">
        <v>53</v>
      </c>
      <c r="B33" s="674"/>
      <c r="C33" s="674"/>
      <c r="D33" s="675"/>
      <c r="E33" s="686">
        <v>608</v>
      </c>
      <c r="F33" s="686"/>
      <c r="G33" s="686"/>
      <c r="H33" s="686"/>
      <c r="I33" s="690">
        <v>578</v>
      </c>
      <c r="J33" s="686">
        <v>578</v>
      </c>
      <c r="K33" s="686">
        <v>578</v>
      </c>
      <c r="L33" s="691">
        <v>578</v>
      </c>
    </row>
    <row r="34" spans="1:18" ht="15" customHeight="1" x14ac:dyDescent="0.15">
      <c r="A34" s="671" t="s">
        <v>54</v>
      </c>
      <c r="B34" s="672"/>
      <c r="C34" s="672"/>
      <c r="D34" s="635"/>
      <c r="E34" s="664">
        <v>569</v>
      </c>
      <c r="F34" s="664"/>
      <c r="G34" s="664"/>
      <c r="H34" s="664"/>
      <c r="I34" s="663">
        <v>572</v>
      </c>
      <c r="J34" s="664">
        <v>572</v>
      </c>
      <c r="K34" s="664">
        <v>572</v>
      </c>
      <c r="L34" s="665">
        <v>572</v>
      </c>
    </row>
    <row r="35" spans="1:18" ht="15" customHeight="1" x14ac:dyDescent="0.15">
      <c r="A35" s="671" t="s">
        <v>55</v>
      </c>
      <c r="B35" s="672"/>
      <c r="C35" s="672"/>
      <c r="D35" s="635"/>
      <c r="E35" s="664">
        <v>589</v>
      </c>
      <c r="F35" s="664"/>
      <c r="G35" s="664"/>
      <c r="H35" s="664"/>
      <c r="I35" s="663">
        <v>576</v>
      </c>
      <c r="J35" s="664">
        <v>576</v>
      </c>
      <c r="K35" s="664">
        <v>576</v>
      </c>
      <c r="L35" s="665">
        <v>576</v>
      </c>
    </row>
    <row r="36" spans="1:18" ht="15" customHeight="1" x14ac:dyDescent="0.15">
      <c r="A36" s="671" t="s">
        <v>56</v>
      </c>
      <c r="B36" s="672"/>
      <c r="C36" s="672"/>
      <c r="D36" s="635"/>
      <c r="E36" s="664">
        <v>877</v>
      </c>
      <c r="F36" s="664"/>
      <c r="G36" s="664"/>
      <c r="H36" s="664"/>
      <c r="I36" s="663">
        <v>858</v>
      </c>
      <c r="J36" s="664">
        <v>858</v>
      </c>
      <c r="K36" s="664">
        <v>858</v>
      </c>
      <c r="L36" s="665">
        <v>858</v>
      </c>
      <c r="R36" s="43"/>
    </row>
    <row r="37" spans="1:18" ht="15" customHeight="1" x14ac:dyDescent="0.15">
      <c r="A37" s="671" t="s">
        <v>57</v>
      </c>
      <c r="B37" s="672"/>
      <c r="C37" s="672"/>
      <c r="D37" s="635"/>
      <c r="E37" s="664">
        <v>496</v>
      </c>
      <c r="F37" s="664"/>
      <c r="G37" s="664"/>
      <c r="H37" s="664"/>
      <c r="I37" s="663">
        <v>512</v>
      </c>
      <c r="J37" s="664">
        <v>512</v>
      </c>
      <c r="K37" s="664">
        <v>512</v>
      </c>
      <c r="L37" s="665">
        <v>512</v>
      </c>
    </row>
    <row r="38" spans="1:18" ht="15" customHeight="1" x14ac:dyDescent="0.15">
      <c r="A38" s="671" t="s">
        <v>58</v>
      </c>
      <c r="B38" s="672"/>
      <c r="C38" s="672"/>
      <c r="D38" s="635"/>
      <c r="E38" s="664">
        <v>971</v>
      </c>
      <c r="F38" s="664"/>
      <c r="G38" s="664"/>
      <c r="H38" s="664"/>
      <c r="I38" s="663">
        <v>934</v>
      </c>
      <c r="J38" s="664">
        <v>934</v>
      </c>
      <c r="K38" s="664">
        <v>934</v>
      </c>
      <c r="L38" s="665">
        <v>934</v>
      </c>
    </row>
    <row r="39" spans="1:18" ht="15" customHeight="1" x14ac:dyDescent="0.15">
      <c r="A39" s="671" t="s">
        <v>59</v>
      </c>
      <c r="B39" s="672"/>
      <c r="C39" s="672"/>
      <c r="D39" s="635"/>
      <c r="E39" s="664">
        <v>547</v>
      </c>
      <c r="F39" s="664"/>
      <c r="G39" s="664"/>
      <c r="H39" s="664"/>
      <c r="I39" s="663">
        <v>532</v>
      </c>
      <c r="J39" s="664">
        <v>532</v>
      </c>
      <c r="K39" s="664">
        <v>532</v>
      </c>
      <c r="L39" s="665">
        <v>532</v>
      </c>
    </row>
    <row r="40" spans="1:18" ht="15" customHeight="1" x14ac:dyDescent="0.15">
      <c r="A40" s="671" t="s">
        <v>60</v>
      </c>
      <c r="B40" s="672"/>
      <c r="C40" s="672"/>
      <c r="D40" s="635"/>
      <c r="E40" s="664">
        <v>919</v>
      </c>
      <c r="F40" s="664"/>
      <c r="G40" s="664"/>
      <c r="H40" s="664"/>
      <c r="I40" s="663">
        <v>937</v>
      </c>
      <c r="J40" s="664">
        <v>937</v>
      </c>
      <c r="K40" s="664">
        <v>937</v>
      </c>
      <c r="L40" s="665">
        <v>937</v>
      </c>
    </row>
    <row r="41" spans="1:18" ht="15" customHeight="1" x14ac:dyDescent="0.15">
      <c r="A41" s="671" t="s">
        <v>61</v>
      </c>
      <c r="B41" s="672"/>
      <c r="C41" s="672"/>
      <c r="D41" s="635"/>
      <c r="E41" s="664">
        <v>677</v>
      </c>
      <c r="F41" s="664"/>
      <c r="G41" s="664"/>
      <c r="H41" s="664"/>
      <c r="I41" s="663">
        <v>661</v>
      </c>
      <c r="J41" s="664">
        <v>661</v>
      </c>
      <c r="K41" s="664">
        <v>661</v>
      </c>
      <c r="L41" s="665">
        <v>661</v>
      </c>
    </row>
    <row r="42" spans="1:18" ht="15" customHeight="1" x14ac:dyDescent="0.15">
      <c r="A42" s="671" t="s">
        <v>62</v>
      </c>
      <c r="B42" s="672"/>
      <c r="C42" s="672"/>
      <c r="D42" s="635"/>
      <c r="E42" s="664">
        <v>675</v>
      </c>
      <c r="F42" s="664"/>
      <c r="G42" s="664"/>
      <c r="H42" s="664"/>
      <c r="I42" s="663">
        <v>634</v>
      </c>
      <c r="J42" s="664">
        <v>634</v>
      </c>
      <c r="K42" s="664">
        <v>634</v>
      </c>
      <c r="L42" s="665">
        <v>634</v>
      </c>
    </row>
    <row r="43" spans="1:18" ht="15" customHeight="1" thickBot="1" x14ac:dyDescent="0.2">
      <c r="A43" s="680" t="s">
        <v>63</v>
      </c>
      <c r="B43" s="705"/>
      <c r="C43" s="705"/>
      <c r="D43" s="706"/>
      <c r="E43" s="667">
        <v>626</v>
      </c>
      <c r="F43" s="667"/>
      <c r="G43" s="667"/>
      <c r="H43" s="667"/>
      <c r="I43" s="666">
        <v>630</v>
      </c>
      <c r="J43" s="667">
        <v>630</v>
      </c>
      <c r="K43" s="667">
        <v>630</v>
      </c>
      <c r="L43" s="668">
        <v>630</v>
      </c>
    </row>
    <row r="44" spans="1:18" ht="14.25" customHeight="1" x14ac:dyDescent="0.15">
      <c r="A44" s="1" t="s">
        <v>65</v>
      </c>
      <c r="F44" s="24"/>
      <c r="L44" s="3" t="s">
        <v>319</v>
      </c>
      <c r="M44" s="3"/>
    </row>
    <row r="45" spans="1:18" ht="15.6" customHeight="1" x14ac:dyDescent="0.15">
      <c r="L45" s="3"/>
      <c r="M45" s="39"/>
      <c r="N45" s="39"/>
      <c r="O45" s="39"/>
    </row>
  </sheetData>
  <sheetProtection sheet="1" objects="1" scenarios="1"/>
  <mergeCells count="77">
    <mergeCell ref="A38:D38"/>
    <mergeCell ref="A37:D37"/>
    <mergeCell ref="A36:D36"/>
    <mergeCell ref="A35:D35"/>
    <mergeCell ref="A43:D43"/>
    <mergeCell ref="A42:D42"/>
    <mergeCell ref="A41:D41"/>
    <mergeCell ref="A40:D40"/>
    <mergeCell ref="A39:D39"/>
    <mergeCell ref="I29:L29"/>
    <mergeCell ref="E19:H19"/>
    <mergeCell ref="E23:H23"/>
    <mergeCell ref="E21:H21"/>
    <mergeCell ref="I26:L26"/>
    <mergeCell ref="I27:L27"/>
    <mergeCell ref="I25:L25"/>
    <mergeCell ref="I21:L21"/>
    <mergeCell ref="I22:L22"/>
    <mergeCell ref="I23:L23"/>
    <mergeCell ref="I24:L24"/>
    <mergeCell ref="I19:L19"/>
    <mergeCell ref="I20:L20"/>
    <mergeCell ref="I28:L28"/>
    <mergeCell ref="E20:H20"/>
    <mergeCell ref="E25:H25"/>
    <mergeCell ref="A17:D18"/>
    <mergeCell ref="A19:D19"/>
    <mergeCell ref="A20:D20"/>
    <mergeCell ref="A27:D27"/>
    <mergeCell ref="A26:D26"/>
    <mergeCell ref="A25:D25"/>
    <mergeCell ref="A24:D24"/>
    <mergeCell ref="A21:D21"/>
    <mergeCell ref="A23:D23"/>
    <mergeCell ref="A22:D22"/>
    <mergeCell ref="E18:H18"/>
    <mergeCell ref="J15:L15"/>
    <mergeCell ref="I17:L17"/>
    <mergeCell ref="E17:H17"/>
    <mergeCell ref="I18:L18"/>
    <mergeCell ref="I32:L32"/>
    <mergeCell ref="E33:H33"/>
    <mergeCell ref="E32:H32"/>
    <mergeCell ref="I31:L31"/>
    <mergeCell ref="E31:H31"/>
    <mergeCell ref="I33:L33"/>
    <mergeCell ref="A34:D34"/>
    <mergeCell ref="A33:D33"/>
    <mergeCell ref="A31:D32"/>
    <mergeCell ref="A29:D29"/>
    <mergeCell ref="A28:D28"/>
    <mergeCell ref="E43:H43"/>
    <mergeCell ref="E42:H42"/>
    <mergeCell ref="E22:H22"/>
    <mergeCell ref="E28:H28"/>
    <mergeCell ref="E27:H27"/>
    <mergeCell ref="E26:H26"/>
    <mergeCell ref="E24:H24"/>
    <mergeCell ref="E38:H38"/>
    <mergeCell ref="E37:H37"/>
    <mergeCell ref="E41:H41"/>
    <mergeCell ref="E40:H40"/>
    <mergeCell ref="E39:H39"/>
    <mergeCell ref="E36:H36"/>
    <mergeCell ref="E35:H35"/>
    <mergeCell ref="E34:H34"/>
    <mergeCell ref="E29:H29"/>
    <mergeCell ref="I34:L34"/>
    <mergeCell ref="I35:L35"/>
    <mergeCell ref="I36:L36"/>
    <mergeCell ref="I37:L37"/>
    <mergeCell ref="I43:L43"/>
    <mergeCell ref="I38:L38"/>
    <mergeCell ref="I39:L39"/>
    <mergeCell ref="I40:L40"/>
    <mergeCell ref="I41:L41"/>
    <mergeCell ref="I42:L42"/>
  </mergeCells>
  <phoneticPr fontId="1"/>
  <conditionalFormatting sqref="A19:A29 A33:A43 B11:I11 E19:L29 E33:L43 K11:L11">
    <cfRule type="expression" dxfId="192" priority="7">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46"/>
  <sheetViews>
    <sheetView view="pageBreakPreview" zoomScaleNormal="100" zoomScaleSheetLayoutView="100" zoomScalePageLayoutView="90" workbookViewId="0">
      <pane xSplit="1" topLeftCell="B1" activePane="topRight" state="frozen"/>
      <selection activeCell="C50" sqref="C50"/>
      <selection pane="topRight"/>
    </sheetView>
  </sheetViews>
  <sheetFormatPr defaultColWidth="8.85546875" defaultRowHeight="17.45" customHeight="1" x14ac:dyDescent="0.15"/>
  <cols>
    <col min="1" max="1" width="11.28515625" style="1" customWidth="1"/>
    <col min="2" max="2" width="6.7109375" style="1" customWidth="1"/>
    <col min="3" max="3" width="8.28515625" style="1" customWidth="1"/>
    <col min="4" max="5" width="8.42578125" style="1" customWidth="1"/>
    <col min="6" max="6" width="5.7109375" style="1" customWidth="1"/>
    <col min="7" max="7" width="5.85546875" style="42" customWidth="1"/>
    <col min="8" max="10" width="11.5703125" style="1" customWidth="1"/>
    <col min="11" max="11" width="15.7109375" style="1" customWidth="1"/>
    <col min="12" max="20" width="11.5703125" style="1" customWidth="1"/>
    <col min="21" max="22" width="8.85546875" style="1" customWidth="1"/>
    <col min="23" max="16384" width="8.85546875" style="1"/>
  </cols>
  <sheetData>
    <row r="1" spans="1:20" ht="20.100000000000001" customHeight="1" thickBot="1" x14ac:dyDescent="0.2">
      <c r="A1" s="1" t="s">
        <v>357</v>
      </c>
      <c r="T1" s="3" t="s">
        <v>66</v>
      </c>
    </row>
    <row r="2" spans="1:20" ht="20.100000000000001" customHeight="1" thickBot="1" x14ac:dyDescent="0.2">
      <c r="A2" s="730" t="s">
        <v>67</v>
      </c>
      <c r="B2" s="646" t="s">
        <v>68</v>
      </c>
      <c r="C2" s="646" t="s">
        <v>69</v>
      </c>
      <c r="D2" s="646"/>
      <c r="E2" s="646"/>
      <c r="F2" s="646" t="s">
        <v>70</v>
      </c>
      <c r="G2" s="646"/>
      <c r="H2" s="646" t="s">
        <v>307</v>
      </c>
      <c r="I2" s="646"/>
      <c r="J2" s="646"/>
      <c r="K2" s="646"/>
      <c r="L2" s="725" t="s">
        <v>308</v>
      </c>
      <c r="M2" s="727"/>
      <c r="N2" s="727"/>
      <c r="O2" s="726"/>
      <c r="P2" s="725" t="s">
        <v>288</v>
      </c>
      <c r="Q2" s="726"/>
      <c r="R2" s="723" t="s">
        <v>251</v>
      </c>
      <c r="S2" s="718" t="s">
        <v>252</v>
      </c>
      <c r="T2" s="719"/>
    </row>
    <row r="3" spans="1:20" ht="20.100000000000001" customHeight="1" x14ac:dyDescent="0.15">
      <c r="A3" s="731"/>
      <c r="B3" s="647"/>
      <c r="C3" s="81" t="s">
        <v>71</v>
      </c>
      <c r="D3" s="92" t="s">
        <v>72</v>
      </c>
      <c r="E3" s="87" t="s">
        <v>289</v>
      </c>
      <c r="F3" s="647"/>
      <c r="G3" s="647"/>
      <c r="H3" s="715" t="s">
        <v>74</v>
      </c>
      <c r="I3" s="716"/>
      <c r="J3" s="716"/>
      <c r="K3" s="716"/>
      <c r="L3" s="715" t="s">
        <v>285</v>
      </c>
      <c r="M3" s="716"/>
      <c r="N3" s="716"/>
      <c r="O3" s="717"/>
      <c r="P3" s="713" t="s">
        <v>286</v>
      </c>
      <c r="Q3" s="714"/>
      <c r="R3" s="724"/>
      <c r="S3" s="658"/>
      <c r="T3" s="720"/>
    </row>
    <row r="4" spans="1:20" ht="20.100000000000001" customHeight="1" x14ac:dyDescent="0.15">
      <c r="A4" s="172" t="s">
        <v>341</v>
      </c>
      <c r="B4" s="144">
        <v>11</v>
      </c>
      <c r="C4" s="144">
        <v>392</v>
      </c>
      <c r="D4" s="144">
        <v>284</v>
      </c>
      <c r="E4" s="144">
        <v>108</v>
      </c>
      <c r="F4" s="144">
        <v>329</v>
      </c>
      <c r="G4" s="173">
        <v>84</v>
      </c>
      <c r="H4" s="741">
        <v>7844</v>
      </c>
      <c r="I4" s="741"/>
      <c r="J4" s="739">
        <v>505</v>
      </c>
      <c r="K4" s="739"/>
      <c r="L4" s="712">
        <v>440</v>
      </c>
      <c r="M4" s="712"/>
      <c r="N4" s="728">
        <v>16</v>
      </c>
      <c r="O4" s="728"/>
      <c r="P4" s="736">
        <v>134</v>
      </c>
      <c r="Q4" s="736"/>
      <c r="R4" s="174">
        <v>23.841945288753799</v>
      </c>
      <c r="S4" s="721">
        <v>18.15261958997722</v>
      </c>
      <c r="T4" s="722"/>
    </row>
    <row r="5" spans="1:20" ht="20.100000000000001" customHeight="1" x14ac:dyDescent="0.15">
      <c r="A5" s="172">
        <v>3</v>
      </c>
      <c r="B5" s="146">
        <v>11</v>
      </c>
      <c r="C5" s="144">
        <v>396</v>
      </c>
      <c r="D5" s="144">
        <v>287</v>
      </c>
      <c r="E5" s="144">
        <v>109</v>
      </c>
      <c r="F5" s="144">
        <v>337</v>
      </c>
      <c r="G5" s="173">
        <v>92</v>
      </c>
      <c r="H5" s="712">
        <v>7755</v>
      </c>
      <c r="I5" s="712"/>
      <c r="J5" s="739">
        <v>551</v>
      </c>
      <c r="K5" s="739"/>
      <c r="L5" s="712">
        <v>438</v>
      </c>
      <c r="M5" s="712"/>
      <c r="N5" s="728">
        <v>18</v>
      </c>
      <c r="O5" s="728"/>
      <c r="P5" s="736">
        <v>128</v>
      </c>
      <c r="Q5" s="736"/>
      <c r="R5" s="174">
        <v>23</v>
      </c>
      <c r="S5" s="721">
        <v>17.8272727272727</v>
      </c>
      <c r="T5" s="722"/>
    </row>
    <row r="6" spans="1:20" ht="20.100000000000001" customHeight="1" x14ac:dyDescent="0.15">
      <c r="A6" s="172">
        <v>4</v>
      </c>
      <c r="B6" s="146">
        <v>11</v>
      </c>
      <c r="C6" s="144">
        <v>439</v>
      </c>
      <c r="D6" s="144">
        <v>331</v>
      </c>
      <c r="E6" s="144">
        <v>108</v>
      </c>
      <c r="F6" s="144">
        <v>332</v>
      </c>
      <c r="G6" s="173">
        <v>95</v>
      </c>
      <c r="H6" s="712">
        <v>7622</v>
      </c>
      <c r="I6" s="712"/>
      <c r="J6" s="739">
        <v>600</v>
      </c>
      <c r="K6" s="739"/>
      <c r="L6" s="712">
        <v>462</v>
      </c>
      <c r="M6" s="712"/>
      <c r="N6" s="728">
        <v>17</v>
      </c>
      <c r="O6" s="728"/>
      <c r="P6" s="736">
        <v>134</v>
      </c>
      <c r="Q6" s="736"/>
      <c r="R6" s="174">
        <v>23.011869436201781</v>
      </c>
      <c r="S6" s="707">
        <v>16</v>
      </c>
      <c r="T6" s="708"/>
    </row>
    <row r="7" spans="1:20" ht="20.100000000000001" customHeight="1" x14ac:dyDescent="0.15">
      <c r="A7" s="172">
        <v>5</v>
      </c>
      <c r="B7" s="146">
        <v>11</v>
      </c>
      <c r="C7" s="144">
        <v>442</v>
      </c>
      <c r="D7" s="144">
        <v>336</v>
      </c>
      <c r="E7" s="144">
        <v>106</v>
      </c>
      <c r="F7" s="144">
        <v>337</v>
      </c>
      <c r="G7" s="173">
        <v>101</v>
      </c>
      <c r="H7" s="712">
        <v>7554</v>
      </c>
      <c r="I7" s="712"/>
      <c r="J7" s="739">
        <v>634</v>
      </c>
      <c r="K7" s="739"/>
      <c r="L7" s="712">
        <v>484</v>
      </c>
      <c r="M7" s="712"/>
      <c r="N7" s="728">
        <v>16</v>
      </c>
      <c r="O7" s="728"/>
      <c r="P7" s="736">
        <v>141</v>
      </c>
      <c r="Q7" s="736"/>
      <c r="R7" s="174">
        <v>22</v>
      </c>
      <c r="S7" s="707">
        <v>16.497835497835499</v>
      </c>
      <c r="T7" s="708"/>
    </row>
    <row r="8" spans="1:20" ht="20.100000000000001" customHeight="1" x14ac:dyDescent="0.15">
      <c r="A8" s="175">
        <v>6</v>
      </c>
      <c r="B8" s="146">
        <v>11</v>
      </c>
      <c r="C8" s="144">
        <v>442</v>
      </c>
      <c r="D8" s="144">
        <v>336</v>
      </c>
      <c r="E8" s="144">
        <v>106</v>
      </c>
      <c r="F8" s="176">
        <v>334</v>
      </c>
      <c r="G8" s="173">
        <v>100</v>
      </c>
      <c r="H8" s="740">
        <v>7424</v>
      </c>
      <c r="I8" s="740"/>
      <c r="J8" s="739">
        <v>632</v>
      </c>
      <c r="K8" s="739"/>
      <c r="L8" s="729">
        <v>461</v>
      </c>
      <c r="M8" s="729"/>
      <c r="N8" s="737">
        <v>16</v>
      </c>
      <c r="O8" s="737"/>
      <c r="P8" s="738">
        <v>140</v>
      </c>
      <c r="Q8" s="738"/>
      <c r="R8" s="422">
        <v>22.227544910179642</v>
      </c>
      <c r="S8" s="707">
        <v>16.104121475054232</v>
      </c>
      <c r="T8" s="708"/>
    </row>
    <row r="9" spans="1:20" ht="20.100000000000001" customHeight="1" x14ac:dyDescent="0.15">
      <c r="A9" s="177"/>
      <c r="B9" s="146"/>
      <c r="C9" s="144"/>
      <c r="D9" s="144"/>
      <c r="E9" s="144"/>
      <c r="F9" s="178"/>
      <c r="G9" s="173"/>
      <c r="H9" s="178"/>
      <c r="I9" s="178"/>
      <c r="J9" s="164"/>
      <c r="K9" s="178"/>
      <c r="L9" s="179"/>
      <c r="M9" s="180"/>
      <c r="N9" s="181"/>
      <c r="O9" s="179"/>
      <c r="P9" s="143"/>
      <c r="Q9" s="143"/>
      <c r="R9" s="143"/>
      <c r="S9" s="55"/>
      <c r="T9" s="44"/>
    </row>
    <row r="10" spans="1:20" ht="20.100000000000001" customHeight="1" x14ac:dyDescent="0.15">
      <c r="A10" s="172" t="s">
        <v>219</v>
      </c>
      <c r="B10" s="146">
        <v>1</v>
      </c>
      <c r="C10" s="144">
        <v>41</v>
      </c>
      <c r="D10" s="144">
        <v>28</v>
      </c>
      <c r="E10" s="144">
        <v>13</v>
      </c>
      <c r="F10" s="182">
        <v>26</v>
      </c>
      <c r="G10" s="183">
        <v>8</v>
      </c>
      <c r="H10" s="732">
        <v>578</v>
      </c>
      <c r="I10" s="733">
        <v>578</v>
      </c>
      <c r="J10" s="734">
        <v>60</v>
      </c>
      <c r="K10" s="735"/>
      <c r="L10" s="753">
        <v>36</v>
      </c>
      <c r="M10" s="753"/>
      <c r="N10" s="735">
        <v>1</v>
      </c>
      <c r="O10" s="735"/>
      <c r="P10" s="736">
        <v>11</v>
      </c>
      <c r="Q10" s="736"/>
      <c r="R10" s="420">
        <v>22.23076923076923</v>
      </c>
      <c r="S10" s="707">
        <v>16.055555555555557</v>
      </c>
      <c r="T10" s="708"/>
    </row>
    <row r="11" spans="1:20" ht="20.100000000000001" customHeight="1" x14ac:dyDescent="0.15">
      <c r="A11" s="172" t="s">
        <v>220</v>
      </c>
      <c r="B11" s="146">
        <v>1</v>
      </c>
      <c r="C11" s="144">
        <v>40</v>
      </c>
      <c r="D11" s="144">
        <v>28</v>
      </c>
      <c r="E11" s="144">
        <v>12</v>
      </c>
      <c r="F11" s="182">
        <v>29</v>
      </c>
      <c r="G11" s="183">
        <v>12</v>
      </c>
      <c r="H11" s="732">
        <v>572</v>
      </c>
      <c r="I11" s="733">
        <v>572</v>
      </c>
      <c r="J11" s="734">
        <v>77</v>
      </c>
      <c r="K11" s="734"/>
      <c r="L11" s="753">
        <v>41</v>
      </c>
      <c r="M11" s="753"/>
      <c r="N11" s="735">
        <v>1</v>
      </c>
      <c r="O11" s="735"/>
      <c r="P11" s="736">
        <v>13</v>
      </c>
      <c r="Q11" s="736"/>
      <c r="R11" s="420">
        <v>19.724137931034484</v>
      </c>
      <c r="S11" s="707">
        <v>13.951219512195122</v>
      </c>
      <c r="T11" s="708"/>
    </row>
    <row r="12" spans="1:20" ht="20.100000000000001" customHeight="1" x14ac:dyDescent="0.15">
      <c r="A12" s="172" t="s">
        <v>78</v>
      </c>
      <c r="B12" s="146">
        <v>1</v>
      </c>
      <c r="C12" s="144">
        <v>32</v>
      </c>
      <c r="D12" s="144">
        <v>23</v>
      </c>
      <c r="E12" s="144">
        <v>9</v>
      </c>
      <c r="F12" s="182">
        <v>23</v>
      </c>
      <c r="G12" s="183">
        <v>5</v>
      </c>
      <c r="H12" s="732">
        <v>576</v>
      </c>
      <c r="I12" s="733">
        <v>576</v>
      </c>
      <c r="J12" s="734">
        <v>38</v>
      </c>
      <c r="K12" s="734"/>
      <c r="L12" s="753">
        <v>32</v>
      </c>
      <c r="M12" s="753"/>
      <c r="N12" s="735">
        <v>1</v>
      </c>
      <c r="O12" s="735"/>
      <c r="P12" s="736">
        <v>12</v>
      </c>
      <c r="Q12" s="736"/>
      <c r="R12" s="420">
        <v>25.043478260869566</v>
      </c>
      <c r="S12" s="707">
        <v>18</v>
      </c>
      <c r="T12" s="708"/>
    </row>
    <row r="13" spans="1:20" ht="20.100000000000001" customHeight="1" x14ac:dyDescent="0.15">
      <c r="A13" s="172" t="s">
        <v>79</v>
      </c>
      <c r="B13" s="146">
        <v>1</v>
      </c>
      <c r="C13" s="144">
        <v>47</v>
      </c>
      <c r="D13" s="144">
        <v>37</v>
      </c>
      <c r="E13" s="144">
        <v>10</v>
      </c>
      <c r="F13" s="182">
        <v>34</v>
      </c>
      <c r="G13" s="183">
        <v>8</v>
      </c>
      <c r="H13" s="732">
        <v>858</v>
      </c>
      <c r="I13" s="733">
        <v>858</v>
      </c>
      <c r="J13" s="734">
        <v>45</v>
      </c>
      <c r="K13" s="734"/>
      <c r="L13" s="753">
        <v>46</v>
      </c>
      <c r="M13" s="753"/>
      <c r="N13" s="735">
        <v>2</v>
      </c>
      <c r="O13" s="735"/>
      <c r="P13" s="736">
        <v>14</v>
      </c>
      <c r="Q13" s="736"/>
      <c r="R13" s="420">
        <v>25.235294117647058</v>
      </c>
      <c r="S13" s="707">
        <v>18.652173913043477</v>
      </c>
      <c r="T13" s="708"/>
    </row>
    <row r="14" spans="1:20" ht="20.100000000000001" customHeight="1" x14ac:dyDescent="0.15">
      <c r="A14" s="172" t="s">
        <v>80</v>
      </c>
      <c r="B14" s="146">
        <v>1</v>
      </c>
      <c r="C14" s="144">
        <v>31</v>
      </c>
      <c r="D14" s="144">
        <v>23</v>
      </c>
      <c r="E14" s="144">
        <v>8</v>
      </c>
      <c r="F14" s="182">
        <v>23</v>
      </c>
      <c r="G14" s="183">
        <v>6</v>
      </c>
      <c r="H14" s="732">
        <v>512</v>
      </c>
      <c r="I14" s="733">
        <v>512</v>
      </c>
      <c r="J14" s="734">
        <v>37</v>
      </c>
      <c r="K14" s="734"/>
      <c r="L14" s="753">
        <v>32</v>
      </c>
      <c r="M14" s="753"/>
      <c r="N14" s="735">
        <v>2</v>
      </c>
      <c r="O14" s="735"/>
      <c r="P14" s="736">
        <v>14</v>
      </c>
      <c r="Q14" s="736"/>
      <c r="R14" s="420">
        <v>22.260869565217391</v>
      </c>
      <c r="S14" s="707">
        <v>16</v>
      </c>
      <c r="T14" s="708"/>
    </row>
    <row r="15" spans="1:20" ht="20.100000000000001" customHeight="1" x14ac:dyDescent="0.15">
      <c r="A15" s="172" t="s">
        <v>81</v>
      </c>
      <c r="B15" s="146">
        <v>1</v>
      </c>
      <c r="C15" s="144">
        <v>50</v>
      </c>
      <c r="D15" s="144">
        <v>42</v>
      </c>
      <c r="E15" s="144">
        <v>8</v>
      </c>
      <c r="F15" s="182">
        <v>44</v>
      </c>
      <c r="G15" s="183">
        <v>15</v>
      </c>
      <c r="H15" s="732">
        <v>934</v>
      </c>
      <c r="I15" s="733">
        <v>934</v>
      </c>
      <c r="J15" s="734">
        <v>89</v>
      </c>
      <c r="K15" s="734"/>
      <c r="L15" s="753">
        <v>62</v>
      </c>
      <c r="M15" s="753"/>
      <c r="N15" s="735">
        <v>2</v>
      </c>
      <c r="O15" s="735"/>
      <c r="P15" s="736">
        <v>17</v>
      </c>
      <c r="Q15" s="736"/>
      <c r="R15" s="420">
        <v>21.227272727272727</v>
      </c>
      <c r="S15" s="707">
        <v>15.064516129032258</v>
      </c>
      <c r="T15" s="708"/>
    </row>
    <row r="16" spans="1:20" ht="20.100000000000001" customHeight="1" x14ac:dyDescent="0.15">
      <c r="A16" s="172" t="s">
        <v>82</v>
      </c>
      <c r="B16" s="146">
        <v>1</v>
      </c>
      <c r="C16" s="144">
        <v>34</v>
      </c>
      <c r="D16" s="144">
        <v>25</v>
      </c>
      <c r="E16" s="144">
        <v>9</v>
      </c>
      <c r="F16" s="182">
        <v>26</v>
      </c>
      <c r="G16" s="183">
        <v>8</v>
      </c>
      <c r="H16" s="732">
        <v>532</v>
      </c>
      <c r="I16" s="733">
        <v>532</v>
      </c>
      <c r="J16" s="734">
        <v>47</v>
      </c>
      <c r="K16" s="734"/>
      <c r="L16" s="753">
        <v>34</v>
      </c>
      <c r="M16" s="753"/>
      <c r="N16" s="735">
        <v>1</v>
      </c>
      <c r="O16" s="735"/>
      <c r="P16" s="736">
        <v>12</v>
      </c>
      <c r="Q16" s="736"/>
      <c r="R16" s="420">
        <v>20.46153846153846</v>
      </c>
      <c r="S16" s="707">
        <v>15.647058823529411</v>
      </c>
      <c r="T16" s="708"/>
    </row>
    <row r="17" spans="1:22" ht="20.100000000000001" customHeight="1" x14ac:dyDescent="0.15">
      <c r="A17" s="172" t="s">
        <v>83</v>
      </c>
      <c r="B17" s="146">
        <v>1</v>
      </c>
      <c r="C17" s="144">
        <v>48</v>
      </c>
      <c r="D17" s="144">
        <v>39</v>
      </c>
      <c r="E17" s="144">
        <v>9</v>
      </c>
      <c r="F17" s="182">
        <v>40</v>
      </c>
      <c r="G17" s="183">
        <v>12</v>
      </c>
      <c r="H17" s="732">
        <v>937</v>
      </c>
      <c r="I17" s="733">
        <v>937</v>
      </c>
      <c r="J17" s="734">
        <v>80</v>
      </c>
      <c r="K17" s="734"/>
      <c r="L17" s="753">
        <v>57</v>
      </c>
      <c r="M17" s="753"/>
      <c r="N17" s="735">
        <v>3</v>
      </c>
      <c r="O17" s="735"/>
      <c r="P17" s="736">
        <v>15</v>
      </c>
      <c r="Q17" s="736"/>
      <c r="R17" s="420">
        <v>23.425000000000001</v>
      </c>
      <c r="S17" s="707">
        <v>16.438596491228068</v>
      </c>
      <c r="T17" s="708"/>
    </row>
    <row r="18" spans="1:22" ht="20.100000000000001" customHeight="1" x14ac:dyDescent="0.15">
      <c r="A18" s="172" t="s">
        <v>84</v>
      </c>
      <c r="B18" s="146">
        <v>1</v>
      </c>
      <c r="C18" s="144">
        <v>38</v>
      </c>
      <c r="D18" s="144">
        <v>29</v>
      </c>
      <c r="E18" s="144">
        <v>9</v>
      </c>
      <c r="F18" s="182">
        <v>29</v>
      </c>
      <c r="G18" s="183">
        <v>7</v>
      </c>
      <c r="H18" s="732">
        <v>661</v>
      </c>
      <c r="I18" s="733">
        <v>661</v>
      </c>
      <c r="J18" s="734">
        <v>48</v>
      </c>
      <c r="K18" s="734"/>
      <c r="L18" s="753">
        <v>37</v>
      </c>
      <c r="M18" s="753"/>
      <c r="N18" s="735">
        <v>1</v>
      </c>
      <c r="O18" s="735"/>
      <c r="P18" s="736">
        <v>10</v>
      </c>
      <c r="Q18" s="736"/>
      <c r="R18" s="420">
        <v>22.793103448275861</v>
      </c>
      <c r="S18" s="707">
        <v>17.864864864864863</v>
      </c>
      <c r="T18" s="708"/>
    </row>
    <row r="19" spans="1:22" ht="20.100000000000001" customHeight="1" x14ac:dyDescent="0.15">
      <c r="A19" s="172" t="s">
        <v>85</v>
      </c>
      <c r="B19" s="146">
        <v>1</v>
      </c>
      <c r="C19" s="144">
        <v>41</v>
      </c>
      <c r="D19" s="144">
        <v>32</v>
      </c>
      <c r="E19" s="144">
        <v>9</v>
      </c>
      <c r="F19" s="182">
        <v>30</v>
      </c>
      <c r="G19" s="183">
        <v>9</v>
      </c>
      <c r="H19" s="732">
        <v>634</v>
      </c>
      <c r="I19" s="733">
        <v>634</v>
      </c>
      <c r="J19" s="734">
        <v>49</v>
      </c>
      <c r="K19" s="734"/>
      <c r="L19" s="753">
        <v>42</v>
      </c>
      <c r="M19" s="753"/>
      <c r="N19" s="735">
        <v>1</v>
      </c>
      <c r="O19" s="735"/>
      <c r="P19" s="736">
        <v>11</v>
      </c>
      <c r="Q19" s="736"/>
      <c r="R19" s="420">
        <v>21.133333333333333</v>
      </c>
      <c r="S19" s="707">
        <v>15.095238095238095</v>
      </c>
      <c r="T19" s="708"/>
    </row>
    <row r="20" spans="1:22" ht="20.100000000000001" customHeight="1" thickBot="1" x14ac:dyDescent="0.2">
      <c r="A20" s="184" t="s">
        <v>86</v>
      </c>
      <c r="B20" s="119">
        <v>1</v>
      </c>
      <c r="C20" s="145">
        <v>40</v>
      </c>
      <c r="D20" s="145">
        <v>30</v>
      </c>
      <c r="E20" s="145">
        <v>10</v>
      </c>
      <c r="F20" s="185">
        <v>30</v>
      </c>
      <c r="G20" s="186">
        <v>10</v>
      </c>
      <c r="H20" s="749">
        <v>630</v>
      </c>
      <c r="I20" s="750">
        <v>630</v>
      </c>
      <c r="J20" s="747">
        <v>62</v>
      </c>
      <c r="K20" s="747"/>
      <c r="L20" s="752">
        <v>42</v>
      </c>
      <c r="M20" s="752"/>
      <c r="N20" s="748">
        <v>1</v>
      </c>
      <c r="O20" s="748"/>
      <c r="P20" s="746">
        <v>11</v>
      </c>
      <c r="Q20" s="746"/>
      <c r="R20" s="421">
        <v>21</v>
      </c>
      <c r="S20" s="710">
        <v>15</v>
      </c>
      <c r="T20" s="711"/>
    </row>
    <row r="21" spans="1:22" ht="20.100000000000001" customHeight="1" x14ac:dyDescent="0.15">
      <c r="A21" s="1" t="s">
        <v>202</v>
      </c>
      <c r="L21" s="1" t="s">
        <v>203</v>
      </c>
      <c r="Q21" s="3"/>
      <c r="T21" s="3" t="s">
        <v>247</v>
      </c>
    </row>
    <row r="22" spans="1:22" ht="20.100000000000001" customHeight="1" x14ac:dyDescent="0.15">
      <c r="A22" s="40" t="s">
        <v>216</v>
      </c>
      <c r="Q22" s="751"/>
      <c r="R22" s="751"/>
      <c r="S22" s="709"/>
      <c r="T22" s="709"/>
    </row>
    <row r="23" spans="1:22" ht="20.100000000000001" customHeight="1" x14ac:dyDescent="0.15">
      <c r="A23" s="60"/>
    </row>
    <row r="24" spans="1:22" ht="20.100000000000001" customHeight="1" x14ac:dyDescent="0.15">
      <c r="U24" s="3"/>
    </row>
    <row r="25" spans="1:22" ht="20.100000000000001" customHeight="1" thickBot="1" x14ac:dyDescent="0.2">
      <c r="A25" s="1" t="s">
        <v>358</v>
      </c>
      <c r="L25" s="1" t="s">
        <v>87</v>
      </c>
      <c r="T25" s="3" t="s">
        <v>66</v>
      </c>
    </row>
    <row r="26" spans="1:22" ht="20.100000000000001" customHeight="1" thickBot="1" x14ac:dyDescent="0.2">
      <c r="A26" s="730" t="s">
        <v>88</v>
      </c>
      <c r="B26" s="646" t="s">
        <v>89</v>
      </c>
      <c r="C26" s="646"/>
      <c r="D26" s="646"/>
      <c r="E26" s="646"/>
      <c r="F26" s="646" t="s">
        <v>253</v>
      </c>
      <c r="G26" s="646"/>
      <c r="H26" s="646"/>
      <c r="I26" s="646" t="s">
        <v>266</v>
      </c>
      <c r="J26" s="646"/>
      <c r="K26" s="725" t="s">
        <v>295</v>
      </c>
      <c r="L26" s="727"/>
      <c r="M26" s="646" t="s">
        <v>277</v>
      </c>
      <c r="N26" s="646"/>
      <c r="O26" s="646" t="s">
        <v>280</v>
      </c>
      <c r="P26" s="646"/>
      <c r="Q26" s="725" t="s">
        <v>287</v>
      </c>
      <c r="R26" s="726"/>
      <c r="S26" s="649" t="s">
        <v>75</v>
      </c>
      <c r="T26" s="650"/>
    </row>
    <row r="27" spans="1:22" ht="20.100000000000001" customHeight="1" x14ac:dyDescent="0.15">
      <c r="A27" s="731"/>
      <c r="B27" s="81" t="s">
        <v>47</v>
      </c>
      <c r="C27" s="715" t="s">
        <v>242</v>
      </c>
      <c r="D27" s="716"/>
      <c r="E27" s="717"/>
      <c r="F27" s="654" t="s">
        <v>47</v>
      </c>
      <c r="G27" s="654"/>
      <c r="H27" s="81" t="s">
        <v>242</v>
      </c>
      <c r="I27" s="81" t="s">
        <v>47</v>
      </c>
      <c r="J27" s="81" t="s">
        <v>242</v>
      </c>
      <c r="K27" s="81" t="s">
        <v>47</v>
      </c>
      <c r="L27" s="81" t="s">
        <v>242</v>
      </c>
      <c r="M27" s="78" t="s">
        <v>47</v>
      </c>
      <c r="N27" s="81" t="s">
        <v>242</v>
      </c>
      <c r="O27" s="78" t="s">
        <v>47</v>
      </c>
      <c r="P27" s="81" t="s">
        <v>242</v>
      </c>
      <c r="Q27" s="81" t="s">
        <v>47</v>
      </c>
      <c r="R27" s="81" t="s">
        <v>242</v>
      </c>
      <c r="S27" s="81" t="s">
        <v>47</v>
      </c>
      <c r="T27" s="79" t="s">
        <v>191</v>
      </c>
    </row>
    <row r="28" spans="1:22" ht="20.100000000000001" customHeight="1" x14ac:dyDescent="0.15">
      <c r="A28" s="172" t="s">
        <v>341</v>
      </c>
      <c r="B28" s="142">
        <v>329</v>
      </c>
      <c r="C28" s="736">
        <v>7844</v>
      </c>
      <c r="D28" s="736"/>
      <c r="E28" s="736"/>
      <c r="F28" s="736">
        <v>41</v>
      </c>
      <c r="G28" s="736"/>
      <c r="H28" s="187">
        <v>1138</v>
      </c>
      <c r="I28" s="143">
        <v>42</v>
      </c>
      <c r="J28" s="112">
        <v>1190</v>
      </c>
      <c r="K28" s="143">
        <v>38</v>
      </c>
      <c r="L28" s="187">
        <v>1223</v>
      </c>
      <c r="M28" s="112">
        <v>40</v>
      </c>
      <c r="N28" s="188">
        <v>1240</v>
      </c>
      <c r="O28" s="112">
        <v>42</v>
      </c>
      <c r="P28" s="188">
        <v>1270</v>
      </c>
      <c r="Q28" s="112">
        <v>42</v>
      </c>
      <c r="R28" s="188">
        <v>1278</v>
      </c>
      <c r="S28" s="189">
        <v>84</v>
      </c>
      <c r="T28" s="190">
        <v>505</v>
      </c>
      <c r="U28" s="24"/>
      <c r="V28" s="24"/>
    </row>
    <row r="29" spans="1:22" ht="20.100000000000001" customHeight="1" x14ac:dyDescent="0.15">
      <c r="A29" s="172">
        <v>3</v>
      </c>
      <c r="B29" s="142">
        <v>337</v>
      </c>
      <c r="C29" s="736">
        <v>7755</v>
      </c>
      <c r="D29" s="736"/>
      <c r="E29" s="736"/>
      <c r="F29" s="736">
        <v>42</v>
      </c>
      <c r="G29" s="736"/>
      <c r="H29" s="187">
        <v>1245</v>
      </c>
      <c r="I29" s="143">
        <v>41</v>
      </c>
      <c r="J29" s="112">
        <v>1228</v>
      </c>
      <c r="K29" s="143">
        <v>40</v>
      </c>
      <c r="L29" s="187">
        <v>1308</v>
      </c>
      <c r="M29" s="112">
        <v>40</v>
      </c>
      <c r="N29" s="188">
        <v>1307</v>
      </c>
      <c r="O29" s="112">
        <v>40</v>
      </c>
      <c r="P29" s="188">
        <v>1306</v>
      </c>
      <c r="Q29" s="112">
        <v>42</v>
      </c>
      <c r="R29" s="188">
        <v>1361</v>
      </c>
      <c r="S29" s="189">
        <v>92</v>
      </c>
      <c r="T29" s="190">
        <v>551</v>
      </c>
      <c r="U29" s="24"/>
      <c r="V29" s="43"/>
    </row>
    <row r="30" spans="1:22" ht="20.100000000000001" customHeight="1" x14ac:dyDescent="0.15">
      <c r="A30" s="172">
        <v>4</v>
      </c>
      <c r="B30" s="142">
        <v>332</v>
      </c>
      <c r="C30" s="736">
        <v>7622</v>
      </c>
      <c r="D30" s="736"/>
      <c r="E30" s="736"/>
      <c r="F30" s="736">
        <v>41</v>
      </c>
      <c r="G30" s="736"/>
      <c r="H30" s="187">
        <v>1246</v>
      </c>
      <c r="I30" s="143">
        <v>41</v>
      </c>
      <c r="J30" s="112">
        <v>1234</v>
      </c>
      <c r="K30" s="143">
        <v>36</v>
      </c>
      <c r="L30" s="187">
        <v>1223</v>
      </c>
      <c r="M30" s="112">
        <v>40</v>
      </c>
      <c r="N30" s="188">
        <v>1314</v>
      </c>
      <c r="O30" s="112">
        <v>39</v>
      </c>
      <c r="P30" s="188">
        <v>1309</v>
      </c>
      <c r="Q30" s="112">
        <v>40</v>
      </c>
      <c r="R30" s="188">
        <v>1296</v>
      </c>
      <c r="S30" s="189">
        <v>95</v>
      </c>
      <c r="T30" s="190">
        <v>600</v>
      </c>
      <c r="U30" s="24"/>
    </row>
    <row r="31" spans="1:22" ht="20.100000000000001" customHeight="1" x14ac:dyDescent="0.15">
      <c r="A31" s="172">
        <v>5</v>
      </c>
      <c r="B31" s="142">
        <v>337</v>
      </c>
      <c r="C31" s="736">
        <v>7554</v>
      </c>
      <c r="D31" s="736"/>
      <c r="E31" s="736"/>
      <c r="F31" s="736">
        <v>42</v>
      </c>
      <c r="G31" s="736"/>
      <c r="H31" s="187">
        <v>1236</v>
      </c>
      <c r="I31" s="143">
        <v>41</v>
      </c>
      <c r="J31" s="112">
        <v>1235</v>
      </c>
      <c r="K31" s="143">
        <v>38</v>
      </c>
      <c r="L31" s="187">
        <v>1233</v>
      </c>
      <c r="M31" s="112">
        <v>36</v>
      </c>
      <c r="N31" s="188">
        <v>1221</v>
      </c>
      <c r="O31" s="112">
        <v>40</v>
      </c>
      <c r="P31" s="188">
        <v>1317</v>
      </c>
      <c r="Q31" s="112">
        <v>39</v>
      </c>
      <c r="R31" s="188">
        <v>1312</v>
      </c>
      <c r="S31" s="189">
        <v>101</v>
      </c>
      <c r="T31" s="190">
        <v>634</v>
      </c>
      <c r="U31" s="24"/>
    </row>
    <row r="32" spans="1:22" ht="20.100000000000001" customHeight="1" x14ac:dyDescent="0.15">
      <c r="A32" s="175">
        <v>6</v>
      </c>
      <c r="B32" s="142">
        <v>334</v>
      </c>
      <c r="C32" s="736">
        <v>7424</v>
      </c>
      <c r="D32" s="736"/>
      <c r="E32" s="736"/>
      <c r="F32" s="736">
        <v>41</v>
      </c>
      <c r="G32" s="736"/>
      <c r="H32" s="187">
        <v>1181</v>
      </c>
      <c r="I32" s="143">
        <v>42</v>
      </c>
      <c r="J32" s="112">
        <v>1239</v>
      </c>
      <c r="K32" s="143">
        <v>38</v>
      </c>
      <c r="L32" s="187">
        <v>1228</v>
      </c>
      <c r="M32" s="112">
        <v>38</v>
      </c>
      <c r="N32" s="188">
        <v>1231</v>
      </c>
      <c r="O32" s="112">
        <v>35</v>
      </c>
      <c r="P32" s="188">
        <v>1232</v>
      </c>
      <c r="Q32" s="112">
        <v>40</v>
      </c>
      <c r="R32" s="188">
        <v>1313</v>
      </c>
      <c r="S32" s="189">
        <v>100</v>
      </c>
      <c r="T32" s="190">
        <v>632</v>
      </c>
    </row>
    <row r="33" spans="1:21" ht="20.100000000000001" customHeight="1" x14ac:dyDescent="0.15">
      <c r="A33" s="177"/>
      <c r="B33" s="137"/>
      <c r="C33" s="191"/>
      <c r="D33" s="143"/>
      <c r="E33" s="143"/>
      <c r="F33" s="744"/>
      <c r="G33" s="744"/>
      <c r="H33" s="187"/>
      <c r="I33" s="112"/>
      <c r="J33" s="112"/>
      <c r="K33" s="112"/>
      <c r="L33" s="187"/>
      <c r="M33" s="112"/>
      <c r="N33" s="112"/>
      <c r="O33" s="112"/>
      <c r="P33" s="112"/>
      <c r="Q33" s="112"/>
      <c r="R33" s="112"/>
      <c r="S33" s="189"/>
      <c r="T33" s="192"/>
    </row>
    <row r="34" spans="1:21" ht="20.100000000000001" customHeight="1" x14ac:dyDescent="0.15">
      <c r="A34" s="172" t="s">
        <v>76</v>
      </c>
      <c r="B34" s="137">
        <v>26</v>
      </c>
      <c r="C34" s="743">
        <v>578</v>
      </c>
      <c r="D34" s="743"/>
      <c r="E34" s="743"/>
      <c r="F34" s="744">
        <v>3</v>
      </c>
      <c r="G34" s="744"/>
      <c r="H34" s="187">
        <v>82</v>
      </c>
      <c r="I34" s="112">
        <v>3</v>
      </c>
      <c r="J34" s="112">
        <v>105</v>
      </c>
      <c r="K34" s="112">
        <v>3</v>
      </c>
      <c r="L34" s="187">
        <v>88</v>
      </c>
      <c r="M34" s="112">
        <v>3</v>
      </c>
      <c r="N34" s="188">
        <v>92</v>
      </c>
      <c r="O34" s="112">
        <v>3</v>
      </c>
      <c r="P34" s="188">
        <v>98</v>
      </c>
      <c r="Q34" s="112">
        <v>3</v>
      </c>
      <c r="R34" s="188">
        <v>113</v>
      </c>
      <c r="S34" s="189">
        <v>8</v>
      </c>
      <c r="T34" s="193">
        <v>60</v>
      </c>
      <c r="U34" s="24"/>
    </row>
    <row r="35" spans="1:21" ht="20.100000000000001" customHeight="1" x14ac:dyDescent="0.15">
      <c r="A35" s="172" t="s">
        <v>77</v>
      </c>
      <c r="B35" s="137">
        <v>29</v>
      </c>
      <c r="C35" s="743">
        <v>572</v>
      </c>
      <c r="D35" s="743"/>
      <c r="E35" s="743"/>
      <c r="F35" s="744">
        <v>3</v>
      </c>
      <c r="G35" s="744"/>
      <c r="H35" s="187">
        <v>95</v>
      </c>
      <c r="I35" s="112">
        <v>3</v>
      </c>
      <c r="J35" s="112">
        <v>95</v>
      </c>
      <c r="K35" s="112">
        <v>3</v>
      </c>
      <c r="L35" s="187">
        <v>96</v>
      </c>
      <c r="M35" s="112">
        <v>2</v>
      </c>
      <c r="N35" s="188">
        <v>80</v>
      </c>
      <c r="O35" s="112">
        <v>3</v>
      </c>
      <c r="P35" s="188">
        <v>110</v>
      </c>
      <c r="Q35" s="112">
        <v>3</v>
      </c>
      <c r="R35" s="188">
        <v>96</v>
      </c>
      <c r="S35" s="189">
        <v>12</v>
      </c>
      <c r="T35" s="193">
        <v>77</v>
      </c>
    </row>
    <row r="36" spans="1:21" ht="20.100000000000001" customHeight="1" x14ac:dyDescent="0.15">
      <c r="A36" s="172" t="s">
        <v>78</v>
      </c>
      <c r="B36" s="137">
        <v>23</v>
      </c>
      <c r="C36" s="743">
        <v>576</v>
      </c>
      <c r="D36" s="743"/>
      <c r="E36" s="743"/>
      <c r="F36" s="744">
        <v>3</v>
      </c>
      <c r="G36" s="744"/>
      <c r="H36" s="187">
        <v>90</v>
      </c>
      <c r="I36" s="112">
        <v>3</v>
      </c>
      <c r="J36" s="112">
        <v>99</v>
      </c>
      <c r="K36" s="112">
        <v>3</v>
      </c>
      <c r="L36" s="187">
        <v>90</v>
      </c>
      <c r="M36" s="112">
        <v>3</v>
      </c>
      <c r="N36" s="188">
        <v>90</v>
      </c>
      <c r="O36" s="112">
        <v>3</v>
      </c>
      <c r="P36" s="188">
        <v>107</v>
      </c>
      <c r="Q36" s="112">
        <v>3</v>
      </c>
      <c r="R36" s="188">
        <v>100</v>
      </c>
      <c r="S36" s="189">
        <v>5</v>
      </c>
      <c r="T36" s="193">
        <v>38</v>
      </c>
    </row>
    <row r="37" spans="1:21" ht="20.100000000000001" customHeight="1" x14ac:dyDescent="0.15">
      <c r="A37" s="172" t="s">
        <v>79</v>
      </c>
      <c r="B37" s="137">
        <v>34</v>
      </c>
      <c r="C37" s="743">
        <v>858</v>
      </c>
      <c r="D37" s="743"/>
      <c r="E37" s="743"/>
      <c r="F37" s="744">
        <v>5</v>
      </c>
      <c r="G37" s="744"/>
      <c r="H37" s="187">
        <v>133</v>
      </c>
      <c r="I37" s="112">
        <v>5</v>
      </c>
      <c r="J37" s="112">
        <v>146</v>
      </c>
      <c r="K37" s="112">
        <v>4</v>
      </c>
      <c r="L37" s="187">
        <v>150</v>
      </c>
      <c r="M37" s="112">
        <v>4</v>
      </c>
      <c r="N37" s="188">
        <v>139</v>
      </c>
      <c r="O37" s="112">
        <v>4</v>
      </c>
      <c r="P37" s="188">
        <v>142</v>
      </c>
      <c r="Q37" s="112">
        <v>4</v>
      </c>
      <c r="R37" s="188">
        <v>148</v>
      </c>
      <c r="S37" s="189">
        <v>8</v>
      </c>
      <c r="T37" s="193">
        <v>45</v>
      </c>
    </row>
    <row r="38" spans="1:21" ht="20.100000000000001" customHeight="1" x14ac:dyDescent="0.15">
      <c r="A38" s="172" t="s">
        <v>80</v>
      </c>
      <c r="B38" s="137">
        <v>23</v>
      </c>
      <c r="C38" s="743">
        <v>512</v>
      </c>
      <c r="D38" s="743"/>
      <c r="E38" s="743"/>
      <c r="F38" s="744">
        <v>3</v>
      </c>
      <c r="G38" s="744"/>
      <c r="H38" s="187">
        <v>94</v>
      </c>
      <c r="I38" s="112">
        <v>3</v>
      </c>
      <c r="J38" s="112">
        <v>83</v>
      </c>
      <c r="K38" s="112">
        <v>3</v>
      </c>
      <c r="L38" s="187">
        <v>88</v>
      </c>
      <c r="M38" s="112">
        <v>3</v>
      </c>
      <c r="N38" s="188">
        <v>85</v>
      </c>
      <c r="O38" s="112">
        <v>2</v>
      </c>
      <c r="P38" s="188">
        <v>77</v>
      </c>
      <c r="Q38" s="112">
        <v>3</v>
      </c>
      <c r="R38" s="188">
        <v>85</v>
      </c>
      <c r="S38" s="189">
        <v>6</v>
      </c>
      <c r="T38" s="193">
        <v>37</v>
      </c>
    </row>
    <row r="39" spans="1:21" ht="20.100000000000001" customHeight="1" x14ac:dyDescent="0.15">
      <c r="A39" s="172" t="s">
        <v>81</v>
      </c>
      <c r="B39" s="137">
        <v>44</v>
      </c>
      <c r="C39" s="743">
        <v>934</v>
      </c>
      <c r="D39" s="743"/>
      <c r="E39" s="743"/>
      <c r="F39" s="744">
        <v>5</v>
      </c>
      <c r="G39" s="744"/>
      <c r="H39" s="187">
        <v>144</v>
      </c>
      <c r="I39" s="112">
        <v>5</v>
      </c>
      <c r="J39" s="112">
        <v>155</v>
      </c>
      <c r="K39" s="112">
        <v>5</v>
      </c>
      <c r="L39" s="187">
        <v>159</v>
      </c>
      <c r="M39" s="112">
        <v>5</v>
      </c>
      <c r="N39" s="188">
        <v>154</v>
      </c>
      <c r="O39" s="112">
        <v>4</v>
      </c>
      <c r="P39" s="188">
        <v>155</v>
      </c>
      <c r="Q39" s="112">
        <v>5</v>
      </c>
      <c r="R39" s="188">
        <v>167</v>
      </c>
      <c r="S39" s="189">
        <v>15</v>
      </c>
      <c r="T39" s="193">
        <v>89</v>
      </c>
    </row>
    <row r="40" spans="1:21" ht="20.100000000000001" customHeight="1" x14ac:dyDescent="0.15">
      <c r="A40" s="172" t="s">
        <v>82</v>
      </c>
      <c r="B40" s="137">
        <v>26</v>
      </c>
      <c r="C40" s="743">
        <v>532</v>
      </c>
      <c r="D40" s="743"/>
      <c r="E40" s="743"/>
      <c r="F40" s="744">
        <v>3</v>
      </c>
      <c r="G40" s="744"/>
      <c r="H40" s="187">
        <v>87</v>
      </c>
      <c r="I40" s="112">
        <v>3</v>
      </c>
      <c r="J40" s="112">
        <v>90</v>
      </c>
      <c r="K40" s="112">
        <v>3</v>
      </c>
      <c r="L40" s="187">
        <v>79</v>
      </c>
      <c r="M40" s="112">
        <v>3</v>
      </c>
      <c r="N40" s="188">
        <v>90</v>
      </c>
      <c r="O40" s="112">
        <v>3</v>
      </c>
      <c r="P40" s="188">
        <v>92</v>
      </c>
      <c r="Q40" s="112">
        <v>3</v>
      </c>
      <c r="R40" s="188">
        <v>94</v>
      </c>
      <c r="S40" s="189">
        <v>8</v>
      </c>
      <c r="T40" s="193">
        <v>47</v>
      </c>
    </row>
    <row r="41" spans="1:21" ht="20.100000000000001" customHeight="1" x14ac:dyDescent="0.15">
      <c r="A41" s="172" t="s">
        <v>83</v>
      </c>
      <c r="B41" s="137">
        <v>40</v>
      </c>
      <c r="C41" s="743">
        <v>937</v>
      </c>
      <c r="D41" s="743"/>
      <c r="E41" s="743"/>
      <c r="F41" s="744">
        <v>5</v>
      </c>
      <c r="G41" s="744"/>
      <c r="H41" s="187">
        <v>154</v>
      </c>
      <c r="I41" s="112">
        <v>5</v>
      </c>
      <c r="J41" s="112">
        <v>143</v>
      </c>
      <c r="K41" s="112">
        <v>4</v>
      </c>
      <c r="L41" s="187">
        <v>151</v>
      </c>
      <c r="M41" s="112">
        <v>5</v>
      </c>
      <c r="N41" s="188">
        <v>161</v>
      </c>
      <c r="O41" s="112">
        <v>4</v>
      </c>
      <c r="P41" s="188">
        <v>154</v>
      </c>
      <c r="Q41" s="112">
        <v>5</v>
      </c>
      <c r="R41" s="188">
        <v>174</v>
      </c>
      <c r="S41" s="189">
        <v>12</v>
      </c>
      <c r="T41" s="193">
        <v>80</v>
      </c>
    </row>
    <row r="42" spans="1:21" ht="20.100000000000001" customHeight="1" x14ac:dyDescent="0.15">
      <c r="A42" s="172" t="s">
        <v>84</v>
      </c>
      <c r="B42" s="137">
        <v>29</v>
      </c>
      <c r="C42" s="743">
        <v>661</v>
      </c>
      <c r="D42" s="743"/>
      <c r="E42" s="743"/>
      <c r="F42" s="744">
        <v>4</v>
      </c>
      <c r="G42" s="744"/>
      <c r="H42" s="187">
        <v>110</v>
      </c>
      <c r="I42" s="112">
        <v>4</v>
      </c>
      <c r="J42" s="112">
        <v>106</v>
      </c>
      <c r="K42" s="112">
        <v>4</v>
      </c>
      <c r="L42" s="187">
        <v>120</v>
      </c>
      <c r="M42" s="112">
        <v>3</v>
      </c>
      <c r="N42" s="188">
        <v>102</v>
      </c>
      <c r="O42" s="112">
        <v>3</v>
      </c>
      <c r="P42" s="188">
        <v>105</v>
      </c>
      <c r="Q42" s="112">
        <v>4</v>
      </c>
      <c r="R42" s="188">
        <v>118</v>
      </c>
      <c r="S42" s="189">
        <v>7</v>
      </c>
      <c r="T42" s="193">
        <v>48</v>
      </c>
    </row>
    <row r="43" spans="1:21" ht="20.100000000000001" customHeight="1" x14ac:dyDescent="0.15">
      <c r="A43" s="172" t="s">
        <v>85</v>
      </c>
      <c r="B43" s="137">
        <v>30</v>
      </c>
      <c r="C43" s="743">
        <v>634</v>
      </c>
      <c r="D43" s="743"/>
      <c r="E43" s="743"/>
      <c r="F43" s="744">
        <v>3</v>
      </c>
      <c r="G43" s="744"/>
      <c r="H43" s="187">
        <v>85</v>
      </c>
      <c r="I43" s="112">
        <v>4</v>
      </c>
      <c r="J43" s="112">
        <v>102</v>
      </c>
      <c r="K43" s="112">
        <v>3</v>
      </c>
      <c r="L43" s="187">
        <v>106</v>
      </c>
      <c r="M43" s="112">
        <v>4</v>
      </c>
      <c r="N43" s="188">
        <v>118</v>
      </c>
      <c r="O43" s="112">
        <v>3</v>
      </c>
      <c r="P43" s="188">
        <v>105</v>
      </c>
      <c r="Q43" s="112">
        <v>4</v>
      </c>
      <c r="R43" s="188">
        <v>118</v>
      </c>
      <c r="S43" s="189">
        <v>9</v>
      </c>
      <c r="T43" s="193">
        <v>49</v>
      </c>
    </row>
    <row r="44" spans="1:21" ht="20.100000000000001" customHeight="1" thickBot="1" x14ac:dyDescent="0.2">
      <c r="A44" s="184" t="s">
        <v>86</v>
      </c>
      <c r="B44" s="391">
        <v>30</v>
      </c>
      <c r="C44" s="742">
        <v>630</v>
      </c>
      <c r="D44" s="742"/>
      <c r="E44" s="742"/>
      <c r="F44" s="745">
        <v>4</v>
      </c>
      <c r="G44" s="745"/>
      <c r="H44" s="195">
        <v>107</v>
      </c>
      <c r="I44" s="196">
        <v>4</v>
      </c>
      <c r="J44" s="196">
        <v>115</v>
      </c>
      <c r="K44" s="196">
        <v>3</v>
      </c>
      <c r="L44" s="195">
        <v>101</v>
      </c>
      <c r="M44" s="196">
        <v>3</v>
      </c>
      <c r="N44" s="197">
        <v>120</v>
      </c>
      <c r="O44" s="196">
        <v>3</v>
      </c>
      <c r="P44" s="197">
        <v>87</v>
      </c>
      <c r="Q44" s="196">
        <v>3</v>
      </c>
      <c r="R44" s="197">
        <v>100</v>
      </c>
      <c r="S44" s="198">
        <v>10</v>
      </c>
      <c r="T44" s="199">
        <v>62</v>
      </c>
    </row>
    <row r="45" spans="1:21" ht="20.100000000000001" customHeight="1" x14ac:dyDescent="0.15">
      <c r="A45" s="1" t="s">
        <v>359</v>
      </c>
      <c r="Q45" s="3"/>
      <c r="T45" s="3" t="s">
        <v>247</v>
      </c>
    </row>
    <row r="46" spans="1:21" ht="15" customHeight="1" x14ac:dyDescent="0.15">
      <c r="A46" s="60"/>
    </row>
  </sheetData>
  <sheetProtection sheet="1" objects="1" scenarios="1"/>
  <mergeCells count="154">
    <mergeCell ref="N14:O14"/>
    <mergeCell ref="N13:O13"/>
    <mergeCell ref="N12:O12"/>
    <mergeCell ref="N11:O11"/>
    <mergeCell ref="N10:O10"/>
    <mergeCell ref="L20:M20"/>
    <mergeCell ref="L19:M19"/>
    <mergeCell ref="P10:Q10"/>
    <mergeCell ref="L18:M18"/>
    <mergeCell ref="L17:M17"/>
    <mergeCell ref="L16:M16"/>
    <mergeCell ref="L15:M15"/>
    <mergeCell ref="L14:M14"/>
    <mergeCell ref="L13:M13"/>
    <mergeCell ref="L12:M12"/>
    <mergeCell ref="L11:M11"/>
    <mergeCell ref="L10:M10"/>
    <mergeCell ref="P11:Q11"/>
    <mergeCell ref="P12:Q12"/>
    <mergeCell ref="P13:Q13"/>
    <mergeCell ref="P14:Q14"/>
    <mergeCell ref="Q22:R22"/>
    <mergeCell ref="K26:L26"/>
    <mergeCell ref="M26:N26"/>
    <mergeCell ref="O26:P26"/>
    <mergeCell ref="F37:G37"/>
    <mergeCell ref="F34:G34"/>
    <mergeCell ref="F35:G35"/>
    <mergeCell ref="F36:G36"/>
    <mergeCell ref="F33:G33"/>
    <mergeCell ref="Q26:R26"/>
    <mergeCell ref="F32:G32"/>
    <mergeCell ref="H19:I19"/>
    <mergeCell ref="H20:I20"/>
    <mergeCell ref="C32:E32"/>
    <mergeCell ref="C37:E37"/>
    <mergeCell ref="C36:E36"/>
    <mergeCell ref="C35:E35"/>
    <mergeCell ref="C34:E34"/>
    <mergeCell ref="C31:E31"/>
    <mergeCell ref="F31:G31"/>
    <mergeCell ref="J15:K15"/>
    <mergeCell ref="J16:K16"/>
    <mergeCell ref="J17:K17"/>
    <mergeCell ref="J18:K18"/>
    <mergeCell ref="P20:Q20"/>
    <mergeCell ref="P15:Q15"/>
    <mergeCell ref="P16:Q16"/>
    <mergeCell ref="P17:Q17"/>
    <mergeCell ref="P18:Q18"/>
    <mergeCell ref="P19:Q19"/>
    <mergeCell ref="J19:K19"/>
    <mergeCell ref="J20:K20"/>
    <mergeCell ref="N20:O20"/>
    <mergeCell ref="N19:O19"/>
    <mergeCell ref="N18:O18"/>
    <mergeCell ref="N17:O17"/>
    <mergeCell ref="N16:O16"/>
    <mergeCell ref="N15:O15"/>
    <mergeCell ref="C44:E44"/>
    <mergeCell ref="C43:E43"/>
    <mergeCell ref="C42:E42"/>
    <mergeCell ref="C41:E41"/>
    <mergeCell ref="C40:E40"/>
    <mergeCell ref="C39:E39"/>
    <mergeCell ref="C38:E38"/>
    <mergeCell ref="F41:G41"/>
    <mergeCell ref="F40:G40"/>
    <mergeCell ref="F42:G42"/>
    <mergeCell ref="F38:G38"/>
    <mergeCell ref="F44:G44"/>
    <mergeCell ref="F39:G39"/>
    <mergeCell ref="F43:G43"/>
    <mergeCell ref="H11:I11"/>
    <mergeCell ref="H12:I12"/>
    <mergeCell ref="A26:A27"/>
    <mergeCell ref="B26:E26"/>
    <mergeCell ref="F26:H26"/>
    <mergeCell ref="F30:G30"/>
    <mergeCell ref="F29:G29"/>
    <mergeCell ref="I26:J26"/>
    <mergeCell ref="F27:G27"/>
    <mergeCell ref="F28:G28"/>
    <mergeCell ref="C27:E27"/>
    <mergeCell ref="C28:E28"/>
    <mergeCell ref="C29:E29"/>
    <mergeCell ref="C30:E30"/>
    <mergeCell ref="J11:K11"/>
    <mergeCell ref="J12:K12"/>
    <mergeCell ref="J13:K13"/>
    <mergeCell ref="J14:K14"/>
    <mergeCell ref="H13:I13"/>
    <mergeCell ref="H14:I14"/>
    <mergeCell ref="H15:I15"/>
    <mergeCell ref="H16:I16"/>
    <mergeCell ref="H17:I17"/>
    <mergeCell ref="H18:I18"/>
    <mergeCell ref="A2:A3"/>
    <mergeCell ref="B2:B3"/>
    <mergeCell ref="C2:E2"/>
    <mergeCell ref="F2:G3"/>
    <mergeCell ref="H2:K2"/>
    <mergeCell ref="H10:I10"/>
    <mergeCell ref="J10:K10"/>
    <mergeCell ref="P4:Q4"/>
    <mergeCell ref="N7:O7"/>
    <mergeCell ref="P7:Q7"/>
    <mergeCell ref="N8:O8"/>
    <mergeCell ref="P8:Q8"/>
    <mergeCell ref="J8:K8"/>
    <mergeCell ref="H8:I8"/>
    <mergeCell ref="P5:Q5"/>
    <mergeCell ref="P6:Q6"/>
    <mergeCell ref="J4:K4"/>
    <mergeCell ref="J5:K5"/>
    <mergeCell ref="J6:K6"/>
    <mergeCell ref="J7:K7"/>
    <mergeCell ref="H3:K3"/>
    <mergeCell ref="H4:I4"/>
    <mergeCell ref="H5:I5"/>
    <mergeCell ref="H6:I6"/>
    <mergeCell ref="H7:I7"/>
    <mergeCell ref="P3:Q3"/>
    <mergeCell ref="L3:O3"/>
    <mergeCell ref="S2:T3"/>
    <mergeCell ref="S4:T4"/>
    <mergeCell ref="S13:T13"/>
    <mergeCell ref="S5:T5"/>
    <mergeCell ref="S7:T7"/>
    <mergeCell ref="S8:T8"/>
    <mergeCell ref="S6:T6"/>
    <mergeCell ref="S12:T12"/>
    <mergeCell ref="S10:T10"/>
    <mergeCell ref="S11:T11"/>
    <mergeCell ref="R2:R3"/>
    <mergeCell ref="P2:Q2"/>
    <mergeCell ref="L2:O2"/>
    <mergeCell ref="N4:O4"/>
    <mergeCell ref="N5:O5"/>
    <mergeCell ref="N6:O6"/>
    <mergeCell ref="L8:M8"/>
    <mergeCell ref="L7:M7"/>
    <mergeCell ref="L6:M6"/>
    <mergeCell ref="L5:M5"/>
    <mergeCell ref="L4:M4"/>
    <mergeCell ref="S19:T19"/>
    <mergeCell ref="S26:T26"/>
    <mergeCell ref="S18:T18"/>
    <mergeCell ref="S14:T14"/>
    <mergeCell ref="S17:T17"/>
    <mergeCell ref="S16:T16"/>
    <mergeCell ref="S22:T22"/>
    <mergeCell ref="S20:T20"/>
    <mergeCell ref="S15:T15"/>
  </mergeCells>
  <phoneticPr fontId="1"/>
  <conditionalFormatting sqref="A7:L7 N7 N10:N20 P7 P10:P20 R7:T7 A4:A6 A10:L20 B28:T32 A34:T44 A8:K8">
    <cfRule type="expression" dxfId="191" priority="8">
      <formula>MOD(ROW(),2)=0</formula>
    </cfRule>
  </conditionalFormatting>
  <conditionalFormatting sqref="B4:L4 N4 P4 R4:T4">
    <cfRule type="expression" dxfId="190" priority="7">
      <formula>MOD(ROW(),2)=0</formula>
    </cfRule>
  </conditionalFormatting>
  <conditionalFormatting sqref="B5:L5 N5 P5 R5:T5">
    <cfRule type="expression" dxfId="189" priority="6">
      <formula>MOD(ROW(),2)=0</formula>
    </cfRule>
  </conditionalFormatting>
  <conditionalFormatting sqref="B6:L6 N6 P6 R6:T6">
    <cfRule type="expression" dxfId="188" priority="5">
      <formula>MOD(ROW(),2)=0</formula>
    </cfRule>
  </conditionalFormatting>
  <conditionalFormatting sqref="A28:A32">
    <cfRule type="expression" dxfId="187" priority="4">
      <formula>MOD(ROW(),2)=0</formula>
    </cfRule>
  </conditionalFormatting>
  <conditionalFormatting sqref="R10:R20">
    <cfRule type="expression" dxfId="186" priority="3">
      <formula>MOD(ROW(),2)=0</formula>
    </cfRule>
  </conditionalFormatting>
  <conditionalFormatting sqref="S10:T20">
    <cfRule type="expression" dxfId="185" priority="2">
      <formula>MOD(ROW(),2)=0</formula>
    </cfRule>
  </conditionalFormatting>
  <conditionalFormatting sqref="L8 N8 P8 R8:T8">
    <cfRule type="expression" dxfId="184"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D511-2CF1-4428-AD01-A0BCA02D99AD}">
  <sheetPr>
    <tabColor rgb="FF00B0F0"/>
    <pageSetUpPr fitToPage="1"/>
  </sheetPr>
  <dimension ref="A1:V46"/>
  <sheetViews>
    <sheetView view="pageBreakPreview" zoomScaleNormal="100" zoomScaleSheetLayoutView="100" zoomScalePageLayoutView="90" workbookViewId="0">
      <pane xSplit="1" topLeftCell="H1" activePane="topRight" state="frozen"/>
      <selection activeCell="C50" sqref="C50"/>
      <selection pane="topRight" activeCell="L1" sqref="L1"/>
    </sheetView>
  </sheetViews>
  <sheetFormatPr defaultColWidth="8.85546875" defaultRowHeight="17.45" customHeight="1" x14ac:dyDescent="0.15"/>
  <cols>
    <col min="1" max="1" width="11.28515625" style="232" customWidth="1"/>
    <col min="2" max="2" width="6.7109375" style="232" customWidth="1"/>
    <col min="3" max="3" width="8.28515625" style="232" customWidth="1"/>
    <col min="4" max="5" width="8.42578125" style="232" customWidth="1"/>
    <col min="6" max="6" width="5.7109375" style="232" customWidth="1"/>
    <col min="7" max="7" width="5.85546875" style="218" customWidth="1"/>
    <col min="8" max="10" width="11.5703125" style="232" customWidth="1"/>
    <col min="11" max="11" width="15.7109375" style="232" customWidth="1"/>
    <col min="12" max="20" width="11.5703125" style="232" customWidth="1"/>
    <col min="21" max="22" width="8.85546875" style="232" customWidth="1"/>
    <col min="23" max="16384" width="8.85546875" style="232"/>
  </cols>
  <sheetData>
    <row r="1" spans="1:20" ht="20.100000000000001" customHeight="1" thickBot="1" x14ac:dyDescent="0.2">
      <c r="A1" s="232" t="s">
        <v>375</v>
      </c>
      <c r="T1" s="222" t="s">
        <v>66</v>
      </c>
    </row>
    <row r="2" spans="1:20" ht="20.100000000000001" customHeight="1" thickBot="1" x14ac:dyDescent="0.2">
      <c r="A2" s="730" t="s">
        <v>67</v>
      </c>
      <c r="B2" s="646" t="s">
        <v>68</v>
      </c>
      <c r="C2" s="646" t="s">
        <v>69</v>
      </c>
      <c r="D2" s="646"/>
      <c r="E2" s="646"/>
      <c r="F2" s="646" t="s">
        <v>70</v>
      </c>
      <c r="G2" s="646"/>
      <c r="H2" s="646" t="s">
        <v>307</v>
      </c>
      <c r="I2" s="646"/>
      <c r="J2" s="646"/>
      <c r="K2" s="646"/>
      <c r="L2" s="725" t="s">
        <v>308</v>
      </c>
      <c r="M2" s="727"/>
      <c r="N2" s="727"/>
      <c r="O2" s="726"/>
      <c r="P2" s="725" t="s">
        <v>288</v>
      </c>
      <c r="Q2" s="726"/>
      <c r="R2" s="723" t="s">
        <v>251</v>
      </c>
      <c r="S2" s="718" t="s">
        <v>252</v>
      </c>
      <c r="T2" s="719"/>
    </row>
    <row r="3" spans="1:20" ht="20.100000000000001" customHeight="1" x14ac:dyDescent="0.15">
      <c r="A3" s="731"/>
      <c r="B3" s="647"/>
      <c r="C3" s="227" t="s">
        <v>71</v>
      </c>
      <c r="D3" s="92" t="s">
        <v>72</v>
      </c>
      <c r="E3" s="230" t="s">
        <v>289</v>
      </c>
      <c r="F3" s="647"/>
      <c r="G3" s="647"/>
      <c r="H3" s="715" t="s">
        <v>74</v>
      </c>
      <c r="I3" s="716"/>
      <c r="J3" s="716"/>
      <c r="K3" s="716"/>
      <c r="L3" s="715" t="s">
        <v>285</v>
      </c>
      <c r="M3" s="716"/>
      <c r="N3" s="716"/>
      <c r="O3" s="717"/>
      <c r="P3" s="713" t="s">
        <v>285</v>
      </c>
      <c r="Q3" s="714"/>
      <c r="R3" s="724"/>
      <c r="S3" s="658"/>
      <c r="T3" s="720"/>
    </row>
    <row r="4" spans="1:20" ht="20.100000000000001" customHeight="1" x14ac:dyDescent="0.15">
      <c r="A4" s="172" t="s">
        <v>371</v>
      </c>
      <c r="B4" s="229">
        <v>11</v>
      </c>
      <c r="C4" s="229">
        <v>392</v>
      </c>
      <c r="D4" s="229">
        <v>284</v>
      </c>
      <c r="E4" s="229">
        <v>108</v>
      </c>
      <c r="F4" s="229">
        <v>329</v>
      </c>
      <c r="G4" s="173">
        <v>84</v>
      </c>
      <c r="H4" s="741">
        <v>7844</v>
      </c>
      <c r="I4" s="741"/>
      <c r="J4" s="739">
        <v>505</v>
      </c>
      <c r="K4" s="739"/>
      <c r="L4" s="712">
        <v>440</v>
      </c>
      <c r="M4" s="712"/>
      <c r="N4" s="728">
        <v>16</v>
      </c>
      <c r="O4" s="728"/>
      <c r="P4" s="736">
        <v>134</v>
      </c>
      <c r="Q4" s="736"/>
      <c r="R4" s="237">
        <v>23.841945288753799</v>
      </c>
      <c r="S4" s="721">
        <v>18.15261958997722</v>
      </c>
      <c r="T4" s="722"/>
    </row>
    <row r="5" spans="1:20" ht="20.100000000000001" customHeight="1" x14ac:dyDescent="0.15">
      <c r="A5" s="172">
        <v>3</v>
      </c>
      <c r="B5" s="245">
        <v>11</v>
      </c>
      <c r="C5" s="229">
        <v>396</v>
      </c>
      <c r="D5" s="229">
        <v>287</v>
      </c>
      <c r="E5" s="229">
        <v>109</v>
      </c>
      <c r="F5" s="229">
        <v>337</v>
      </c>
      <c r="G5" s="173">
        <v>92</v>
      </c>
      <c r="H5" s="712">
        <v>7755</v>
      </c>
      <c r="I5" s="712"/>
      <c r="J5" s="739">
        <v>551</v>
      </c>
      <c r="K5" s="739"/>
      <c r="L5" s="712">
        <v>438</v>
      </c>
      <c r="M5" s="712"/>
      <c r="N5" s="728">
        <v>18</v>
      </c>
      <c r="O5" s="728"/>
      <c r="P5" s="736">
        <v>128</v>
      </c>
      <c r="Q5" s="736"/>
      <c r="R5" s="237">
        <v>23</v>
      </c>
      <c r="S5" s="721">
        <v>17.8272727272727</v>
      </c>
      <c r="T5" s="722"/>
    </row>
    <row r="6" spans="1:20" ht="20.100000000000001" customHeight="1" x14ac:dyDescent="0.15">
      <c r="A6" s="172">
        <v>4</v>
      </c>
      <c r="B6" s="245">
        <v>11</v>
      </c>
      <c r="C6" s="229">
        <v>439</v>
      </c>
      <c r="D6" s="229">
        <v>331</v>
      </c>
      <c r="E6" s="229">
        <v>108</v>
      </c>
      <c r="F6" s="229">
        <v>332</v>
      </c>
      <c r="G6" s="173">
        <v>95</v>
      </c>
      <c r="H6" s="712">
        <v>7622</v>
      </c>
      <c r="I6" s="712"/>
      <c r="J6" s="739">
        <v>600</v>
      </c>
      <c r="K6" s="739"/>
      <c r="L6" s="712">
        <v>462</v>
      </c>
      <c r="M6" s="712"/>
      <c r="N6" s="728">
        <v>17</v>
      </c>
      <c r="O6" s="728"/>
      <c r="P6" s="736">
        <v>134</v>
      </c>
      <c r="Q6" s="736"/>
      <c r="R6" s="237">
        <v>23.011869436201781</v>
      </c>
      <c r="S6" s="707">
        <v>16</v>
      </c>
      <c r="T6" s="708"/>
    </row>
    <row r="7" spans="1:20" ht="20.100000000000001" customHeight="1" x14ac:dyDescent="0.15">
      <c r="A7" s="172">
        <v>5</v>
      </c>
      <c r="B7" s="245">
        <v>11</v>
      </c>
      <c r="C7" s="229">
        <v>442</v>
      </c>
      <c r="D7" s="229">
        <v>336</v>
      </c>
      <c r="E7" s="229">
        <v>106</v>
      </c>
      <c r="F7" s="229">
        <v>337</v>
      </c>
      <c r="G7" s="173">
        <v>101</v>
      </c>
      <c r="H7" s="712">
        <v>7554</v>
      </c>
      <c r="I7" s="712"/>
      <c r="J7" s="739">
        <v>634</v>
      </c>
      <c r="K7" s="739"/>
      <c r="L7" s="712">
        <v>484</v>
      </c>
      <c r="M7" s="712"/>
      <c r="N7" s="728">
        <v>16</v>
      </c>
      <c r="O7" s="728"/>
      <c r="P7" s="736">
        <v>141</v>
      </c>
      <c r="Q7" s="736"/>
      <c r="R7" s="237">
        <v>22</v>
      </c>
      <c r="S7" s="707">
        <v>16.497835497835499</v>
      </c>
      <c r="T7" s="708"/>
    </row>
    <row r="8" spans="1:20" ht="20.100000000000001" customHeight="1" x14ac:dyDescent="0.15">
      <c r="A8" s="175">
        <v>6</v>
      </c>
      <c r="B8" s="245">
        <v>11</v>
      </c>
      <c r="C8" s="229">
        <v>442</v>
      </c>
      <c r="D8" s="229">
        <v>336</v>
      </c>
      <c r="E8" s="229">
        <v>106</v>
      </c>
      <c r="F8" s="228">
        <v>334</v>
      </c>
      <c r="G8" s="173">
        <v>100</v>
      </c>
      <c r="H8" s="740">
        <v>7424</v>
      </c>
      <c r="I8" s="740"/>
      <c r="J8" s="739">
        <v>632</v>
      </c>
      <c r="K8" s="739"/>
      <c r="L8" s="729">
        <v>461</v>
      </c>
      <c r="M8" s="729"/>
      <c r="N8" s="737">
        <v>16</v>
      </c>
      <c r="O8" s="737"/>
      <c r="P8" s="738">
        <v>140</v>
      </c>
      <c r="Q8" s="738"/>
      <c r="R8" s="422">
        <v>22.227544910179642</v>
      </c>
      <c r="S8" s="707">
        <v>16.104121475054232</v>
      </c>
      <c r="T8" s="708"/>
    </row>
    <row r="9" spans="1:20" ht="20.100000000000001" customHeight="1" x14ac:dyDescent="0.15">
      <c r="A9" s="177"/>
      <c r="B9" s="245"/>
      <c r="C9" s="229"/>
      <c r="D9" s="229"/>
      <c r="E9" s="229"/>
      <c r="F9" s="178"/>
      <c r="G9" s="173"/>
      <c r="H9" s="178"/>
      <c r="I9" s="178"/>
      <c r="J9" s="164"/>
      <c r="K9" s="178"/>
      <c r="L9" s="220"/>
      <c r="M9" s="224"/>
      <c r="N9" s="181"/>
      <c r="O9" s="220"/>
      <c r="P9" s="221"/>
      <c r="Q9" s="221"/>
      <c r="R9" s="221"/>
      <c r="S9" s="231"/>
      <c r="T9" s="243"/>
    </row>
    <row r="10" spans="1:20" ht="20.100000000000001" customHeight="1" x14ac:dyDescent="0.15">
      <c r="A10" s="172" t="s">
        <v>219</v>
      </c>
      <c r="B10" s="245">
        <v>1</v>
      </c>
      <c r="C10" s="229">
        <v>41</v>
      </c>
      <c r="D10" s="229">
        <v>28</v>
      </c>
      <c r="E10" s="229">
        <v>13</v>
      </c>
      <c r="F10" s="182">
        <v>26</v>
      </c>
      <c r="G10" s="183">
        <v>8</v>
      </c>
      <c r="H10" s="732">
        <v>578</v>
      </c>
      <c r="I10" s="733">
        <v>578</v>
      </c>
      <c r="J10" s="734">
        <v>60</v>
      </c>
      <c r="K10" s="735"/>
      <c r="L10" s="753">
        <v>36</v>
      </c>
      <c r="M10" s="753"/>
      <c r="N10" s="735">
        <v>1</v>
      </c>
      <c r="O10" s="735"/>
      <c r="P10" s="736">
        <v>11</v>
      </c>
      <c r="Q10" s="736"/>
      <c r="R10" s="420">
        <v>22.23076923076923</v>
      </c>
      <c r="S10" s="707">
        <v>16.055555555555557</v>
      </c>
      <c r="T10" s="708"/>
    </row>
    <row r="11" spans="1:20" ht="20.100000000000001" customHeight="1" x14ac:dyDescent="0.15">
      <c r="A11" s="172" t="s">
        <v>220</v>
      </c>
      <c r="B11" s="245">
        <v>1</v>
      </c>
      <c r="C11" s="229">
        <v>40</v>
      </c>
      <c r="D11" s="229">
        <v>28</v>
      </c>
      <c r="E11" s="229">
        <v>12</v>
      </c>
      <c r="F11" s="182">
        <v>29</v>
      </c>
      <c r="G11" s="183">
        <v>12</v>
      </c>
      <c r="H11" s="732">
        <v>572</v>
      </c>
      <c r="I11" s="733">
        <v>572</v>
      </c>
      <c r="J11" s="734">
        <v>77</v>
      </c>
      <c r="K11" s="734"/>
      <c r="L11" s="753">
        <v>41</v>
      </c>
      <c r="M11" s="753"/>
      <c r="N11" s="735">
        <v>1</v>
      </c>
      <c r="O11" s="735"/>
      <c r="P11" s="736">
        <v>13</v>
      </c>
      <c r="Q11" s="736"/>
      <c r="R11" s="420">
        <v>19.724137931034484</v>
      </c>
      <c r="S11" s="707">
        <v>13.951219512195122</v>
      </c>
      <c r="T11" s="708"/>
    </row>
    <row r="12" spans="1:20" ht="20.100000000000001" customHeight="1" x14ac:dyDescent="0.15">
      <c r="A12" s="172" t="s">
        <v>78</v>
      </c>
      <c r="B12" s="245">
        <v>1</v>
      </c>
      <c r="C12" s="229">
        <v>32</v>
      </c>
      <c r="D12" s="229">
        <v>23</v>
      </c>
      <c r="E12" s="229">
        <v>9</v>
      </c>
      <c r="F12" s="182">
        <v>23</v>
      </c>
      <c r="G12" s="183">
        <v>5</v>
      </c>
      <c r="H12" s="732">
        <v>576</v>
      </c>
      <c r="I12" s="733">
        <v>576</v>
      </c>
      <c r="J12" s="734">
        <v>38</v>
      </c>
      <c r="K12" s="734"/>
      <c r="L12" s="753">
        <v>32</v>
      </c>
      <c r="M12" s="753"/>
      <c r="N12" s="735">
        <v>1</v>
      </c>
      <c r="O12" s="735"/>
      <c r="P12" s="736">
        <v>12</v>
      </c>
      <c r="Q12" s="736"/>
      <c r="R12" s="420">
        <v>25.043478260869566</v>
      </c>
      <c r="S12" s="707">
        <v>18</v>
      </c>
      <c r="T12" s="708"/>
    </row>
    <row r="13" spans="1:20" ht="20.100000000000001" customHeight="1" x14ac:dyDescent="0.15">
      <c r="A13" s="172" t="s">
        <v>79</v>
      </c>
      <c r="B13" s="245">
        <v>1</v>
      </c>
      <c r="C13" s="229">
        <v>47</v>
      </c>
      <c r="D13" s="229">
        <v>37</v>
      </c>
      <c r="E13" s="229">
        <v>10</v>
      </c>
      <c r="F13" s="182">
        <v>34</v>
      </c>
      <c r="G13" s="183">
        <v>8</v>
      </c>
      <c r="H13" s="732">
        <v>858</v>
      </c>
      <c r="I13" s="733">
        <v>858</v>
      </c>
      <c r="J13" s="734">
        <v>45</v>
      </c>
      <c r="K13" s="734"/>
      <c r="L13" s="753">
        <v>46</v>
      </c>
      <c r="M13" s="753"/>
      <c r="N13" s="735">
        <v>2</v>
      </c>
      <c r="O13" s="735"/>
      <c r="P13" s="736">
        <v>14</v>
      </c>
      <c r="Q13" s="736"/>
      <c r="R13" s="420">
        <v>25.235294117647058</v>
      </c>
      <c r="S13" s="707">
        <v>18.652173913043477</v>
      </c>
      <c r="T13" s="708"/>
    </row>
    <row r="14" spans="1:20" ht="20.100000000000001" customHeight="1" x14ac:dyDescent="0.15">
      <c r="A14" s="172" t="s">
        <v>80</v>
      </c>
      <c r="B14" s="245">
        <v>1</v>
      </c>
      <c r="C14" s="229">
        <v>31</v>
      </c>
      <c r="D14" s="229">
        <v>23</v>
      </c>
      <c r="E14" s="229">
        <v>8</v>
      </c>
      <c r="F14" s="182">
        <v>23</v>
      </c>
      <c r="G14" s="183">
        <v>6</v>
      </c>
      <c r="H14" s="732">
        <v>512</v>
      </c>
      <c r="I14" s="733">
        <v>512</v>
      </c>
      <c r="J14" s="734">
        <v>37</v>
      </c>
      <c r="K14" s="734"/>
      <c r="L14" s="753">
        <v>32</v>
      </c>
      <c r="M14" s="753"/>
      <c r="N14" s="735">
        <v>2</v>
      </c>
      <c r="O14" s="735"/>
      <c r="P14" s="736">
        <v>14</v>
      </c>
      <c r="Q14" s="736"/>
      <c r="R14" s="420">
        <v>22.260869565217391</v>
      </c>
      <c r="S14" s="707">
        <v>16</v>
      </c>
      <c r="T14" s="708"/>
    </row>
    <row r="15" spans="1:20" ht="20.100000000000001" customHeight="1" x14ac:dyDescent="0.15">
      <c r="A15" s="172" t="s">
        <v>81</v>
      </c>
      <c r="B15" s="245">
        <v>1</v>
      </c>
      <c r="C15" s="229">
        <v>50</v>
      </c>
      <c r="D15" s="229">
        <v>42</v>
      </c>
      <c r="E15" s="229">
        <v>8</v>
      </c>
      <c r="F15" s="182">
        <v>44</v>
      </c>
      <c r="G15" s="183">
        <v>15</v>
      </c>
      <c r="H15" s="732">
        <v>934</v>
      </c>
      <c r="I15" s="733">
        <v>934</v>
      </c>
      <c r="J15" s="734">
        <v>89</v>
      </c>
      <c r="K15" s="734"/>
      <c r="L15" s="753">
        <v>62</v>
      </c>
      <c r="M15" s="753"/>
      <c r="N15" s="735">
        <v>2</v>
      </c>
      <c r="O15" s="735"/>
      <c r="P15" s="736">
        <v>17</v>
      </c>
      <c r="Q15" s="736"/>
      <c r="R15" s="420">
        <v>21.227272727272727</v>
      </c>
      <c r="S15" s="707">
        <v>15.064516129032258</v>
      </c>
      <c r="T15" s="708"/>
    </row>
    <row r="16" spans="1:20" ht="20.100000000000001" customHeight="1" x14ac:dyDescent="0.15">
      <c r="A16" s="172" t="s">
        <v>82</v>
      </c>
      <c r="B16" s="245">
        <v>1</v>
      </c>
      <c r="C16" s="229">
        <v>34</v>
      </c>
      <c r="D16" s="229">
        <v>25</v>
      </c>
      <c r="E16" s="229">
        <v>9</v>
      </c>
      <c r="F16" s="182">
        <v>26</v>
      </c>
      <c r="G16" s="183">
        <v>8</v>
      </c>
      <c r="H16" s="732">
        <v>532</v>
      </c>
      <c r="I16" s="733">
        <v>532</v>
      </c>
      <c r="J16" s="734">
        <v>47</v>
      </c>
      <c r="K16" s="734"/>
      <c r="L16" s="753">
        <v>34</v>
      </c>
      <c r="M16" s="753"/>
      <c r="N16" s="735">
        <v>1</v>
      </c>
      <c r="O16" s="735"/>
      <c r="P16" s="736">
        <v>12</v>
      </c>
      <c r="Q16" s="736"/>
      <c r="R16" s="420">
        <v>20.46153846153846</v>
      </c>
      <c r="S16" s="707">
        <v>15.647058823529411</v>
      </c>
      <c r="T16" s="708"/>
    </row>
    <row r="17" spans="1:22" ht="20.100000000000001" customHeight="1" x14ac:dyDescent="0.15">
      <c r="A17" s="172" t="s">
        <v>83</v>
      </c>
      <c r="B17" s="245">
        <v>1</v>
      </c>
      <c r="C17" s="229">
        <v>48</v>
      </c>
      <c r="D17" s="229">
        <v>39</v>
      </c>
      <c r="E17" s="229">
        <v>9</v>
      </c>
      <c r="F17" s="182">
        <v>40</v>
      </c>
      <c r="G17" s="183">
        <v>12</v>
      </c>
      <c r="H17" s="732">
        <v>937</v>
      </c>
      <c r="I17" s="733">
        <v>937</v>
      </c>
      <c r="J17" s="734">
        <v>80</v>
      </c>
      <c r="K17" s="734"/>
      <c r="L17" s="753">
        <v>57</v>
      </c>
      <c r="M17" s="753"/>
      <c r="N17" s="735">
        <v>3</v>
      </c>
      <c r="O17" s="735"/>
      <c r="P17" s="736">
        <v>15</v>
      </c>
      <c r="Q17" s="736"/>
      <c r="R17" s="420">
        <v>23.425000000000001</v>
      </c>
      <c r="S17" s="707">
        <v>16.438596491228068</v>
      </c>
      <c r="T17" s="708"/>
    </row>
    <row r="18" spans="1:22" ht="20.100000000000001" customHeight="1" x14ac:dyDescent="0.15">
      <c r="A18" s="172" t="s">
        <v>84</v>
      </c>
      <c r="B18" s="245">
        <v>1</v>
      </c>
      <c r="C18" s="229">
        <v>38</v>
      </c>
      <c r="D18" s="229">
        <v>29</v>
      </c>
      <c r="E18" s="229">
        <v>9</v>
      </c>
      <c r="F18" s="182">
        <v>29</v>
      </c>
      <c r="G18" s="183">
        <v>7</v>
      </c>
      <c r="H18" s="732">
        <v>661</v>
      </c>
      <c r="I18" s="733">
        <v>661</v>
      </c>
      <c r="J18" s="734">
        <v>48</v>
      </c>
      <c r="K18" s="734"/>
      <c r="L18" s="753">
        <v>37</v>
      </c>
      <c r="M18" s="753"/>
      <c r="N18" s="735">
        <v>1</v>
      </c>
      <c r="O18" s="735"/>
      <c r="P18" s="736">
        <v>10</v>
      </c>
      <c r="Q18" s="736"/>
      <c r="R18" s="420">
        <v>22.793103448275861</v>
      </c>
      <c r="S18" s="707">
        <v>17.864864864864863</v>
      </c>
      <c r="T18" s="708"/>
    </row>
    <row r="19" spans="1:22" ht="20.100000000000001" customHeight="1" x14ac:dyDescent="0.15">
      <c r="A19" s="172" t="s">
        <v>85</v>
      </c>
      <c r="B19" s="245">
        <v>1</v>
      </c>
      <c r="C19" s="229">
        <v>41</v>
      </c>
      <c r="D19" s="229">
        <v>32</v>
      </c>
      <c r="E19" s="229">
        <v>9</v>
      </c>
      <c r="F19" s="182">
        <v>30</v>
      </c>
      <c r="G19" s="183">
        <v>9</v>
      </c>
      <c r="H19" s="732">
        <v>634</v>
      </c>
      <c r="I19" s="733">
        <v>634</v>
      </c>
      <c r="J19" s="734">
        <v>49</v>
      </c>
      <c r="K19" s="734"/>
      <c r="L19" s="753">
        <v>42</v>
      </c>
      <c r="M19" s="753"/>
      <c r="N19" s="735">
        <v>1</v>
      </c>
      <c r="O19" s="735"/>
      <c r="P19" s="736">
        <v>11</v>
      </c>
      <c r="Q19" s="736"/>
      <c r="R19" s="420">
        <v>21.133333333333333</v>
      </c>
      <c r="S19" s="707">
        <v>15.095238095238095</v>
      </c>
      <c r="T19" s="708"/>
    </row>
    <row r="20" spans="1:22" ht="20.100000000000001" customHeight="1" thickBot="1" x14ac:dyDescent="0.2">
      <c r="A20" s="184" t="s">
        <v>86</v>
      </c>
      <c r="B20" s="119">
        <v>1</v>
      </c>
      <c r="C20" s="246">
        <v>40</v>
      </c>
      <c r="D20" s="246">
        <v>30</v>
      </c>
      <c r="E20" s="246">
        <v>10</v>
      </c>
      <c r="F20" s="185">
        <v>30</v>
      </c>
      <c r="G20" s="186">
        <v>10</v>
      </c>
      <c r="H20" s="749">
        <v>630</v>
      </c>
      <c r="I20" s="750">
        <v>630</v>
      </c>
      <c r="J20" s="747">
        <v>62</v>
      </c>
      <c r="K20" s="747"/>
      <c r="L20" s="752">
        <v>42</v>
      </c>
      <c r="M20" s="752"/>
      <c r="N20" s="748">
        <v>1</v>
      </c>
      <c r="O20" s="748"/>
      <c r="P20" s="746">
        <v>11</v>
      </c>
      <c r="Q20" s="746"/>
      <c r="R20" s="421">
        <v>21</v>
      </c>
      <c r="S20" s="710">
        <v>15</v>
      </c>
      <c r="T20" s="711"/>
    </row>
    <row r="21" spans="1:22" ht="20.100000000000001" customHeight="1" x14ac:dyDescent="0.15">
      <c r="A21" s="232" t="s">
        <v>202</v>
      </c>
      <c r="L21" s="232" t="s">
        <v>203</v>
      </c>
      <c r="Q21" s="222"/>
      <c r="T21" s="222" t="s">
        <v>247</v>
      </c>
    </row>
    <row r="22" spans="1:22" ht="20.100000000000001" customHeight="1" x14ac:dyDescent="0.15">
      <c r="A22" s="40" t="s">
        <v>216</v>
      </c>
      <c r="Q22" s="751"/>
      <c r="R22" s="751"/>
      <c r="S22" s="709"/>
      <c r="T22" s="709"/>
    </row>
    <row r="23" spans="1:22" ht="20.100000000000001" customHeight="1" x14ac:dyDescent="0.15">
      <c r="A23" s="60"/>
    </row>
    <row r="24" spans="1:22" ht="20.100000000000001" customHeight="1" x14ac:dyDescent="0.15">
      <c r="U24" s="222"/>
    </row>
    <row r="25" spans="1:22" ht="20.100000000000001" customHeight="1" thickBot="1" x14ac:dyDescent="0.2">
      <c r="A25" s="232" t="s">
        <v>376</v>
      </c>
      <c r="L25" s="232" t="s">
        <v>87</v>
      </c>
      <c r="T25" s="222" t="s">
        <v>66</v>
      </c>
    </row>
    <row r="26" spans="1:22" ht="20.100000000000001" customHeight="1" thickBot="1" x14ac:dyDescent="0.2">
      <c r="A26" s="730" t="s">
        <v>88</v>
      </c>
      <c r="B26" s="646" t="s">
        <v>89</v>
      </c>
      <c r="C26" s="646"/>
      <c r="D26" s="646"/>
      <c r="E26" s="646"/>
      <c r="F26" s="646" t="s">
        <v>253</v>
      </c>
      <c r="G26" s="646"/>
      <c r="H26" s="646"/>
      <c r="I26" s="646" t="s">
        <v>266</v>
      </c>
      <c r="J26" s="646"/>
      <c r="K26" s="725" t="s">
        <v>295</v>
      </c>
      <c r="L26" s="727"/>
      <c r="M26" s="646" t="s">
        <v>277</v>
      </c>
      <c r="N26" s="646"/>
      <c r="O26" s="646" t="s">
        <v>280</v>
      </c>
      <c r="P26" s="646"/>
      <c r="Q26" s="725" t="s">
        <v>287</v>
      </c>
      <c r="R26" s="726"/>
      <c r="S26" s="649" t="s">
        <v>75</v>
      </c>
      <c r="T26" s="650"/>
    </row>
    <row r="27" spans="1:22" ht="20.100000000000001" customHeight="1" x14ac:dyDescent="0.15">
      <c r="A27" s="731"/>
      <c r="B27" s="227" t="s">
        <v>47</v>
      </c>
      <c r="C27" s="715" t="s">
        <v>242</v>
      </c>
      <c r="D27" s="716"/>
      <c r="E27" s="717"/>
      <c r="F27" s="654" t="s">
        <v>47</v>
      </c>
      <c r="G27" s="654"/>
      <c r="H27" s="227" t="s">
        <v>242</v>
      </c>
      <c r="I27" s="227" t="s">
        <v>47</v>
      </c>
      <c r="J27" s="227" t="s">
        <v>242</v>
      </c>
      <c r="K27" s="227" t="s">
        <v>47</v>
      </c>
      <c r="L27" s="227" t="s">
        <v>242</v>
      </c>
      <c r="M27" s="216" t="s">
        <v>47</v>
      </c>
      <c r="N27" s="227" t="s">
        <v>242</v>
      </c>
      <c r="O27" s="216" t="s">
        <v>47</v>
      </c>
      <c r="P27" s="227" t="s">
        <v>242</v>
      </c>
      <c r="Q27" s="227" t="s">
        <v>47</v>
      </c>
      <c r="R27" s="227" t="s">
        <v>242</v>
      </c>
      <c r="S27" s="227" t="s">
        <v>47</v>
      </c>
      <c r="T27" s="217" t="s">
        <v>191</v>
      </c>
    </row>
    <row r="28" spans="1:22" ht="20.100000000000001" customHeight="1" x14ac:dyDescent="0.15">
      <c r="A28" s="172" t="s">
        <v>341</v>
      </c>
      <c r="B28" s="247">
        <v>329</v>
      </c>
      <c r="C28" s="736">
        <v>7844</v>
      </c>
      <c r="D28" s="736"/>
      <c r="E28" s="736"/>
      <c r="F28" s="736">
        <v>41</v>
      </c>
      <c r="G28" s="736"/>
      <c r="H28" s="187">
        <v>1138</v>
      </c>
      <c r="I28" s="221">
        <v>42</v>
      </c>
      <c r="J28" s="223">
        <v>1190</v>
      </c>
      <c r="K28" s="221">
        <v>38</v>
      </c>
      <c r="L28" s="187">
        <v>1223</v>
      </c>
      <c r="M28" s="223">
        <v>40</v>
      </c>
      <c r="N28" s="188">
        <v>1240</v>
      </c>
      <c r="O28" s="223">
        <v>42</v>
      </c>
      <c r="P28" s="188">
        <v>1270</v>
      </c>
      <c r="Q28" s="223">
        <v>42</v>
      </c>
      <c r="R28" s="188">
        <v>1278</v>
      </c>
      <c r="S28" s="189">
        <v>84</v>
      </c>
      <c r="T28" s="190">
        <v>505</v>
      </c>
      <c r="U28" s="234"/>
      <c r="V28" s="234"/>
    </row>
    <row r="29" spans="1:22" ht="20.100000000000001" customHeight="1" x14ac:dyDescent="0.15">
      <c r="A29" s="172">
        <v>3</v>
      </c>
      <c r="B29" s="247">
        <v>337</v>
      </c>
      <c r="C29" s="736">
        <v>7755</v>
      </c>
      <c r="D29" s="736"/>
      <c r="E29" s="736"/>
      <c r="F29" s="736">
        <v>42</v>
      </c>
      <c r="G29" s="736"/>
      <c r="H29" s="187">
        <v>1245</v>
      </c>
      <c r="I29" s="221">
        <v>41</v>
      </c>
      <c r="J29" s="223">
        <v>1228</v>
      </c>
      <c r="K29" s="221">
        <v>40</v>
      </c>
      <c r="L29" s="187">
        <v>1308</v>
      </c>
      <c r="M29" s="223">
        <v>40</v>
      </c>
      <c r="N29" s="188">
        <v>1307</v>
      </c>
      <c r="O29" s="223">
        <v>40</v>
      </c>
      <c r="P29" s="188">
        <v>1306</v>
      </c>
      <c r="Q29" s="223">
        <v>42</v>
      </c>
      <c r="R29" s="188">
        <v>1361</v>
      </c>
      <c r="S29" s="189">
        <v>92</v>
      </c>
      <c r="T29" s="190">
        <v>551</v>
      </c>
      <c r="U29" s="234"/>
      <c r="V29" s="244"/>
    </row>
    <row r="30" spans="1:22" ht="20.100000000000001" customHeight="1" x14ac:dyDescent="0.15">
      <c r="A30" s="172">
        <v>4</v>
      </c>
      <c r="B30" s="247">
        <v>332</v>
      </c>
      <c r="C30" s="736">
        <v>7622</v>
      </c>
      <c r="D30" s="736"/>
      <c r="E30" s="736"/>
      <c r="F30" s="736">
        <v>41</v>
      </c>
      <c r="G30" s="736"/>
      <c r="H30" s="187">
        <v>1246</v>
      </c>
      <c r="I30" s="221">
        <v>41</v>
      </c>
      <c r="J30" s="223">
        <v>1234</v>
      </c>
      <c r="K30" s="221">
        <v>36</v>
      </c>
      <c r="L30" s="187">
        <v>1223</v>
      </c>
      <c r="M30" s="223">
        <v>40</v>
      </c>
      <c r="N30" s="188">
        <v>1314</v>
      </c>
      <c r="O30" s="223">
        <v>39</v>
      </c>
      <c r="P30" s="188">
        <v>1309</v>
      </c>
      <c r="Q30" s="223">
        <v>40</v>
      </c>
      <c r="R30" s="188">
        <v>1296</v>
      </c>
      <c r="S30" s="189">
        <v>95</v>
      </c>
      <c r="T30" s="190">
        <v>600</v>
      </c>
      <c r="U30" s="234"/>
    </row>
    <row r="31" spans="1:22" ht="20.100000000000001" customHeight="1" x14ac:dyDescent="0.15">
      <c r="A31" s="172">
        <v>5</v>
      </c>
      <c r="B31" s="247">
        <v>337</v>
      </c>
      <c r="C31" s="736">
        <v>7554</v>
      </c>
      <c r="D31" s="736"/>
      <c r="E31" s="736"/>
      <c r="F31" s="736">
        <v>42</v>
      </c>
      <c r="G31" s="736"/>
      <c r="H31" s="187">
        <v>1236</v>
      </c>
      <c r="I31" s="221">
        <v>41</v>
      </c>
      <c r="J31" s="223">
        <v>1235</v>
      </c>
      <c r="K31" s="221">
        <v>38</v>
      </c>
      <c r="L31" s="187">
        <v>1233</v>
      </c>
      <c r="M31" s="223">
        <v>36</v>
      </c>
      <c r="N31" s="188">
        <v>1221</v>
      </c>
      <c r="O31" s="223">
        <v>40</v>
      </c>
      <c r="P31" s="188">
        <v>1317</v>
      </c>
      <c r="Q31" s="223">
        <v>39</v>
      </c>
      <c r="R31" s="188">
        <v>1312</v>
      </c>
      <c r="S31" s="189">
        <v>101</v>
      </c>
      <c r="T31" s="190">
        <v>634</v>
      </c>
      <c r="U31" s="234"/>
    </row>
    <row r="32" spans="1:22" ht="20.100000000000001" customHeight="1" x14ac:dyDescent="0.15">
      <c r="A32" s="175">
        <v>6</v>
      </c>
      <c r="B32" s="247">
        <v>334</v>
      </c>
      <c r="C32" s="736">
        <v>7424</v>
      </c>
      <c r="D32" s="736"/>
      <c r="E32" s="736"/>
      <c r="F32" s="736">
        <v>41</v>
      </c>
      <c r="G32" s="736"/>
      <c r="H32" s="187">
        <v>1181</v>
      </c>
      <c r="I32" s="221">
        <v>42</v>
      </c>
      <c r="J32" s="223">
        <v>1239</v>
      </c>
      <c r="K32" s="221">
        <v>38</v>
      </c>
      <c r="L32" s="187">
        <v>1228</v>
      </c>
      <c r="M32" s="223">
        <v>38</v>
      </c>
      <c r="N32" s="188">
        <v>1231</v>
      </c>
      <c r="O32" s="223">
        <v>35</v>
      </c>
      <c r="P32" s="188">
        <v>1232</v>
      </c>
      <c r="Q32" s="223">
        <v>40</v>
      </c>
      <c r="R32" s="188">
        <v>1313</v>
      </c>
      <c r="S32" s="189">
        <v>100</v>
      </c>
      <c r="T32" s="190">
        <v>632</v>
      </c>
    </row>
    <row r="33" spans="1:21" ht="20.100000000000001" customHeight="1" x14ac:dyDescent="0.15">
      <c r="A33" s="177"/>
      <c r="B33" s="137"/>
      <c r="C33" s="225"/>
      <c r="D33" s="221"/>
      <c r="E33" s="221"/>
      <c r="F33" s="744"/>
      <c r="G33" s="744"/>
      <c r="H33" s="187"/>
      <c r="I33" s="223"/>
      <c r="J33" s="223"/>
      <c r="K33" s="223"/>
      <c r="L33" s="187"/>
      <c r="M33" s="223"/>
      <c r="N33" s="223"/>
      <c r="O33" s="223"/>
      <c r="P33" s="223"/>
      <c r="Q33" s="223"/>
      <c r="R33" s="223"/>
      <c r="S33" s="189"/>
      <c r="T33" s="192"/>
    </row>
    <row r="34" spans="1:21" ht="20.100000000000001" customHeight="1" x14ac:dyDescent="0.15">
      <c r="A34" s="172" t="s">
        <v>76</v>
      </c>
      <c r="B34" s="137">
        <v>26</v>
      </c>
      <c r="C34" s="743">
        <v>578</v>
      </c>
      <c r="D34" s="743"/>
      <c r="E34" s="743"/>
      <c r="F34" s="744">
        <v>3</v>
      </c>
      <c r="G34" s="744"/>
      <c r="H34" s="187">
        <v>82</v>
      </c>
      <c r="I34" s="223">
        <v>3</v>
      </c>
      <c r="J34" s="223">
        <v>105</v>
      </c>
      <c r="K34" s="223">
        <v>3</v>
      </c>
      <c r="L34" s="187">
        <v>88</v>
      </c>
      <c r="M34" s="223">
        <v>3</v>
      </c>
      <c r="N34" s="188">
        <v>92</v>
      </c>
      <c r="O34" s="223">
        <v>3</v>
      </c>
      <c r="P34" s="188">
        <v>98</v>
      </c>
      <c r="Q34" s="223">
        <v>3</v>
      </c>
      <c r="R34" s="188">
        <v>113</v>
      </c>
      <c r="S34" s="189">
        <v>8</v>
      </c>
      <c r="T34" s="193">
        <v>60</v>
      </c>
      <c r="U34" s="234"/>
    </row>
    <row r="35" spans="1:21" ht="20.100000000000001" customHeight="1" x14ac:dyDescent="0.15">
      <c r="A35" s="172" t="s">
        <v>77</v>
      </c>
      <c r="B35" s="137">
        <v>29</v>
      </c>
      <c r="C35" s="743">
        <v>572</v>
      </c>
      <c r="D35" s="743"/>
      <c r="E35" s="743"/>
      <c r="F35" s="744">
        <v>3</v>
      </c>
      <c r="G35" s="744"/>
      <c r="H35" s="187">
        <v>95</v>
      </c>
      <c r="I35" s="223">
        <v>3</v>
      </c>
      <c r="J35" s="223">
        <v>95</v>
      </c>
      <c r="K35" s="223">
        <v>3</v>
      </c>
      <c r="L35" s="187">
        <v>96</v>
      </c>
      <c r="M35" s="223">
        <v>2</v>
      </c>
      <c r="N35" s="188">
        <v>80</v>
      </c>
      <c r="O35" s="223">
        <v>3</v>
      </c>
      <c r="P35" s="188">
        <v>110</v>
      </c>
      <c r="Q35" s="223">
        <v>3</v>
      </c>
      <c r="R35" s="188">
        <v>96</v>
      </c>
      <c r="S35" s="189">
        <v>12</v>
      </c>
      <c r="T35" s="193">
        <v>77</v>
      </c>
    </row>
    <row r="36" spans="1:21" ht="20.100000000000001" customHeight="1" x14ac:dyDescent="0.15">
      <c r="A36" s="172" t="s">
        <v>78</v>
      </c>
      <c r="B36" s="137">
        <v>23</v>
      </c>
      <c r="C36" s="743">
        <v>576</v>
      </c>
      <c r="D36" s="743"/>
      <c r="E36" s="743"/>
      <c r="F36" s="744">
        <v>3</v>
      </c>
      <c r="G36" s="744"/>
      <c r="H36" s="187">
        <v>90</v>
      </c>
      <c r="I36" s="223">
        <v>3</v>
      </c>
      <c r="J36" s="223">
        <v>99</v>
      </c>
      <c r="K36" s="223">
        <v>3</v>
      </c>
      <c r="L36" s="187">
        <v>90</v>
      </c>
      <c r="M36" s="223">
        <v>3</v>
      </c>
      <c r="N36" s="188">
        <v>90</v>
      </c>
      <c r="O36" s="223">
        <v>3</v>
      </c>
      <c r="P36" s="188">
        <v>107</v>
      </c>
      <c r="Q36" s="223">
        <v>3</v>
      </c>
      <c r="R36" s="188">
        <v>100</v>
      </c>
      <c r="S36" s="189">
        <v>5</v>
      </c>
      <c r="T36" s="193">
        <v>38</v>
      </c>
    </row>
    <row r="37" spans="1:21" ht="20.100000000000001" customHeight="1" x14ac:dyDescent="0.15">
      <c r="A37" s="172" t="s">
        <v>79</v>
      </c>
      <c r="B37" s="137">
        <v>34</v>
      </c>
      <c r="C37" s="743">
        <v>858</v>
      </c>
      <c r="D37" s="743"/>
      <c r="E37" s="743"/>
      <c r="F37" s="744">
        <v>5</v>
      </c>
      <c r="G37" s="744"/>
      <c r="H37" s="187">
        <v>133</v>
      </c>
      <c r="I37" s="223">
        <v>5</v>
      </c>
      <c r="J37" s="223">
        <v>146</v>
      </c>
      <c r="K37" s="223">
        <v>4</v>
      </c>
      <c r="L37" s="187">
        <v>150</v>
      </c>
      <c r="M37" s="223">
        <v>4</v>
      </c>
      <c r="N37" s="188">
        <v>139</v>
      </c>
      <c r="O37" s="223">
        <v>4</v>
      </c>
      <c r="P37" s="188">
        <v>142</v>
      </c>
      <c r="Q37" s="223">
        <v>4</v>
      </c>
      <c r="R37" s="188">
        <v>148</v>
      </c>
      <c r="S37" s="189">
        <v>8</v>
      </c>
      <c r="T37" s="193">
        <v>45</v>
      </c>
    </row>
    <row r="38" spans="1:21" ht="20.100000000000001" customHeight="1" x14ac:dyDescent="0.15">
      <c r="A38" s="172" t="s">
        <v>80</v>
      </c>
      <c r="B38" s="137">
        <v>23</v>
      </c>
      <c r="C38" s="743">
        <v>512</v>
      </c>
      <c r="D38" s="743"/>
      <c r="E38" s="743"/>
      <c r="F38" s="744">
        <v>3</v>
      </c>
      <c r="G38" s="744"/>
      <c r="H38" s="187">
        <v>94</v>
      </c>
      <c r="I38" s="223">
        <v>3</v>
      </c>
      <c r="J38" s="223">
        <v>83</v>
      </c>
      <c r="K38" s="223">
        <v>3</v>
      </c>
      <c r="L38" s="187">
        <v>88</v>
      </c>
      <c r="M38" s="223">
        <v>3</v>
      </c>
      <c r="N38" s="188">
        <v>85</v>
      </c>
      <c r="O38" s="223">
        <v>2</v>
      </c>
      <c r="P38" s="188">
        <v>77</v>
      </c>
      <c r="Q38" s="223">
        <v>3</v>
      </c>
      <c r="R38" s="188">
        <v>85</v>
      </c>
      <c r="S38" s="189">
        <v>6</v>
      </c>
      <c r="T38" s="193">
        <v>37</v>
      </c>
    </row>
    <row r="39" spans="1:21" ht="20.100000000000001" customHeight="1" x14ac:dyDescent="0.15">
      <c r="A39" s="172" t="s">
        <v>81</v>
      </c>
      <c r="B39" s="137">
        <v>44</v>
      </c>
      <c r="C39" s="743">
        <v>934</v>
      </c>
      <c r="D39" s="743"/>
      <c r="E39" s="743"/>
      <c r="F39" s="744">
        <v>5</v>
      </c>
      <c r="G39" s="744"/>
      <c r="H39" s="187">
        <v>144</v>
      </c>
      <c r="I39" s="223">
        <v>5</v>
      </c>
      <c r="J39" s="223">
        <v>155</v>
      </c>
      <c r="K39" s="223">
        <v>5</v>
      </c>
      <c r="L39" s="187">
        <v>159</v>
      </c>
      <c r="M39" s="223">
        <v>5</v>
      </c>
      <c r="N39" s="188">
        <v>154</v>
      </c>
      <c r="O39" s="223">
        <v>4</v>
      </c>
      <c r="P39" s="188">
        <v>155</v>
      </c>
      <c r="Q39" s="223">
        <v>5</v>
      </c>
      <c r="R39" s="188">
        <v>167</v>
      </c>
      <c r="S39" s="189">
        <v>15</v>
      </c>
      <c r="T39" s="193">
        <v>89</v>
      </c>
    </row>
    <row r="40" spans="1:21" ht="20.100000000000001" customHeight="1" x14ac:dyDescent="0.15">
      <c r="A40" s="172" t="s">
        <v>82</v>
      </c>
      <c r="B40" s="137">
        <v>26</v>
      </c>
      <c r="C40" s="743">
        <v>532</v>
      </c>
      <c r="D40" s="743"/>
      <c r="E40" s="743"/>
      <c r="F40" s="744">
        <v>3</v>
      </c>
      <c r="G40" s="744"/>
      <c r="H40" s="187">
        <v>87</v>
      </c>
      <c r="I40" s="223">
        <v>3</v>
      </c>
      <c r="J40" s="223">
        <v>90</v>
      </c>
      <c r="K40" s="223">
        <v>3</v>
      </c>
      <c r="L40" s="187">
        <v>79</v>
      </c>
      <c r="M40" s="223">
        <v>3</v>
      </c>
      <c r="N40" s="188">
        <v>90</v>
      </c>
      <c r="O40" s="223">
        <v>3</v>
      </c>
      <c r="P40" s="188">
        <v>92</v>
      </c>
      <c r="Q40" s="223">
        <v>3</v>
      </c>
      <c r="R40" s="188">
        <v>94</v>
      </c>
      <c r="S40" s="189">
        <v>8</v>
      </c>
      <c r="T40" s="193">
        <v>47</v>
      </c>
    </row>
    <row r="41" spans="1:21" ht="20.100000000000001" customHeight="1" x14ac:dyDescent="0.15">
      <c r="A41" s="172" t="s">
        <v>83</v>
      </c>
      <c r="B41" s="137">
        <v>40</v>
      </c>
      <c r="C41" s="743">
        <v>937</v>
      </c>
      <c r="D41" s="743"/>
      <c r="E41" s="743"/>
      <c r="F41" s="744">
        <v>5</v>
      </c>
      <c r="G41" s="744"/>
      <c r="H41" s="187">
        <v>154</v>
      </c>
      <c r="I41" s="223">
        <v>5</v>
      </c>
      <c r="J41" s="223">
        <v>143</v>
      </c>
      <c r="K41" s="223">
        <v>4</v>
      </c>
      <c r="L41" s="187">
        <v>151</v>
      </c>
      <c r="M41" s="223">
        <v>5</v>
      </c>
      <c r="N41" s="188">
        <v>161</v>
      </c>
      <c r="O41" s="223">
        <v>4</v>
      </c>
      <c r="P41" s="188">
        <v>154</v>
      </c>
      <c r="Q41" s="223">
        <v>5</v>
      </c>
      <c r="R41" s="188">
        <v>174</v>
      </c>
      <c r="S41" s="189">
        <v>12</v>
      </c>
      <c r="T41" s="193">
        <v>80</v>
      </c>
    </row>
    <row r="42" spans="1:21" ht="20.100000000000001" customHeight="1" x14ac:dyDescent="0.15">
      <c r="A42" s="172" t="s">
        <v>84</v>
      </c>
      <c r="B42" s="137">
        <v>29</v>
      </c>
      <c r="C42" s="743">
        <v>661</v>
      </c>
      <c r="D42" s="743"/>
      <c r="E42" s="743"/>
      <c r="F42" s="744">
        <v>4</v>
      </c>
      <c r="G42" s="744"/>
      <c r="H42" s="187">
        <v>110</v>
      </c>
      <c r="I42" s="223">
        <v>4</v>
      </c>
      <c r="J42" s="223">
        <v>106</v>
      </c>
      <c r="K42" s="223">
        <v>4</v>
      </c>
      <c r="L42" s="187">
        <v>120</v>
      </c>
      <c r="M42" s="223">
        <v>3</v>
      </c>
      <c r="N42" s="188">
        <v>102</v>
      </c>
      <c r="O42" s="223">
        <v>3</v>
      </c>
      <c r="P42" s="188">
        <v>105</v>
      </c>
      <c r="Q42" s="223">
        <v>4</v>
      </c>
      <c r="R42" s="188">
        <v>118</v>
      </c>
      <c r="S42" s="189">
        <v>7</v>
      </c>
      <c r="T42" s="193">
        <v>48</v>
      </c>
    </row>
    <row r="43" spans="1:21" ht="20.100000000000001" customHeight="1" x14ac:dyDescent="0.15">
      <c r="A43" s="172" t="s">
        <v>85</v>
      </c>
      <c r="B43" s="137">
        <v>30</v>
      </c>
      <c r="C43" s="743">
        <v>634</v>
      </c>
      <c r="D43" s="743"/>
      <c r="E43" s="743"/>
      <c r="F43" s="744">
        <v>3</v>
      </c>
      <c r="G43" s="744"/>
      <c r="H43" s="187">
        <v>85</v>
      </c>
      <c r="I43" s="223">
        <v>4</v>
      </c>
      <c r="J43" s="223">
        <v>102</v>
      </c>
      <c r="K43" s="223">
        <v>3</v>
      </c>
      <c r="L43" s="187">
        <v>106</v>
      </c>
      <c r="M43" s="223">
        <v>4</v>
      </c>
      <c r="N43" s="188">
        <v>118</v>
      </c>
      <c r="O43" s="223">
        <v>3</v>
      </c>
      <c r="P43" s="188">
        <v>105</v>
      </c>
      <c r="Q43" s="223">
        <v>4</v>
      </c>
      <c r="R43" s="188">
        <v>118</v>
      </c>
      <c r="S43" s="189">
        <v>9</v>
      </c>
      <c r="T43" s="193">
        <v>49</v>
      </c>
    </row>
    <row r="44" spans="1:21" ht="20.100000000000001" customHeight="1" thickBot="1" x14ac:dyDescent="0.2">
      <c r="A44" s="184" t="s">
        <v>86</v>
      </c>
      <c r="B44" s="194">
        <v>30</v>
      </c>
      <c r="C44" s="742">
        <v>630</v>
      </c>
      <c r="D44" s="742"/>
      <c r="E44" s="742"/>
      <c r="F44" s="745">
        <v>4</v>
      </c>
      <c r="G44" s="745"/>
      <c r="H44" s="195">
        <v>107</v>
      </c>
      <c r="I44" s="226">
        <v>4</v>
      </c>
      <c r="J44" s="226">
        <v>115</v>
      </c>
      <c r="K44" s="226">
        <v>3</v>
      </c>
      <c r="L44" s="195">
        <v>101</v>
      </c>
      <c r="M44" s="226">
        <v>3</v>
      </c>
      <c r="N44" s="197">
        <v>120</v>
      </c>
      <c r="O44" s="226">
        <v>3</v>
      </c>
      <c r="P44" s="197">
        <v>87</v>
      </c>
      <c r="Q44" s="226">
        <v>3</v>
      </c>
      <c r="R44" s="197">
        <v>100</v>
      </c>
      <c r="S44" s="198">
        <v>10</v>
      </c>
      <c r="T44" s="199">
        <v>62</v>
      </c>
    </row>
    <row r="45" spans="1:21" ht="20.100000000000001" customHeight="1" x14ac:dyDescent="0.15">
      <c r="A45" s="232" t="s">
        <v>270</v>
      </c>
      <c r="Q45" s="222"/>
      <c r="T45" s="222" t="s">
        <v>247</v>
      </c>
    </row>
    <row r="46" spans="1:21" ht="15" customHeight="1" x14ac:dyDescent="0.15">
      <c r="A46" s="60"/>
    </row>
  </sheetData>
  <sheetProtection sheet="1" objects="1" scenarios="1"/>
  <mergeCells count="154">
    <mergeCell ref="C43:E43"/>
    <mergeCell ref="F43:G43"/>
    <mergeCell ref="C44:E44"/>
    <mergeCell ref="F44:G44"/>
    <mergeCell ref="C40:E40"/>
    <mergeCell ref="F40:G40"/>
    <mergeCell ref="C41:E41"/>
    <mergeCell ref="F41:G41"/>
    <mergeCell ref="C42:E42"/>
    <mergeCell ref="F42:G42"/>
    <mergeCell ref="C37:E37"/>
    <mergeCell ref="F37:G37"/>
    <mergeCell ref="C38:E38"/>
    <mergeCell ref="F38:G38"/>
    <mergeCell ref="C39:E39"/>
    <mergeCell ref="F39:G39"/>
    <mergeCell ref="F33:G33"/>
    <mergeCell ref="C34:E34"/>
    <mergeCell ref="F34:G34"/>
    <mergeCell ref="C35:E35"/>
    <mergeCell ref="F35:G35"/>
    <mergeCell ref="C36:E36"/>
    <mergeCell ref="F36:G36"/>
    <mergeCell ref="C30:E30"/>
    <mergeCell ref="F30:G30"/>
    <mergeCell ref="C31:E31"/>
    <mergeCell ref="F31:G31"/>
    <mergeCell ref="C32:E32"/>
    <mergeCell ref="F32:G32"/>
    <mergeCell ref="S26:T26"/>
    <mergeCell ref="C27:E27"/>
    <mergeCell ref="F27:G27"/>
    <mergeCell ref="C28:E28"/>
    <mergeCell ref="F28:G28"/>
    <mergeCell ref="C29:E29"/>
    <mergeCell ref="F29:G29"/>
    <mergeCell ref="Q22:R22"/>
    <mergeCell ref="S22:T22"/>
    <mergeCell ref="A26:A27"/>
    <mergeCell ref="B26:E26"/>
    <mergeCell ref="F26:H26"/>
    <mergeCell ref="I26:J26"/>
    <mergeCell ref="K26:L26"/>
    <mergeCell ref="M26:N26"/>
    <mergeCell ref="O26:P26"/>
    <mergeCell ref="Q26:R26"/>
    <mergeCell ref="H20:I20"/>
    <mergeCell ref="J20:K20"/>
    <mergeCell ref="L20:M20"/>
    <mergeCell ref="N20:O20"/>
    <mergeCell ref="P20:Q20"/>
    <mergeCell ref="S20:T20"/>
    <mergeCell ref="H19:I19"/>
    <mergeCell ref="J19:K19"/>
    <mergeCell ref="L19:M19"/>
    <mergeCell ref="N19:O19"/>
    <mergeCell ref="P19:Q19"/>
    <mergeCell ref="S19:T19"/>
    <mergeCell ref="H18:I18"/>
    <mergeCell ref="J18:K18"/>
    <mergeCell ref="L18:M18"/>
    <mergeCell ref="N18:O18"/>
    <mergeCell ref="P18:Q18"/>
    <mergeCell ref="S18:T18"/>
    <mergeCell ref="H17:I17"/>
    <mergeCell ref="J17:K17"/>
    <mergeCell ref="L17:M17"/>
    <mergeCell ref="N17:O17"/>
    <mergeCell ref="P17:Q17"/>
    <mergeCell ref="S17:T17"/>
    <mergeCell ref="H16:I16"/>
    <mergeCell ref="J16:K16"/>
    <mergeCell ref="L16:M16"/>
    <mergeCell ref="N16:O16"/>
    <mergeCell ref="P16:Q16"/>
    <mergeCell ref="S16:T16"/>
    <mergeCell ref="H15:I15"/>
    <mergeCell ref="J15:K15"/>
    <mergeCell ref="L15:M15"/>
    <mergeCell ref="N15:O15"/>
    <mergeCell ref="P15:Q15"/>
    <mergeCell ref="S15:T15"/>
    <mergeCell ref="H14:I14"/>
    <mergeCell ref="J14:K14"/>
    <mergeCell ref="L14:M14"/>
    <mergeCell ref="N14:O14"/>
    <mergeCell ref="P14:Q14"/>
    <mergeCell ref="S14:T14"/>
    <mergeCell ref="H13:I13"/>
    <mergeCell ref="J13:K13"/>
    <mergeCell ref="L13:M13"/>
    <mergeCell ref="N13:O13"/>
    <mergeCell ref="P13:Q13"/>
    <mergeCell ref="S13:T13"/>
    <mergeCell ref="H12:I12"/>
    <mergeCell ref="J12:K12"/>
    <mergeCell ref="L12:M12"/>
    <mergeCell ref="N12:O12"/>
    <mergeCell ref="P12:Q12"/>
    <mergeCell ref="S12:T12"/>
    <mergeCell ref="H11:I11"/>
    <mergeCell ref="J11:K11"/>
    <mergeCell ref="L11:M11"/>
    <mergeCell ref="N11:O11"/>
    <mergeCell ref="P11:Q11"/>
    <mergeCell ref="S11:T11"/>
    <mergeCell ref="H10:I10"/>
    <mergeCell ref="J10:K10"/>
    <mergeCell ref="L10:M10"/>
    <mergeCell ref="N10:O10"/>
    <mergeCell ref="P10:Q10"/>
    <mergeCell ref="S10:T10"/>
    <mergeCell ref="H8:I8"/>
    <mergeCell ref="J8:K8"/>
    <mergeCell ref="L8:M8"/>
    <mergeCell ref="N8:O8"/>
    <mergeCell ref="P8:Q8"/>
    <mergeCell ref="S8:T8"/>
    <mergeCell ref="H7:I7"/>
    <mergeCell ref="J7:K7"/>
    <mergeCell ref="L7:M7"/>
    <mergeCell ref="N7:O7"/>
    <mergeCell ref="P7:Q7"/>
    <mergeCell ref="S7:T7"/>
    <mergeCell ref="H6:I6"/>
    <mergeCell ref="J6:K6"/>
    <mergeCell ref="L6:M6"/>
    <mergeCell ref="N6:O6"/>
    <mergeCell ref="P6:Q6"/>
    <mergeCell ref="S6:T6"/>
    <mergeCell ref="H5:I5"/>
    <mergeCell ref="J5:K5"/>
    <mergeCell ref="L5:M5"/>
    <mergeCell ref="N5:O5"/>
    <mergeCell ref="P5:Q5"/>
    <mergeCell ref="S5:T5"/>
    <mergeCell ref="H4:I4"/>
    <mergeCell ref="J4:K4"/>
    <mergeCell ref="L4:M4"/>
    <mergeCell ref="N4:O4"/>
    <mergeCell ref="P4:Q4"/>
    <mergeCell ref="S4:T4"/>
    <mergeCell ref="P2:Q2"/>
    <mergeCell ref="R2:R3"/>
    <mergeCell ref="S2:T3"/>
    <mergeCell ref="H3:K3"/>
    <mergeCell ref="L3:O3"/>
    <mergeCell ref="P3:Q3"/>
    <mergeCell ref="A2:A3"/>
    <mergeCell ref="B2:B3"/>
    <mergeCell ref="C2:E2"/>
    <mergeCell ref="F2:G3"/>
    <mergeCell ref="H2:K2"/>
    <mergeCell ref="L2:O2"/>
  </mergeCells>
  <phoneticPr fontId="1"/>
  <conditionalFormatting sqref="A7:L7 N7 N10:N20 P7 P10:P20 R7:T7 A4:A6 A10:L20 B28:T32 A34:T44 A8:K8">
    <cfRule type="expression" dxfId="183" priority="8">
      <formula>MOD(ROW(),2)=0</formula>
    </cfRule>
  </conditionalFormatting>
  <conditionalFormatting sqref="B4:L4 N4 P4 R4:T4">
    <cfRule type="expression" dxfId="182" priority="7">
      <formula>MOD(ROW(),2)=0</formula>
    </cfRule>
  </conditionalFormatting>
  <conditionalFormatting sqref="B5:L5 N5 P5 R5:T5">
    <cfRule type="expression" dxfId="181" priority="6">
      <formula>MOD(ROW(),2)=0</formula>
    </cfRule>
  </conditionalFormatting>
  <conditionalFormatting sqref="B6:L6 N6 P6 R6:T6">
    <cfRule type="expression" dxfId="180" priority="5">
      <formula>MOD(ROW(),2)=0</formula>
    </cfRule>
  </conditionalFormatting>
  <conditionalFormatting sqref="A28:A32">
    <cfRule type="expression" dxfId="179" priority="4">
      <formula>MOD(ROW(),2)=0</formula>
    </cfRule>
  </conditionalFormatting>
  <conditionalFormatting sqref="R10:R20">
    <cfRule type="expression" dxfId="178" priority="3">
      <formula>MOD(ROW(),2)=0</formula>
    </cfRule>
  </conditionalFormatting>
  <conditionalFormatting sqref="S10:T20">
    <cfRule type="expression" dxfId="177" priority="2">
      <formula>MOD(ROW(),2)=0</formula>
    </cfRule>
  </conditionalFormatting>
  <conditionalFormatting sqref="L8 N8 P8 R8:T8">
    <cfRule type="expression" dxfId="176"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R48"/>
  <sheetViews>
    <sheetView view="pageBreakPreview" zoomScaleNormal="100" zoomScaleSheetLayoutView="100" zoomScalePageLayoutView="90" workbookViewId="0"/>
  </sheetViews>
  <sheetFormatPr defaultColWidth="8.85546875" defaultRowHeight="17.45" customHeight="1" x14ac:dyDescent="0.15"/>
  <cols>
    <col min="1" max="1" width="19.85546875" style="1" customWidth="1"/>
    <col min="2" max="2" width="8" style="1" customWidth="1"/>
    <col min="3" max="5" width="8.42578125" style="1" customWidth="1"/>
    <col min="6" max="7" width="4.85546875" style="1" customWidth="1"/>
    <col min="8" max="8" width="14.28515625" style="1" customWidth="1"/>
    <col min="9" max="9" width="11.7109375" style="1" customWidth="1"/>
    <col min="10" max="10" width="11.5703125" style="1" customWidth="1"/>
    <col min="11" max="11" width="23.85546875" style="42" customWidth="1"/>
    <col min="12" max="12" width="6.140625" style="1" customWidth="1"/>
    <col min="13" max="13" width="11.5703125" style="1" customWidth="1"/>
    <col min="14" max="14" width="29.85546875" style="1" customWidth="1"/>
    <col min="15" max="16" width="20.7109375" style="1" customWidth="1"/>
    <col min="17" max="17" width="8.85546875" style="1" customWidth="1"/>
    <col min="18" max="16384" width="8.85546875" style="1"/>
  </cols>
  <sheetData>
    <row r="1" spans="1:16" ht="21" customHeight="1" thickBot="1" x14ac:dyDescent="0.2">
      <c r="A1" s="1" t="s">
        <v>360</v>
      </c>
      <c r="P1" s="3" t="s">
        <v>90</v>
      </c>
    </row>
    <row r="2" spans="1:16" ht="21" customHeight="1" thickBot="1" x14ac:dyDescent="0.2">
      <c r="A2" s="787" t="s">
        <v>91</v>
      </c>
      <c r="B2" s="781" t="s">
        <v>68</v>
      </c>
      <c r="C2" s="647" t="s">
        <v>69</v>
      </c>
      <c r="D2" s="647"/>
      <c r="E2" s="647"/>
      <c r="F2" s="647" t="s">
        <v>70</v>
      </c>
      <c r="G2" s="647"/>
      <c r="H2" s="788" t="s">
        <v>311</v>
      </c>
      <c r="I2" s="780"/>
      <c r="J2" s="803" t="s">
        <v>93</v>
      </c>
      <c r="K2" s="647"/>
      <c r="L2" s="647"/>
      <c r="M2" s="647"/>
      <c r="N2" s="77" t="s">
        <v>94</v>
      </c>
      <c r="O2" s="798" t="s">
        <v>254</v>
      </c>
      <c r="P2" s="796" t="s">
        <v>255</v>
      </c>
    </row>
    <row r="3" spans="1:16" ht="21" customHeight="1" x14ac:dyDescent="0.15">
      <c r="A3" s="787"/>
      <c r="B3" s="781"/>
      <c r="C3" s="81" t="s">
        <v>71</v>
      </c>
      <c r="D3" s="81" t="s">
        <v>72</v>
      </c>
      <c r="E3" s="81" t="s">
        <v>73</v>
      </c>
      <c r="F3" s="647"/>
      <c r="G3" s="647"/>
      <c r="H3" s="713" t="s">
        <v>71</v>
      </c>
      <c r="I3" s="778"/>
      <c r="J3" s="783" t="s">
        <v>1</v>
      </c>
      <c r="K3" s="784"/>
      <c r="L3" s="784"/>
      <c r="M3" s="785"/>
      <c r="N3" s="81" t="s">
        <v>48</v>
      </c>
      <c r="O3" s="799"/>
      <c r="P3" s="797"/>
    </row>
    <row r="4" spans="1:16" ht="21" customHeight="1" x14ac:dyDescent="0.15">
      <c r="A4" s="200" t="s">
        <v>341</v>
      </c>
      <c r="B4" s="143">
        <v>6</v>
      </c>
      <c r="C4" s="144">
        <v>240</v>
      </c>
      <c r="D4" s="144">
        <v>141</v>
      </c>
      <c r="E4" s="144">
        <v>99</v>
      </c>
      <c r="F4" s="179">
        <v>141</v>
      </c>
      <c r="G4" s="173">
        <v>26</v>
      </c>
      <c r="H4" s="179">
        <v>4432</v>
      </c>
      <c r="I4" s="201">
        <v>144</v>
      </c>
      <c r="J4" s="782">
        <v>269</v>
      </c>
      <c r="K4" s="782"/>
      <c r="L4" s="735">
        <v>9</v>
      </c>
      <c r="M4" s="735"/>
      <c r="N4" s="202">
        <v>63</v>
      </c>
      <c r="O4" s="85">
        <v>31</v>
      </c>
      <c r="P4" s="95">
        <v>16</v>
      </c>
    </row>
    <row r="5" spans="1:16" ht="21" customHeight="1" x14ac:dyDescent="0.15">
      <c r="A5" s="200">
        <v>3</v>
      </c>
      <c r="B5" s="143">
        <v>6</v>
      </c>
      <c r="C5" s="144">
        <v>236</v>
      </c>
      <c r="D5" s="144">
        <v>141</v>
      </c>
      <c r="E5" s="144">
        <v>95</v>
      </c>
      <c r="F5" s="179">
        <v>157</v>
      </c>
      <c r="G5" s="173">
        <v>31</v>
      </c>
      <c r="H5" s="179">
        <v>4445</v>
      </c>
      <c r="I5" s="201">
        <v>175</v>
      </c>
      <c r="J5" s="782">
        <v>280</v>
      </c>
      <c r="K5" s="782"/>
      <c r="L5" s="735">
        <v>8</v>
      </c>
      <c r="M5" s="735"/>
      <c r="N5" s="202">
        <v>57</v>
      </c>
      <c r="O5" s="85">
        <v>28.312101910828027</v>
      </c>
      <c r="P5" s="95">
        <v>15.875</v>
      </c>
    </row>
    <row r="6" spans="1:16" ht="21" customHeight="1" x14ac:dyDescent="0.15">
      <c r="A6" s="200">
        <v>4</v>
      </c>
      <c r="B6" s="143">
        <v>6</v>
      </c>
      <c r="C6" s="144">
        <v>250</v>
      </c>
      <c r="D6" s="144">
        <v>152</v>
      </c>
      <c r="E6" s="144">
        <v>98</v>
      </c>
      <c r="F6" s="179">
        <v>157</v>
      </c>
      <c r="G6" s="173">
        <v>33</v>
      </c>
      <c r="H6" s="179">
        <v>4396</v>
      </c>
      <c r="I6" s="201">
        <v>202</v>
      </c>
      <c r="J6" s="782">
        <v>290</v>
      </c>
      <c r="K6" s="782"/>
      <c r="L6" s="735">
        <v>9</v>
      </c>
      <c r="M6" s="735"/>
      <c r="N6" s="202">
        <v>60</v>
      </c>
      <c r="O6" s="85">
        <v>28</v>
      </c>
      <c r="P6" s="95">
        <v>15</v>
      </c>
    </row>
    <row r="7" spans="1:16" ht="21" customHeight="1" x14ac:dyDescent="0.15">
      <c r="A7" s="200">
        <v>5</v>
      </c>
      <c r="B7" s="143">
        <v>6</v>
      </c>
      <c r="C7" s="144">
        <v>252</v>
      </c>
      <c r="D7" s="144">
        <v>152</v>
      </c>
      <c r="E7" s="144">
        <v>100</v>
      </c>
      <c r="F7" s="179">
        <v>158</v>
      </c>
      <c r="G7" s="173">
        <v>35</v>
      </c>
      <c r="H7" s="179">
        <v>4384</v>
      </c>
      <c r="I7" s="201">
        <v>207</v>
      </c>
      <c r="J7" s="782">
        <v>297</v>
      </c>
      <c r="K7" s="782"/>
      <c r="L7" s="735">
        <v>9</v>
      </c>
      <c r="M7" s="735"/>
      <c r="N7" s="202">
        <v>61</v>
      </c>
      <c r="O7" s="85">
        <v>28</v>
      </c>
      <c r="P7" s="95">
        <v>15</v>
      </c>
    </row>
    <row r="8" spans="1:16" ht="21" customHeight="1" x14ac:dyDescent="0.15">
      <c r="A8" s="200">
        <v>6</v>
      </c>
      <c r="B8" s="420">
        <v>6</v>
      </c>
      <c r="C8" s="424">
        <v>252</v>
      </c>
      <c r="D8" s="424">
        <v>152</v>
      </c>
      <c r="E8" s="424">
        <v>100</v>
      </c>
      <c r="F8" s="425">
        <v>159</v>
      </c>
      <c r="G8" s="426">
        <v>38</v>
      </c>
      <c r="H8" s="427">
        <v>4336</v>
      </c>
      <c r="I8" s="428">
        <v>221</v>
      </c>
      <c r="J8" s="786">
        <v>287</v>
      </c>
      <c r="K8" s="786"/>
      <c r="L8" s="737">
        <v>11</v>
      </c>
      <c r="M8" s="737"/>
      <c r="N8" s="423">
        <v>63</v>
      </c>
      <c r="O8" s="85">
        <v>27.270440251572328</v>
      </c>
      <c r="P8" s="95">
        <v>15.10801393728223</v>
      </c>
    </row>
    <row r="9" spans="1:16" ht="21" customHeight="1" x14ac:dyDescent="0.15">
      <c r="A9" s="200"/>
      <c r="B9" s="143"/>
      <c r="C9" s="144"/>
      <c r="D9" s="144"/>
      <c r="E9" s="144"/>
      <c r="F9" s="179"/>
      <c r="G9" s="173"/>
      <c r="H9" s="782"/>
      <c r="I9" s="782"/>
      <c r="J9" s="203"/>
      <c r="K9" s="204"/>
      <c r="L9" s="205"/>
      <c r="M9" s="205"/>
      <c r="N9" s="205"/>
      <c r="O9" s="85"/>
      <c r="P9" s="95"/>
    </row>
    <row r="10" spans="1:16" ht="21" customHeight="1" x14ac:dyDescent="0.15">
      <c r="A10" s="200" t="s">
        <v>95</v>
      </c>
      <c r="B10" s="143">
        <v>1</v>
      </c>
      <c r="C10" s="144">
        <v>45</v>
      </c>
      <c r="D10" s="144">
        <v>27</v>
      </c>
      <c r="E10" s="144">
        <v>18</v>
      </c>
      <c r="F10" s="179">
        <v>31</v>
      </c>
      <c r="G10" s="173">
        <v>10</v>
      </c>
      <c r="H10" s="179">
        <v>726</v>
      </c>
      <c r="I10" s="201">
        <v>46</v>
      </c>
      <c r="J10" s="782">
        <v>55</v>
      </c>
      <c r="K10" s="782"/>
      <c r="L10" s="735">
        <v>1</v>
      </c>
      <c r="M10" s="735"/>
      <c r="N10" s="402">
        <v>12</v>
      </c>
      <c r="O10" s="85">
        <v>23.419354838709676</v>
      </c>
      <c r="P10" s="95">
        <v>13.2</v>
      </c>
    </row>
    <row r="11" spans="1:16" ht="21" customHeight="1" x14ac:dyDescent="0.15">
      <c r="A11" s="200" t="s">
        <v>96</v>
      </c>
      <c r="B11" s="143">
        <v>1</v>
      </c>
      <c r="C11" s="144">
        <v>49</v>
      </c>
      <c r="D11" s="144">
        <v>33</v>
      </c>
      <c r="E11" s="144">
        <v>16</v>
      </c>
      <c r="F11" s="179">
        <v>33</v>
      </c>
      <c r="G11" s="173">
        <v>8</v>
      </c>
      <c r="H11" s="179">
        <v>874</v>
      </c>
      <c r="I11" s="201">
        <v>54</v>
      </c>
      <c r="J11" s="782">
        <v>58</v>
      </c>
      <c r="K11" s="782"/>
      <c r="L11" s="735">
        <v>2</v>
      </c>
      <c r="M11" s="735"/>
      <c r="N11" s="402">
        <v>12</v>
      </c>
      <c r="O11" s="85">
        <v>26.484848484848484</v>
      </c>
      <c r="P11" s="95">
        <v>15.068965517241379</v>
      </c>
    </row>
    <row r="12" spans="1:16" ht="21" customHeight="1" x14ac:dyDescent="0.15">
      <c r="A12" s="200" t="s">
        <v>97</v>
      </c>
      <c r="B12" s="143">
        <v>1</v>
      </c>
      <c r="C12" s="144">
        <v>51</v>
      </c>
      <c r="D12" s="144">
        <v>32</v>
      </c>
      <c r="E12" s="144">
        <v>19</v>
      </c>
      <c r="F12" s="179">
        <v>32</v>
      </c>
      <c r="G12" s="173">
        <v>8</v>
      </c>
      <c r="H12" s="179">
        <v>841</v>
      </c>
      <c r="I12" s="201">
        <v>57</v>
      </c>
      <c r="J12" s="782">
        <v>55</v>
      </c>
      <c r="K12" s="782"/>
      <c r="L12" s="735">
        <v>3</v>
      </c>
      <c r="M12" s="735"/>
      <c r="N12" s="402">
        <v>12</v>
      </c>
      <c r="O12" s="85">
        <v>26.28125</v>
      </c>
      <c r="P12" s="95">
        <v>15.290909090909091</v>
      </c>
    </row>
    <row r="13" spans="1:16" ht="21" customHeight="1" x14ac:dyDescent="0.15">
      <c r="A13" s="200" t="s">
        <v>98</v>
      </c>
      <c r="B13" s="143">
        <v>1</v>
      </c>
      <c r="C13" s="144">
        <v>48</v>
      </c>
      <c r="D13" s="144">
        <v>28</v>
      </c>
      <c r="E13" s="144">
        <v>20</v>
      </c>
      <c r="F13" s="179">
        <v>28</v>
      </c>
      <c r="G13" s="173">
        <v>7</v>
      </c>
      <c r="H13" s="179">
        <v>770</v>
      </c>
      <c r="I13" s="201">
        <v>36</v>
      </c>
      <c r="J13" s="782">
        <v>50</v>
      </c>
      <c r="K13" s="782"/>
      <c r="L13" s="735">
        <v>3</v>
      </c>
      <c r="M13" s="735"/>
      <c r="N13" s="402">
        <v>12</v>
      </c>
      <c r="O13" s="85">
        <v>27.5</v>
      </c>
      <c r="P13" s="95">
        <v>15.4</v>
      </c>
    </row>
    <row r="14" spans="1:16" ht="21" customHeight="1" x14ac:dyDescent="0.15">
      <c r="A14" s="200" t="s">
        <v>99</v>
      </c>
      <c r="B14" s="143">
        <v>1</v>
      </c>
      <c r="C14" s="144">
        <v>31</v>
      </c>
      <c r="D14" s="144">
        <v>17</v>
      </c>
      <c r="E14" s="144">
        <v>14</v>
      </c>
      <c r="F14" s="179">
        <v>20</v>
      </c>
      <c r="G14" s="173">
        <v>5</v>
      </c>
      <c r="H14" s="179">
        <v>483</v>
      </c>
      <c r="I14" s="201">
        <v>28</v>
      </c>
      <c r="J14" s="782">
        <v>37</v>
      </c>
      <c r="K14" s="782"/>
      <c r="L14" s="735">
        <v>1</v>
      </c>
      <c r="M14" s="735"/>
      <c r="N14" s="402">
        <v>10</v>
      </c>
      <c r="O14" s="423">
        <v>24.15</v>
      </c>
      <c r="P14" s="95">
        <v>13.054054054054054</v>
      </c>
    </row>
    <row r="15" spans="1:16" ht="21" customHeight="1" thickBot="1" x14ac:dyDescent="0.2">
      <c r="A15" s="25" t="s">
        <v>320</v>
      </c>
      <c r="B15" s="96">
        <v>1</v>
      </c>
      <c r="C15" s="97">
        <v>28</v>
      </c>
      <c r="D15" s="208">
        <v>15</v>
      </c>
      <c r="E15" s="208">
        <v>13</v>
      </c>
      <c r="F15" s="209">
        <v>15</v>
      </c>
      <c r="G15" s="210">
        <v>0</v>
      </c>
      <c r="H15" s="209">
        <v>642</v>
      </c>
      <c r="I15" s="521">
        <v>0</v>
      </c>
      <c r="J15" s="776">
        <v>32</v>
      </c>
      <c r="K15" s="776"/>
      <c r="L15" s="777">
        <v>1</v>
      </c>
      <c r="M15" s="777"/>
      <c r="N15" s="404">
        <v>5</v>
      </c>
      <c r="O15" s="429">
        <v>42.8</v>
      </c>
      <c r="P15" s="430">
        <v>20.0625</v>
      </c>
    </row>
    <row r="16" spans="1:16" ht="21" customHeight="1" x14ac:dyDescent="0.15">
      <c r="A16" s="1" t="s">
        <v>248</v>
      </c>
      <c r="P16" s="26" t="s">
        <v>332</v>
      </c>
    </row>
    <row r="17" spans="1:16" ht="21" customHeight="1" x14ac:dyDescent="0.15">
      <c r="A17" s="40" t="s">
        <v>216</v>
      </c>
      <c r="P17" s="3" t="s">
        <v>218</v>
      </c>
    </row>
    <row r="18" spans="1:16" ht="21" customHeight="1" x14ac:dyDescent="0.15"/>
    <row r="19" spans="1:16" ht="21" customHeight="1" x14ac:dyDescent="0.15"/>
    <row r="20" spans="1:16" ht="21" customHeight="1" thickBot="1" x14ac:dyDescent="0.2">
      <c r="A20" s="1" t="s">
        <v>361</v>
      </c>
      <c r="P20" s="3" t="s">
        <v>66</v>
      </c>
    </row>
    <row r="21" spans="1:16" ht="21" customHeight="1" thickBot="1" x14ac:dyDescent="0.2">
      <c r="A21" s="756" t="s">
        <v>91</v>
      </c>
      <c r="B21" s="781" t="s">
        <v>47</v>
      </c>
      <c r="C21" s="790" t="s">
        <v>243</v>
      </c>
      <c r="D21" s="791"/>
      <c r="E21" s="792"/>
      <c r="F21" s="788" t="s">
        <v>309</v>
      </c>
      <c r="G21" s="780"/>
      <c r="H21" s="780"/>
      <c r="I21" s="780"/>
      <c r="J21" s="779" t="s">
        <v>310</v>
      </c>
      <c r="K21" s="780"/>
      <c r="L21" s="781"/>
      <c r="M21" s="647" t="s">
        <v>271</v>
      </c>
      <c r="N21" s="647"/>
      <c r="O21" s="651" t="s">
        <v>101</v>
      </c>
      <c r="P21" s="651"/>
    </row>
    <row r="22" spans="1:16" ht="21" customHeight="1" x14ac:dyDescent="0.15">
      <c r="A22" s="756"/>
      <c r="B22" s="781"/>
      <c r="C22" s="658"/>
      <c r="D22" s="679"/>
      <c r="E22" s="637"/>
      <c r="F22" s="654" t="s">
        <v>47</v>
      </c>
      <c r="G22" s="654"/>
      <c r="H22" s="713" t="s">
        <v>291</v>
      </c>
      <c r="I22" s="778"/>
      <c r="J22" s="27" t="s">
        <v>47</v>
      </c>
      <c r="K22" s="713" t="s">
        <v>291</v>
      </c>
      <c r="L22" s="714"/>
      <c r="M22" s="81" t="s">
        <v>47</v>
      </c>
      <c r="N22" s="81" t="s">
        <v>291</v>
      </c>
      <c r="O22" s="81" t="s">
        <v>47</v>
      </c>
      <c r="P22" s="88" t="s">
        <v>194</v>
      </c>
    </row>
    <row r="23" spans="1:16" ht="21" customHeight="1" x14ac:dyDescent="0.15">
      <c r="A23" s="200" t="s">
        <v>341</v>
      </c>
      <c r="B23" s="111">
        <v>141</v>
      </c>
      <c r="C23" s="721">
        <v>4432</v>
      </c>
      <c r="D23" s="721"/>
      <c r="E23" s="721"/>
      <c r="F23" s="789">
        <v>41</v>
      </c>
      <c r="G23" s="789"/>
      <c r="H23" s="721">
        <v>1486</v>
      </c>
      <c r="I23" s="721"/>
      <c r="J23" s="109">
        <v>39</v>
      </c>
      <c r="K23" s="707">
        <v>1471</v>
      </c>
      <c r="L23" s="707"/>
      <c r="M23" s="109">
        <v>35</v>
      </c>
      <c r="N23" s="110">
        <v>1331</v>
      </c>
      <c r="O23" s="86">
        <v>26</v>
      </c>
      <c r="P23" s="84">
        <v>144</v>
      </c>
    </row>
    <row r="24" spans="1:16" ht="21" customHeight="1" x14ac:dyDescent="0.15">
      <c r="A24" s="200">
        <v>3</v>
      </c>
      <c r="B24" s="111">
        <v>157</v>
      </c>
      <c r="C24" s="721">
        <v>4445</v>
      </c>
      <c r="D24" s="721"/>
      <c r="E24" s="721"/>
      <c r="F24" s="789">
        <v>42</v>
      </c>
      <c r="G24" s="789"/>
      <c r="H24" s="721">
        <v>1471</v>
      </c>
      <c r="I24" s="721"/>
      <c r="J24" s="109">
        <v>41</v>
      </c>
      <c r="K24" s="707">
        <v>1462</v>
      </c>
      <c r="L24" s="707"/>
      <c r="M24" s="109">
        <v>43</v>
      </c>
      <c r="N24" s="110">
        <v>1512</v>
      </c>
      <c r="O24" s="86">
        <v>31</v>
      </c>
      <c r="P24" s="84">
        <v>175</v>
      </c>
    </row>
    <row r="25" spans="1:16" ht="21" customHeight="1" x14ac:dyDescent="0.15">
      <c r="A25" s="200">
        <v>4</v>
      </c>
      <c r="B25" s="111">
        <v>157</v>
      </c>
      <c r="C25" s="721">
        <v>4396</v>
      </c>
      <c r="D25" s="721"/>
      <c r="E25" s="721"/>
      <c r="F25" s="789">
        <v>41</v>
      </c>
      <c r="G25" s="789"/>
      <c r="H25" s="721">
        <v>1453</v>
      </c>
      <c r="I25" s="721"/>
      <c r="J25" s="109">
        <v>42</v>
      </c>
      <c r="K25" s="707">
        <v>1490</v>
      </c>
      <c r="L25" s="707"/>
      <c r="M25" s="109">
        <v>41</v>
      </c>
      <c r="N25" s="110">
        <v>1453</v>
      </c>
      <c r="O25" s="86">
        <v>33</v>
      </c>
      <c r="P25" s="84">
        <v>202</v>
      </c>
    </row>
    <row r="26" spans="1:16" ht="21" customHeight="1" x14ac:dyDescent="0.15">
      <c r="A26" s="200">
        <v>5</v>
      </c>
      <c r="B26" s="111">
        <v>158</v>
      </c>
      <c r="C26" s="721">
        <v>4384</v>
      </c>
      <c r="D26" s="721"/>
      <c r="E26" s="721"/>
      <c r="F26" s="789">
        <v>40</v>
      </c>
      <c r="G26" s="789"/>
      <c r="H26" s="721">
        <v>1439</v>
      </c>
      <c r="I26" s="721"/>
      <c r="J26" s="24">
        <v>41</v>
      </c>
      <c r="K26" s="707">
        <v>1457</v>
      </c>
      <c r="L26" s="707"/>
      <c r="M26" s="24">
        <v>42</v>
      </c>
      <c r="N26" s="82">
        <v>1488</v>
      </c>
      <c r="O26" s="86">
        <v>35</v>
      </c>
      <c r="P26" s="84">
        <v>207</v>
      </c>
    </row>
    <row r="27" spans="1:16" ht="21" customHeight="1" x14ac:dyDescent="0.15">
      <c r="A27" s="200">
        <v>6</v>
      </c>
      <c r="B27" s="100">
        <f>SUM(B29:B34)</f>
        <v>159</v>
      </c>
      <c r="C27" s="721">
        <f>SUM(C29:E34)</f>
        <v>4336</v>
      </c>
      <c r="D27" s="721"/>
      <c r="E27" s="721"/>
      <c r="F27" s="759">
        <f>SUM(F29:G34)</f>
        <v>40</v>
      </c>
      <c r="G27" s="759"/>
      <c r="H27" s="721">
        <f>SUM(H29:H34)</f>
        <v>1443</v>
      </c>
      <c r="I27" s="721"/>
      <c r="J27" s="24">
        <f>SUM(J29:J34)</f>
        <v>40</v>
      </c>
      <c r="K27" s="721">
        <f>SUM(K29:K34)</f>
        <v>1437</v>
      </c>
      <c r="L27" s="721"/>
      <c r="M27" s="24">
        <f>SUM(M29:M34)</f>
        <v>41</v>
      </c>
      <c r="N27" s="80">
        <f>SUM(N29:N34)</f>
        <v>1456</v>
      </c>
      <c r="O27" s="80">
        <f>SUM(O29:O34)</f>
        <v>38</v>
      </c>
      <c r="P27" s="84">
        <f>SUM(P29:P34)</f>
        <v>221</v>
      </c>
    </row>
    <row r="28" spans="1:16" ht="21" customHeight="1" x14ac:dyDescent="0.15">
      <c r="A28" s="562"/>
      <c r="B28" s="563"/>
      <c r="C28" s="762"/>
      <c r="D28" s="762"/>
      <c r="E28" s="762"/>
      <c r="F28" s="794"/>
      <c r="G28" s="794"/>
      <c r="H28" s="762"/>
      <c r="I28" s="762"/>
      <c r="J28" s="564"/>
      <c r="K28" s="565"/>
      <c r="L28" s="565"/>
      <c r="M28" s="564"/>
      <c r="N28" s="566"/>
      <c r="O28" s="566"/>
      <c r="P28" s="567"/>
    </row>
    <row r="29" spans="1:16" ht="21" customHeight="1" x14ac:dyDescent="0.15">
      <c r="A29" s="64" t="s">
        <v>95</v>
      </c>
      <c r="B29" s="100">
        <f>SUM(F29,J29,M29,O29)</f>
        <v>31</v>
      </c>
      <c r="C29" s="721">
        <f>SUM(H29,K29,N29)</f>
        <v>726</v>
      </c>
      <c r="D29" s="721"/>
      <c r="E29" s="721"/>
      <c r="F29" s="755">
        <v>7</v>
      </c>
      <c r="G29" s="755"/>
      <c r="H29" s="741">
        <v>256</v>
      </c>
      <c r="I29" s="741"/>
      <c r="J29" s="143">
        <v>7</v>
      </c>
      <c r="K29" s="741">
        <v>238</v>
      </c>
      <c r="L29" s="741"/>
      <c r="M29" s="143">
        <v>7</v>
      </c>
      <c r="N29" s="206">
        <v>232</v>
      </c>
      <c r="O29" s="206">
        <v>10</v>
      </c>
      <c r="P29" s="207">
        <v>46</v>
      </c>
    </row>
    <row r="30" spans="1:16" ht="21" customHeight="1" x14ac:dyDescent="0.15">
      <c r="A30" s="64" t="s">
        <v>96</v>
      </c>
      <c r="B30" s="388">
        <f t="shared" ref="B30:B34" si="0">SUM(F30,J30,M30,O30)</f>
        <v>33</v>
      </c>
      <c r="C30" s="721">
        <f t="shared" ref="C30:C34" si="1">SUM(H30,K30,N30)</f>
        <v>874</v>
      </c>
      <c r="D30" s="721"/>
      <c r="E30" s="721"/>
      <c r="F30" s="755">
        <v>8</v>
      </c>
      <c r="G30" s="755"/>
      <c r="H30" s="741">
        <v>278</v>
      </c>
      <c r="I30" s="741"/>
      <c r="J30" s="143">
        <v>8</v>
      </c>
      <c r="K30" s="741">
        <v>288</v>
      </c>
      <c r="L30" s="741"/>
      <c r="M30" s="143">
        <v>9</v>
      </c>
      <c r="N30" s="206">
        <v>308</v>
      </c>
      <c r="O30" s="206">
        <v>8</v>
      </c>
      <c r="P30" s="207">
        <v>54</v>
      </c>
    </row>
    <row r="31" spans="1:16" ht="21" customHeight="1" x14ac:dyDescent="0.15">
      <c r="A31" s="64" t="s">
        <v>97</v>
      </c>
      <c r="B31" s="388">
        <f t="shared" si="0"/>
        <v>32</v>
      </c>
      <c r="C31" s="721">
        <f t="shared" si="1"/>
        <v>841</v>
      </c>
      <c r="D31" s="721"/>
      <c r="E31" s="721"/>
      <c r="F31" s="755">
        <v>8</v>
      </c>
      <c r="G31" s="755"/>
      <c r="H31" s="741">
        <v>285</v>
      </c>
      <c r="I31" s="741"/>
      <c r="J31" s="143">
        <v>8</v>
      </c>
      <c r="K31" s="741">
        <v>259</v>
      </c>
      <c r="L31" s="741"/>
      <c r="M31" s="143">
        <v>8</v>
      </c>
      <c r="N31" s="206">
        <v>297</v>
      </c>
      <c r="O31" s="206">
        <v>8</v>
      </c>
      <c r="P31" s="207">
        <v>57</v>
      </c>
    </row>
    <row r="32" spans="1:16" ht="21" customHeight="1" x14ac:dyDescent="0.15">
      <c r="A32" s="64" t="s">
        <v>98</v>
      </c>
      <c r="B32" s="388">
        <f t="shared" si="0"/>
        <v>28</v>
      </c>
      <c r="C32" s="721">
        <f t="shared" si="1"/>
        <v>770</v>
      </c>
      <c r="D32" s="721"/>
      <c r="E32" s="721"/>
      <c r="F32" s="755">
        <v>7</v>
      </c>
      <c r="G32" s="755"/>
      <c r="H32" s="741">
        <v>254</v>
      </c>
      <c r="I32" s="741"/>
      <c r="J32" s="143">
        <v>7</v>
      </c>
      <c r="K32" s="741">
        <v>262</v>
      </c>
      <c r="L32" s="741"/>
      <c r="M32" s="143">
        <v>7</v>
      </c>
      <c r="N32" s="206">
        <v>254</v>
      </c>
      <c r="O32" s="206">
        <v>7</v>
      </c>
      <c r="P32" s="207">
        <v>36</v>
      </c>
    </row>
    <row r="33" spans="1:18" ht="21" customHeight="1" x14ac:dyDescent="0.15">
      <c r="A33" s="64" t="s">
        <v>99</v>
      </c>
      <c r="B33" s="388">
        <f t="shared" si="0"/>
        <v>20</v>
      </c>
      <c r="C33" s="721">
        <f t="shared" si="1"/>
        <v>483</v>
      </c>
      <c r="D33" s="721"/>
      <c r="E33" s="721"/>
      <c r="F33" s="755">
        <v>5</v>
      </c>
      <c r="G33" s="755"/>
      <c r="H33" s="741">
        <v>159</v>
      </c>
      <c r="I33" s="741"/>
      <c r="J33" s="143">
        <v>5</v>
      </c>
      <c r="K33" s="741">
        <v>171</v>
      </c>
      <c r="L33" s="741"/>
      <c r="M33" s="143">
        <v>5</v>
      </c>
      <c r="N33" s="206">
        <v>153</v>
      </c>
      <c r="O33" s="206">
        <v>5</v>
      </c>
      <c r="P33" s="207">
        <v>28</v>
      </c>
    </row>
    <row r="34" spans="1:18" ht="21" customHeight="1" thickBot="1" x14ac:dyDescent="0.2">
      <c r="A34" s="28" t="s">
        <v>320</v>
      </c>
      <c r="B34" s="392">
        <f t="shared" si="0"/>
        <v>15</v>
      </c>
      <c r="C34" s="761">
        <f t="shared" si="1"/>
        <v>642</v>
      </c>
      <c r="D34" s="761"/>
      <c r="E34" s="761"/>
      <c r="F34" s="760">
        <v>5</v>
      </c>
      <c r="G34" s="760"/>
      <c r="H34" s="793">
        <v>211</v>
      </c>
      <c r="I34" s="793"/>
      <c r="J34" s="211">
        <v>5</v>
      </c>
      <c r="K34" s="793">
        <v>219</v>
      </c>
      <c r="L34" s="793"/>
      <c r="M34" s="211">
        <v>5</v>
      </c>
      <c r="N34" s="212">
        <v>212</v>
      </c>
      <c r="O34" s="213">
        <v>0</v>
      </c>
      <c r="P34" s="214">
        <v>0</v>
      </c>
    </row>
    <row r="35" spans="1:18" ht="21" customHeight="1" x14ac:dyDescent="0.15">
      <c r="A35" s="1" t="s">
        <v>272</v>
      </c>
      <c r="P35" s="3" t="s">
        <v>333</v>
      </c>
    </row>
    <row r="36" spans="1:18" ht="21" customHeight="1" x14ac:dyDescent="0.15">
      <c r="P36" s="3" t="s">
        <v>218</v>
      </c>
      <c r="Q36" s="3"/>
      <c r="R36" s="3"/>
    </row>
    <row r="37" spans="1:18" ht="21" customHeight="1" x14ac:dyDescent="0.15"/>
    <row r="38" spans="1:18" ht="21" customHeight="1" thickBot="1" x14ac:dyDescent="0.2">
      <c r="A38" s="1" t="s">
        <v>362</v>
      </c>
      <c r="P38" s="3" t="s">
        <v>51</v>
      </c>
    </row>
    <row r="39" spans="1:18" ht="21" customHeight="1" thickBot="1" x14ac:dyDescent="0.2">
      <c r="A39" s="756" t="s">
        <v>102</v>
      </c>
      <c r="B39" s="757" t="s">
        <v>292</v>
      </c>
      <c r="C39" s="758"/>
      <c r="D39" s="758"/>
      <c r="E39" s="758"/>
      <c r="F39" s="757" t="s">
        <v>293</v>
      </c>
      <c r="G39" s="758"/>
      <c r="H39" s="758"/>
      <c r="I39" s="758"/>
      <c r="J39" s="757" t="s">
        <v>294</v>
      </c>
      <c r="K39" s="758"/>
      <c r="L39" s="802"/>
      <c r="M39" s="773" t="s">
        <v>334</v>
      </c>
      <c r="N39" s="774"/>
      <c r="O39" s="766" t="s">
        <v>342</v>
      </c>
      <c r="P39" s="766"/>
    </row>
    <row r="40" spans="1:18" ht="21" customHeight="1" x14ac:dyDescent="0.15">
      <c r="A40" s="756"/>
      <c r="B40" s="715" t="s">
        <v>64</v>
      </c>
      <c r="C40" s="716"/>
      <c r="D40" s="716"/>
      <c r="E40" s="717"/>
      <c r="F40" s="715" t="s">
        <v>64</v>
      </c>
      <c r="G40" s="716"/>
      <c r="H40" s="716"/>
      <c r="I40" s="716"/>
      <c r="J40" s="800" t="s">
        <v>230</v>
      </c>
      <c r="K40" s="801"/>
      <c r="L40" s="801"/>
      <c r="M40" s="771" t="s">
        <v>217</v>
      </c>
      <c r="N40" s="772"/>
      <c r="O40" s="769" t="s">
        <v>217</v>
      </c>
      <c r="P40" s="770"/>
    </row>
    <row r="41" spans="1:18" ht="21" customHeight="1" x14ac:dyDescent="0.15">
      <c r="A41" s="554" t="s">
        <v>95</v>
      </c>
      <c r="B41" s="767">
        <v>738</v>
      </c>
      <c r="C41" s="767"/>
      <c r="D41" s="767"/>
      <c r="E41" s="767"/>
      <c r="F41" s="767">
        <v>698</v>
      </c>
      <c r="G41" s="767"/>
      <c r="H41" s="767"/>
      <c r="I41" s="767"/>
      <c r="J41" s="767">
        <v>699</v>
      </c>
      <c r="K41" s="767"/>
      <c r="L41" s="674"/>
      <c r="M41" s="775">
        <v>693</v>
      </c>
      <c r="N41" s="775"/>
      <c r="O41" s="767">
        <v>726</v>
      </c>
      <c r="P41" s="768"/>
    </row>
    <row r="42" spans="1:18" ht="21" customHeight="1" x14ac:dyDescent="0.15">
      <c r="A42" s="555" t="s">
        <v>96</v>
      </c>
      <c r="B42" s="754">
        <v>927</v>
      </c>
      <c r="C42" s="754"/>
      <c r="D42" s="754"/>
      <c r="E42" s="754"/>
      <c r="F42" s="754">
        <v>959</v>
      </c>
      <c r="G42" s="754"/>
      <c r="H42" s="754"/>
      <c r="I42" s="754"/>
      <c r="J42" s="754">
        <v>926</v>
      </c>
      <c r="K42" s="754"/>
      <c r="L42" s="672"/>
      <c r="M42" s="754">
        <v>912</v>
      </c>
      <c r="N42" s="754"/>
      <c r="O42" s="754">
        <v>874</v>
      </c>
      <c r="P42" s="765"/>
    </row>
    <row r="43" spans="1:18" ht="21" customHeight="1" x14ac:dyDescent="0.15">
      <c r="A43" s="555" t="s">
        <v>97</v>
      </c>
      <c r="B43" s="754">
        <v>839</v>
      </c>
      <c r="C43" s="754"/>
      <c r="D43" s="754"/>
      <c r="E43" s="754"/>
      <c r="F43" s="754">
        <v>860</v>
      </c>
      <c r="G43" s="754"/>
      <c r="H43" s="754"/>
      <c r="I43" s="754"/>
      <c r="J43" s="754">
        <v>874</v>
      </c>
      <c r="K43" s="754"/>
      <c r="L43" s="672"/>
      <c r="M43" s="754">
        <v>858</v>
      </c>
      <c r="N43" s="754"/>
      <c r="O43" s="754">
        <v>841</v>
      </c>
      <c r="P43" s="765"/>
    </row>
    <row r="44" spans="1:18" ht="21" customHeight="1" x14ac:dyDescent="0.15">
      <c r="A44" s="555" t="s">
        <v>98</v>
      </c>
      <c r="B44" s="754">
        <v>783</v>
      </c>
      <c r="C44" s="754"/>
      <c r="D44" s="754"/>
      <c r="E44" s="754"/>
      <c r="F44" s="754">
        <v>803</v>
      </c>
      <c r="G44" s="754"/>
      <c r="H44" s="754"/>
      <c r="I44" s="754"/>
      <c r="J44" s="754">
        <v>781</v>
      </c>
      <c r="K44" s="754"/>
      <c r="L44" s="672"/>
      <c r="M44" s="754">
        <v>786</v>
      </c>
      <c r="N44" s="754"/>
      <c r="O44" s="754">
        <v>770</v>
      </c>
      <c r="P44" s="765"/>
    </row>
    <row r="45" spans="1:18" ht="21" customHeight="1" x14ac:dyDescent="0.15">
      <c r="A45" s="555" t="s">
        <v>99</v>
      </c>
      <c r="B45" s="754">
        <v>511</v>
      </c>
      <c r="C45" s="754"/>
      <c r="D45" s="754"/>
      <c r="E45" s="754"/>
      <c r="F45" s="754">
        <v>494</v>
      </c>
      <c r="G45" s="754"/>
      <c r="H45" s="754"/>
      <c r="I45" s="754"/>
      <c r="J45" s="754">
        <v>472</v>
      </c>
      <c r="K45" s="754"/>
      <c r="L45" s="672"/>
      <c r="M45" s="754">
        <v>493</v>
      </c>
      <c r="N45" s="754"/>
      <c r="O45" s="754">
        <v>483</v>
      </c>
      <c r="P45" s="765"/>
    </row>
    <row r="46" spans="1:18" ht="21" customHeight="1" thickBot="1" x14ac:dyDescent="0.2">
      <c r="A46" s="556" t="s">
        <v>320</v>
      </c>
      <c r="B46" s="763">
        <v>634</v>
      </c>
      <c r="C46" s="763"/>
      <c r="D46" s="763"/>
      <c r="E46" s="763"/>
      <c r="F46" s="763">
        <v>631</v>
      </c>
      <c r="G46" s="763"/>
      <c r="H46" s="763"/>
      <c r="I46" s="763"/>
      <c r="J46" s="763">
        <v>644</v>
      </c>
      <c r="K46" s="763"/>
      <c r="L46" s="795"/>
      <c r="M46" s="763">
        <v>642</v>
      </c>
      <c r="N46" s="763"/>
      <c r="O46" s="763">
        <v>642</v>
      </c>
      <c r="P46" s="764"/>
    </row>
    <row r="47" spans="1:18" ht="21" customHeight="1" x14ac:dyDescent="0.15">
      <c r="K47" s="31"/>
      <c r="P47" s="107" t="s">
        <v>333</v>
      </c>
    </row>
    <row r="48" spans="1:18" ht="21" customHeight="1" x14ac:dyDescent="0.15">
      <c r="P48" s="3" t="s">
        <v>290</v>
      </c>
    </row>
  </sheetData>
  <sheetProtection sheet="1" objects="1" scenarios="1"/>
  <mergeCells count="131">
    <mergeCell ref="J46:L46"/>
    <mergeCell ref="K34:L34"/>
    <mergeCell ref="K33:L33"/>
    <mergeCell ref="K32:L32"/>
    <mergeCell ref="P2:P3"/>
    <mergeCell ref="O2:O3"/>
    <mergeCell ref="J13:K13"/>
    <mergeCell ref="K27:L27"/>
    <mergeCell ref="J40:L40"/>
    <mergeCell ref="J39:L39"/>
    <mergeCell ref="J12:K12"/>
    <mergeCell ref="K31:L31"/>
    <mergeCell ref="K30:L30"/>
    <mergeCell ref="J10:K10"/>
    <mergeCell ref="L14:M14"/>
    <mergeCell ref="K29:L29"/>
    <mergeCell ref="J11:K11"/>
    <mergeCell ref="L12:M12"/>
    <mergeCell ref="L11:M11"/>
    <mergeCell ref="J14:K14"/>
    <mergeCell ref="O21:P21"/>
    <mergeCell ref="K22:L22"/>
    <mergeCell ref="J2:M2"/>
    <mergeCell ref="J7:K7"/>
    <mergeCell ref="F46:I46"/>
    <mergeCell ref="B41:E41"/>
    <mergeCell ref="B42:E42"/>
    <mergeCell ref="B43:E43"/>
    <mergeCell ref="B44:E44"/>
    <mergeCell ref="B45:E45"/>
    <mergeCell ref="B46:E46"/>
    <mergeCell ref="F45:I45"/>
    <mergeCell ref="F41:I41"/>
    <mergeCell ref="F44:I44"/>
    <mergeCell ref="F43:I43"/>
    <mergeCell ref="F42:I42"/>
    <mergeCell ref="F22:G22"/>
    <mergeCell ref="F39:I39"/>
    <mergeCell ref="H27:I27"/>
    <mergeCell ref="H34:I34"/>
    <mergeCell ref="H33:I33"/>
    <mergeCell ref="F21:I21"/>
    <mergeCell ref="F28:G28"/>
    <mergeCell ref="H28:I28"/>
    <mergeCell ref="H22:I22"/>
    <mergeCell ref="F30:G30"/>
    <mergeCell ref="A2:A3"/>
    <mergeCell ref="B2:B3"/>
    <mergeCell ref="C2:E2"/>
    <mergeCell ref="F2:G3"/>
    <mergeCell ref="C26:E26"/>
    <mergeCell ref="C29:E29"/>
    <mergeCell ref="C27:E27"/>
    <mergeCell ref="H9:I9"/>
    <mergeCell ref="A21:A22"/>
    <mergeCell ref="B21:B22"/>
    <mergeCell ref="H2:I2"/>
    <mergeCell ref="H23:I23"/>
    <mergeCell ref="H24:I24"/>
    <mergeCell ref="H25:I25"/>
    <mergeCell ref="H26:I26"/>
    <mergeCell ref="F23:G23"/>
    <mergeCell ref="F24:G24"/>
    <mergeCell ref="F25:G25"/>
    <mergeCell ref="F26:G26"/>
    <mergeCell ref="C21:E22"/>
    <mergeCell ref="C23:E23"/>
    <mergeCell ref="C24:E24"/>
    <mergeCell ref="C25:E25"/>
    <mergeCell ref="H29:I29"/>
    <mergeCell ref="L7:M7"/>
    <mergeCell ref="J15:K15"/>
    <mergeCell ref="L15:M15"/>
    <mergeCell ref="H3:I3"/>
    <mergeCell ref="L4:M4"/>
    <mergeCell ref="L5:M5"/>
    <mergeCell ref="L6:M6"/>
    <mergeCell ref="J21:L21"/>
    <mergeCell ref="J44:L44"/>
    <mergeCell ref="J4:K4"/>
    <mergeCell ref="J5:K5"/>
    <mergeCell ref="J6:K6"/>
    <mergeCell ref="J3:M3"/>
    <mergeCell ref="L10:M10"/>
    <mergeCell ref="L13:M13"/>
    <mergeCell ref="L8:M8"/>
    <mergeCell ref="J8:K8"/>
    <mergeCell ref="M21:N21"/>
    <mergeCell ref="K23:L23"/>
    <mergeCell ref="K24:L24"/>
    <mergeCell ref="K25:L25"/>
    <mergeCell ref="K26:L26"/>
    <mergeCell ref="J41:L41"/>
    <mergeCell ref="J42:L42"/>
    <mergeCell ref="O46:P46"/>
    <mergeCell ref="O45:P45"/>
    <mergeCell ref="O44:P44"/>
    <mergeCell ref="M44:N44"/>
    <mergeCell ref="M45:N45"/>
    <mergeCell ref="M46:N46"/>
    <mergeCell ref="O39:P39"/>
    <mergeCell ref="O43:P43"/>
    <mergeCell ref="O42:P42"/>
    <mergeCell ref="O41:P41"/>
    <mergeCell ref="O40:P40"/>
    <mergeCell ref="M40:N40"/>
    <mergeCell ref="M39:N39"/>
    <mergeCell ref="M41:N41"/>
    <mergeCell ref="M42:N42"/>
    <mergeCell ref="M43:N43"/>
    <mergeCell ref="J43:L43"/>
    <mergeCell ref="F31:G31"/>
    <mergeCell ref="J45:L45"/>
    <mergeCell ref="A39:A40"/>
    <mergeCell ref="B39:E39"/>
    <mergeCell ref="F27:G27"/>
    <mergeCell ref="F33:G33"/>
    <mergeCell ref="F34:G34"/>
    <mergeCell ref="F32:G32"/>
    <mergeCell ref="B40:E40"/>
    <mergeCell ref="C34:E34"/>
    <mergeCell ref="C33:E33"/>
    <mergeCell ref="C32:E32"/>
    <mergeCell ref="C31:E31"/>
    <mergeCell ref="C30:E30"/>
    <mergeCell ref="C28:E28"/>
    <mergeCell ref="F29:G29"/>
    <mergeCell ref="F40:I40"/>
    <mergeCell ref="H32:I32"/>
    <mergeCell ref="H31:I31"/>
    <mergeCell ref="H30:I30"/>
  </mergeCells>
  <phoneticPr fontId="1"/>
  <conditionalFormatting sqref="H26:P26 F26 A41:K46">
    <cfRule type="expression" dxfId="175" priority="14">
      <formula>MOD(ROW(),2)=0</formula>
    </cfRule>
  </conditionalFormatting>
  <conditionalFormatting sqref="B27:F27 M41:P46 H27:P27 H29:P34 A4:P7 B26:E26 A29:F34 A8 A10:I15">
    <cfRule type="expression" dxfId="174" priority="15">
      <formula>MOD(ROW(),2)=0</formula>
    </cfRule>
  </conditionalFormatting>
  <conditionalFormatting sqref="A23:A27">
    <cfRule type="expression" dxfId="173" priority="13">
      <formula>MOD(ROW(),2)=0</formula>
    </cfRule>
  </conditionalFormatting>
  <conditionalFormatting sqref="H23:P23 F23">
    <cfRule type="expression" dxfId="172" priority="11">
      <formula>MOD(ROW(),2)=0</formula>
    </cfRule>
  </conditionalFormatting>
  <conditionalFormatting sqref="B23:E23">
    <cfRule type="expression" dxfId="171" priority="12">
      <formula>MOD(ROW(),2)=0</formula>
    </cfRule>
  </conditionalFormatting>
  <conditionalFormatting sqref="H24:P24 F24">
    <cfRule type="expression" dxfId="170" priority="9">
      <formula>MOD(ROW(),2)=0</formula>
    </cfRule>
  </conditionalFormatting>
  <conditionalFormatting sqref="B24:E24">
    <cfRule type="expression" dxfId="169" priority="10">
      <formula>MOD(ROW(),2)=0</formula>
    </cfRule>
  </conditionalFormatting>
  <conditionalFormatting sqref="H25:P25 F25">
    <cfRule type="expression" dxfId="168" priority="7">
      <formula>MOD(ROW(),2)=0</formula>
    </cfRule>
  </conditionalFormatting>
  <conditionalFormatting sqref="B25:E25">
    <cfRule type="expression" dxfId="167" priority="8">
      <formula>MOD(ROW(),2)=0</formula>
    </cfRule>
  </conditionalFormatting>
  <conditionalFormatting sqref="J8:P8">
    <cfRule type="expression" dxfId="166" priority="6">
      <formula>MOD(ROW(),2)=0</formula>
    </cfRule>
  </conditionalFormatting>
  <conditionalFormatting sqref="B8:I8">
    <cfRule type="expression" dxfId="165" priority="4">
      <formula>MOD(ROW(),2)=0</formula>
    </cfRule>
  </conditionalFormatting>
  <conditionalFormatting sqref="O10:O15">
    <cfRule type="expression" dxfId="164" priority="3">
      <formula>MOD(ROW(),2)=0</formula>
    </cfRule>
  </conditionalFormatting>
  <conditionalFormatting sqref="P10:P15">
    <cfRule type="expression" dxfId="163" priority="2">
      <formula>MOD(ROW(),2)=0</formula>
    </cfRule>
  </conditionalFormatting>
  <conditionalFormatting sqref="J10:N15">
    <cfRule type="expression" dxfId="16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F2D9-91AD-4B26-B601-F98E720B3A2D}">
  <sheetPr>
    <tabColor rgb="FF00B0F0"/>
    <pageSetUpPr fitToPage="1"/>
  </sheetPr>
  <dimension ref="A1:R48"/>
  <sheetViews>
    <sheetView view="pageBreakPreview" topLeftCell="E1" zoomScaleNormal="100" zoomScaleSheetLayoutView="100" zoomScalePageLayoutView="90" workbookViewId="0">
      <selection activeCell="J1" sqref="J1"/>
    </sheetView>
  </sheetViews>
  <sheetFormatPr defaultColWidth="8.85546875" defaultRowHeight="17.45" customHeight="1" x14ac:dyDescent="0.15"/>
  <cols>
    <col min="1" max="1" width="19.85546875" style="232" customWidth="1"/>
    <col min="2" max="2" width="8" style="232" customWidth="1"/>
    <col min="3" max="5" width="8.42578125" style="232" customWidth="1"/>
    <col min="6" max="7" width="4.85546875" style="232" customWidth="1"/>
    <col min="8" max="8" width="14.28515625" style="232" customWidth="1"/>
    <col min="9" max="9" width="11.7109375" style="232" customWidth="1"/>
    <col min="10" max="10" width="11.5703125" style="232" customWidth="1"/>
    <col min="11" max="11" width="23.85546875" style="218" customWidth="1"/>
    <col min="12" max="12" width="6.140625" style="232" customWidth="1"/>
    <col min="13" max="13" width="11.5703125" style="232" customWidth="1"/>
    <col min="14" max="14" width="29.85546875" style="232" customWidth="1"/>
    <col min="15" max="16" width="20.7109375" style="232" customWidth="1"/>
    <col min="17" max="17" width="8.85546875" style="232" customWidth="1"/>
    <col min="18" max="16384" width="8.85546875" style="232"/>
  </cols>
  <sheetData>
    <row r="1" spans="1:16" ht="21" customHeight="1" thickBot="1" x14ac:dyDescent="0.2">
      <c r="A1" s="232" t="s">
        <v>377</v>
      </c>
      <c r="P1" s="222" t="s">
        <v>90</v>
      </c>
    </row>
    <row r="2" spans="1:16" ht="21" customHeight="1" thickBot="1" x14ac:dyDescent="0.2">
      <c r="A2" s="787" t="s">
        <v>91</v>
      </c>
      <c r="B2" s="781" t="s">
        <v>68</v>
      </c>
      <c r="C2" s="647" t="s">
        <v>69</v>
      </c>
      <c r="D2" s="647"/>
      <c r="E2" s="647"/>
      <c r="F2" s="647" t="s">
        <v>70</v>
      </c>
      <c r="G2" s="647"/>
      <c r="H2" s="788" t="s">
        <v>311</v>
      </c>
      <c r="I2" s="780"/>
      <c r="J2" s="803" t="s">
        <v>93</v>
      </c>
      <c r="K2" s="647"/>
      <c r="L2" s="647"/>
      <c r="M2" s="647"/>
      <c r="N2" s="215" t="s">
        <v>94</v>
      </c>
      <c r="O2" s="798" t="s">
        <v>254</v>
      </c>
      <c r="P2" s="796" t="s">
        <v>255</v>
      </c>
    </row>
    <row r="3" spans="1:16" ht="21" customHeight="1" x14ac:dyDescent="0.15">
      <c r="A3" s="787"/>
      <c r="B3" s="781"/>
      <c r="C3" s="227" t="s">
        <v>71</v>
      </c>
      <c r="D3" s="227" t="s">
        <v>72</v>
      </c>
      <c r="E3" s="227" t="s">
        <v>73</v>
      </c>
      <c r="F3" s="647"/>
      <c r="G3" s="647"/>
      <c r="H3" s="713" t="s">
        <v>71</v>
      </c>
      <c r="I3" s="778"/>
      <c r="J3" s="783" t="s">
        <v>1</v>
      </c>
      <c r="K3" s="784"/>
      <c r="L3" s="784"/>
      <c r="M3" s="785"/>
      <c r="N3" s="227" t="s">
        <v>48</v>
      </c>
      <c r="O3" s="799"/>
      <c r="P3" s="797"/>
    </row>
    <row r="4" spans="1:16" ht="21" customHeight="1" x14ac:dyDescent="0.15">
      <c r="A4" s="200" t="s">
        <v>341</v>
      </c>
      <c r="B4" s="221">
        <v>6</v>
      </c>
      <c r="C4" s="229">
        <v>240</v>
      </c>
      <c r="D4" s="229">
        <v>141</v>
      </c>
      <c r="E4" s="229">
        <v>99</v>
      </c>
      <c r="F4" s="220">
        <v>141</v>
      </c>
      <c r="G4" s="173">
        <v>26</v>
      </c>
      <c r="H4" s="220">
        <v>4432</v>
      </c>
      <c r="I4" s="201">
        <v>144</v>
      </c>
      <c r="J4" s="782">
        <v>269</v>
      </c>
      <c r="K4" s="782"/>
      <c r="L4" s="735">
        <v>9</v>
      </c>
      <c r="M4" s="735"/>
      <c r="N4" s="202">
        <v>63</v>
      </c>
      <c r="O4" s="85">
        <v>31</v>
      </c>
      <c r="P4" s="95">
        <v>16</v>
      </c>
    </row>
    <row r="5" spans="1:16" ht="21" customHeight="1" x14ac:dyDescent="0.15">
      <c r="A5" s="200">
        <v>3</v>
      </c>
      <c r="B5" s="221">
        <v>6</v>
      </c>
      <c r="C5" s="229">
        <v>236</v>
      </c>
      <c r="D5" s="229">
        <v>141</v>
      </c>
      <c r="E5" s="229">
        <v>95</v>
      </c>
      <c r="F5" s="220">
        <v>157</v>
      </c>
      <c r="G5" s="173">
        <v>31</v>
      </c>
      <c r="H5" s="220">
        <v>4445</v>
      </c>
      <c r="I5" s="201">
        <v>175</v>
      </c>
      <c r="J5" s="782">
        <v>280</v>
      </c>
      <c r="K5" s="782"/>
      <c r="L5" s="735">
        <v>8</v>
      </c>
      <c r="M5" s="735"/>
      <c r="N5" s="202">
        <v>57</v>
      </c>
      <c r="O5" s="85">
        <v>28.312101910828027</v>
      </c>
      <c r="P5" s="95">
        <v>15.875</v>
      </c>
    </row>
    <row r="6" spans="1:16" ht="21" customHeight="1" x14ac:dyDescent="0.15">
      <c r="A6" s="200">
        <v>4</v>
      </c>
      <c r="B6" s="221">
        <v>6</v>
      </c>
      <c r="C6" s="229">
        <v>250</v>
      </c>
      <c r="D6" s="229">
        <v>152</v>
      </c>
      <c r="E6" s="229">
        <v>98</v>
      </c>
      <c r="F6" s="220">
        <v>157</v>
      </c>
      <c r="G6" s="173">
        <v>33</v>
      </c>
      <c r="H6" s="220">
        <v>4396</v>
      </c>
      <c r="I6" s="201">
        <v>202</v>
      </c>
      <c r="J6" s="782">
        <v>290</v>
      </c>
      <c r="K6" s="782"/>
      <c r="L6" s="735">
        <v>9</v>
      </c>
      <c r="M6" s="735"/>
      <c r="N6" s="202">
        <v>60</v>
      </c>
      <c r="O6" s="85">
        <v>28</v>
      </c>
      <c r="P6" s="95">
        <v>15</v>
      </c>
    </row>
    <row r="7" spans="1:16" ht="21" customHeight="1" x14ac:dyDescent="0.15">
      <c r="A7" s="200">
        <v>5</v>
      </c>
      <c r="B7" s="221">
        <v>6</v>
      </c>
      <c r="C7" s="229">
        <v>252</v>
      </c>
      <c r="D7" s="229">
        <v>152</v>
      </c>
      <c r="E7" s="229">
        <v>100</v>
      </c>
      <c r="F7" s="220">
        <v>158</v>
      </c>
      <c r="G7" s="173">
        <v>35</v>
      </c>
      <c r="H7" s="220">
        <v>4384</v>
      </c>
      <c r="I7" s="201">
        <v>207</v>
      </c>
      <c r="J7" s="782">
        <v>297</v>
      </c>
      <c r="K7" s="782"/>
      <c r="L7" s="735">
        <v>9</v>
      </c>
      <c r="M7" s="735"/>
      <c r="N7" s="202">
        <v>61</v>
      </c>
      <c r="O7" s="85">
        <v>28</v>
      </c>
      <c r="P7" s="95">
        <v>15</v>
      </c>
    </row>
    <row r="8" spans="1:16" ht="21" customHeight="1" x14ac:dyDescent="0.15">
      <c r="A8" s="200">
        <v>6</v>
      </c>
      <c r="B8" s="420">
        <v>6</v>
      </c>
      <c r="C8" s="424">
        <v>252</v>
      </c>
      <c r="D8" s="424">
        <v>152</v>
      </c>
      <c r="E8" s="424">
        <v>100</v>
      </c>
      <c r="F8" s="425">
        <v>159</v>
      </c>
      <c r="G8" s="426">
        <v>38</v>
      </c>
      <c r="H8" s="427">
        <v>4336</v>
      </c>
      <c r="I8" s="428">
        <v>221</v>
      </c>
      <c r="J8" s="786">
        <v>287</v>
      </c>
      <c r="K8" s="786"/>
      <c r="L8" s="737">
        <v>11</v>
      </c>
      <c r="M8" s="737"/>
      <c r="N8" s="423">
        <v>63</v>
      </c>
      <c r="O8" s="85">
        <v>27.270440251572328</v>
      </c>
      <c r="P8" s="95">
        <v>15.10801393728223</v>
      </c>
    </row>
    <row r="9" spans="1:16" ht="21" customHeight="1" x14ac:dyDescent="0.15">
      <c r="A9" s="200"/>
      <c r="B9" s="221"/>
      <c r="C9" s="229"/>
      <c r="D9" s="229"/>
      <c r="E9" s="229"/>
      <c r="F9" s="220"/>
      <c r="G9" s="173"/>
      <c r="H9" s="782"/>
      <c r="I9" s="782"/>
      <c r="J9" s="610"/>
      <c r="K9" s="205"/>
      <c r="L9" s="611"/>
      <c r="M9" s="611"/>
      <c r="N9" s="205"/>
      <c r="O9" s="85"/>
      <c r="P9" s="95"/>
    </row>
    <row r="10" spans="1:16" ht="21" customHeight="1" x14ac:dyDescent="0.15">
      <c r="A10" s="200" t="s">
        <v>95</v>
      </c>
      <c r="B10" s="221">
        <v>1</v>
      </c>
      <c r="C10" s="401">
        <v>45</v>
      </c>
      <c r="D10" s="401">
        <v>27</v>
      </c>
      <c r="E10" s="401">
        <v>18</v>
      </c>
      <c r="F10" s="400">
        <v>31</v>
      </c>
      <c r="G10" s="173">
        <v>10</v>
      </c>
      <c r="H10" s="400">
        <v>726</v>
      </c>
      <c r="I10" s="201">
        <v>46</v>
      </c>
      <c r="J10" s="782">
        <v>55</v>
      </c>
      <c r="K10" s="782"/>
      <c r="L10" s="735">
        <v>1</v>
      </c>
      <c r="M10" s="735"/>
      <c r="N10" s="236">
        <v>12</v>
      </c>
      <c r="O10" s="85">
        <v>23.419354838709676</v>
      </c>
      <c r="P10" s="95">
        <v>13.2</v>
      </c>
    </row>
    <row r="11" spans="1:16" ht="21" customHeight="1" x14ac:dyDescent="0.15">
      <c r="A11" s="200" t="s">
        <v>96</v>
      </c>
      <c r="B11" s="221">
        <v>1</v>
      </c>
      <c r="C11" s="401">
        <v>49</v>
      </c>
      <c r="D11" s="401">
        <v>33</v>
      </c>
      <c r="E11" s="401">
        <v>16</v>
      </c>
      <c r="F11" s="400">
        <v>33</v>
      </c>
      <c r="G11" s="173">
        <v>8</v>
      </c>
      <c r="H11" s="400">
        <v>874</v>
      </c>
      <c r="I11" s="201">
        <v>54</v>
      </c>
      <c r="J11" s="782">
        <v>58</v>
      </c>
      <c r="K11" s="782"/>
      <c r="L11" s="735">
        <v>2</v>
      </c>
      <c r="M11" s="735"/>
      <c r="N11" s="236">
        <v>12</v>
      </c>
      <c r="O11" s="85">
        <v>26.484848484848484</v>
      </c>
      <c r="P11" s="95">
        <v>15.068965517241379</v>
      </c>
    </row>
    <row r="12" spans="1:16" ht="21" customHeight="1" x14ac:dyDescent="0.15">
      <c r="A12" s="200" t="s">
        <v>97</v>
      </c>
      <c r="B12" s="221">
        <v>1</v>
      </c>
      <c r="C12" s="401">
        <v>51</v>
      </c>
      <c r="D12" s="401">
        <v>32</v>
      </c>
      <c r="E12" s="401">
        <v>19</v>
      </c>
      <c r="F12" s="400">
        <v>32</v>
      </c>
      <c r="G12" s="173">
        <v>8</v>
      </c>
      <c r="H12" s="400">
        <v>841</v>
      </c>
      <c r="I12" s="201">
        <v>57</v>
      </c>
      <c r="J12" s="782">
        <v>55</v>
      </c>
      <c r="K12" s="782"/>
      <c r="L12" s="735">
        <v>3</v>
      </c>
      <c r="M12" s="735"/>
      <c r="N12" s="236">
        <v>12</v>
      </c>
      <c r="O12" s="85">
        <v>26.28125</v>
      </c>
      <c r="P12" s="95">
        <v>15.290909090909091</v>
      </c>
    </row>
    <row r="13" spans="1:16" ht="21" customHeight="1" x14ac:dyDescent="0.15">
      <c r="A13" s="200" t="s">
        <v>98</v>
      </c>
      <c r="B13" s="221">
        <v>1</v>
      </c>
      <c r="C13" s="401">
        <v>48</v>
      </c>
      <c r="D13" s="401">
        <v>28</v>
      </c>
      <c r="E13" s="401">
        <v>20</v>
      </c>
      <c r="F13" s="400">
        <v>28</v>
      </c>
      <c r="G13" s="173">
        <v>7</v>
      </c>
      <c r="H13" s="400">
        <v>770</v>
      </c>
      <c r="I13" s="201">
        <v>36</v>
      </c>
      <c r="J13" s="782">
        <v>50</v>
      </c>
      <c r="K13" s="782"/>
      <c r="L13" s="735">
        <v>3</v>
      </c>
      <c r="M13" s="735"/>
      <c r="N13" s="236">
        <v>12</v>
      </c>
      <c r="O13" s="85">
        <v>27.5</v>
      </c>
      <c r="P13" s="95">
        <v>15.4</v>
      </c>
    </row>
    <row r="14" spans="1:16" ht="21" customHeight="1" x14ac:dyDescent="0.15">
      <c r="A14" s="200" t="s">
        <v>99</v>
      </c>
      <c r="B14" s="221">
        <v>1</v>
      </c>
      <c r="C14" s="401">
        <v>31</v>
      </c>
      <c r="D14" s="401">
        <v>17</v>
      </c>
      <c r="E14" s="401">
        <v>14</v>
      </c>
      <c r="F14" s="400">
        <v>20</v>
      </c>
      <c r="G14" s="173">
        <v>5</v>
      </c>
      <c r="H14" s="400">
        <v>483</v>
      </c>
      <c r="I14" s="201">
        <v>28</v>
      </c>
      <c r="J14" s="782">
        <v>37</v>
      </c>
      <c r="K14" s="782"/>
      <c r="L14" s="735">
        <v>1</v>
      </c>
      <c r="M14" s="735"/>
      <c r="N14" s="236">
        <v>10</v>
      </c>
      <c r="O14" s="423">
        <v>24.15</v>
      </c>
      <c r="P14" s="95">
        <v>13.054054054054054</v>
      </c>
    </row>
    <row r="15" spans="1:16" ht="21" customHeight="1" thickBot="1" x14ac:dyDescent="0.2">
      <c r="A15" s="25" t="s">
        <v>320</v>
      </c>
      <c r="B15" s="96">
        <v>1</v>
      </c>
      <c r="C15" s="240">
        <v>28</v>
      </c>
      <c r="D15" s="235">
        <v>15</v>
      </c>
      <c r="E15" s="235">
        <v>13</v>
      </c>
      <c r="F15" s="209">
        <v>15</v>
      </c>
      <c r="G15" s="210">
        <v>0</v>
      </c>
      <c r="H15" s="209">
        <v>642</v>
      </c>
      <c r="I15" s="521">
        <v>0</v>
      </c>
      <c r="J15" s="776">
        <v>32</v>
      </c>
      <c r="K15" s="776"/>
      <c r="L15" s="777">
        <v>1</v>
      </c>
      <c r="M15" s="777"/>
      <c r="N15" s="239">
        <v>5</v>
      </c>
      <c r="O15" s="429">
        <v>42.8</v>
      </c>
      <c r="P15" s="430">
        <v>20.0625</v>
      </c>
    </row>
    <row r="16" spans="1:16" ht="21" customHeight="1" x14ac:dyDescent="0.15">
      <c r="A16" s="232" t="s">
        <v>248</v>
      </c>
      <c r="P16" s="26" t="s">
        <v>332</v>
      </c>
    </row>
    <row r="17" spans="1:16" ht="21" customHeight="1" x14ac:dyDescent="0.15">
      <c r="A17" s="40" t="s">
        <v>216</v>
      </c>
      <c r="P17" s="222" t="s">
        <v>218</v>
      </c>
    </row>
    <row r="18" spans="1:16" ht="21" customHeight="1" x14ac:dyDescent="0.15"/>
    <row r="19" spans="1:16" ht="21" customHeight="1" x14ac:dyDescent="0.15"/>
    <row r="20" spans="1:16" ht="21" customHeight="1" thickBot="1" x14ac:dyDescent="0.2">
      <c r="A20" s="232" t="s">
        <v>378</v>
      </c>
      <c r="P20" s="222" t="s">
        <v>66</v>
      </c>
    </row>
    <row r="21" spans="1:16" ht="21" customHeight="1" thickBot="1" x14ac:dyDescent="0.2">
      <c r="A21" s="756" t="s">
        <v>91</v>
      </c>
      <c r="B21" s="781" t="s">
        <v>47</v>
      </c>
      <c r="C21" s="790" t="s">
        <v>243</v>
      </c>
      <c r="D21" s="791"/>
      <c r="E21" s="792"/>
      <c r="F21" s="788" t="s">
        <v>309</v>
      </c>
      <c r="G21" s="780"/>
      <c r="H21" s="780"/>
      <c r="I21" s="780"/>
      <c r="J21" s="779" t="s">
        <v>310</v>
      </c>
      <c r="K21" s="780"/>
      <c r="L21" s="781"/>
      <c r="M21" s="647" t="s">
        <v>271</v>
      </c>
      <c r="N21" s="647"/>
      <c r="O21" s="651" t="s">
        <v>101</v>
      </c>
      <c r="P21" s="651"/>
    </row>
    <row r="22" spans="1:16" ht="21" customHeight="1" x14ac:dyDescent="0.15">
      <c r="A22" s="756"/>
      <c r="B22" s="781"/>
      <c r="C22" s="658"/>
      <c r="D22" s="679"/>
      <c r="E22" s="637"/>
      <c r="F22" s="654" t="s">
        <v>47</v>
      </c>
      <c r="G22" s="654"/>
      <c r="H22" s="713" t="s">
        <v>194</v>
      </c>
      <c r="I22" s="778"/>
      <c r="J22" s="27" t="s">
        <v>47</v>
      </c>
      <c r="K22" s="713" t="s">
        <v>194</v>
      </c>
      <c r="L22" s="714"/>
      <c r="M22" s="227" t="s">
        <v>47</v>
      </c>
      <c r="N22" s="227" t="s">
        <v>194</v>
      </c>
      <c r="O22" s="227" t="s">
        <v>47</v>
      </c>
      <c r="P22" s="242" t="s">
        <v>194</v>
      </c>
    </row>
    <row r="23" spans="1:16" ht="21" customHeight="1" x14ac:dyDescent="0.15">
      <c r="A23" s="200" t="s">
        <v>341</v>
      </c>
      <c r="B23" s="238">
        <v>141</v>
      </c>
      <c r="C23" s="721">
        <v>4432</v>
      </c>
      <c r="D23" s="721"/>
      <c r="E23" s="721"/>
      <c r="F23" s="789">
        <v>41</v>
      </c>
      <c r="G23" s="789"/>
      <c r="H23" s="721">
        <v>1486</v>
      </c>
      <c r="I23" s="721"/>
      <c r="J23" s="234">
        <v>39</v>
      </c>
      <c r="K23" s="707">
        <v>1471</v>
      </c>
      <c r="L23" s="707"/>
      <c r="M23" s="234">
        <v>35</v>
      </c>
      <c r="N23" s="233">
        <v>1331</v>
      </c>
      <c r="O23" s="86">
        <v>26</v>
      </c>
      <c r="P23" s="84">
        <v>144</v>
      </c>
    </row>
    <row r="24" spans="1:16" ht="21" customHeight="1" x14ac:dyDescent="0.15">
      <c r="A24" s="200">
        <v>3</v>
      </c>
      <c r="B24" s="238">
        <v>157</v>
      </c>
      <c r="C24" s="721">
        <v>4445</v>
      </c>
      <c r="D24" s="721"/>
      <c r="E24" s="721"/>
      <c r="F24" s="789">
        <v>42</v>
      </c>
      <c r="G24" s="789"/>
      <c r="H24" s="721">
        <v>1471</v>
      </c>
      <c r="I24" s="721"/>
      <c r="J24" s="234">
        <v>41</v>
      </c>
      <c r="K24" s="707">
        <v>1462</v>
      </c>
      <c r="L24" s="707"/>
      <c r="M24" s="234">
        <v>43</v>
      </c>
      <c r="N24" s="233">
        <v>1512</v>
      </c>
      <c r="O24" s="86">
        <v>31</v>
      </c>
      <c r="P24" s="84">
        <v>175</v>
      </c>
    </row>
    <row r="25" spans="1:16" ht="21" customHeight="1" x14ac:dyDescent="0.15">
      <c r="A25" s="200">
        <v>4</v>
      </c>
      <c r="B25" s="238">
        <v>157</v>
      </c>
      <c r="C25" s="721">
        <v>4396</v>
      </c>
      <c r="D25" s="721"/>
      <c r="E25" s="721"/>
      <c r="F25" s="789">
        <v>41</v>
      </c>
      <c r="G25" s="789"/>
      <c r="H25" s="721">
        <v>1453</v>
      </c>
      <c r="I25" s="721"/>
      <c r="J25" s="234">
        <v>42</v>
      </c>
      <c r="K25" s="707">
        <v>1490</v>
      </c>
      <c r="L25" s="707"/>
      <c r="M25" s="234">
        <v>41</v>
      </c>
      <c r="N25" s="233">
        <v>1453</v>
      </c>
      <c r="O25" s="86">
        <v>33</v>
      </c>
      <c r="P25" s="84">
        <v>202</v>
      </c>
    </row>
    <row r="26" spans="1:16" ht="21" customHeight="1" x14ac:dyDescent="0.15">
      <c r="A26" s="200">
        <v>5</v>
      </c>
      <c r="B26" s="238">
        <v>158</v>
      </c>
      <c r="C26" s="721">
        <v>4384</v>
      </c>
      <c r="D26" s="721"/>
      <c r="E26" s="721"/>
      <c r="F26" s="789">
        <v>40</v>
      </c>
      <c r="G26" s="789"/>
      <c r="H26" s="721">
        <v>1439</v>
      </c>
      <c r="I26" s="721"/>
      <c r="J26" s="234">
        <v>41</v>
      </c>
      <c r="K26" s="707">
        <v>1457</v>
      </c>
      <c r="L26" s="707"/>
      <c r="M26" s="234">
        <v>42</v>
      </c>
      <c r="N26" s="233">
        <v>1488</v>
      </c>
      <c r="O26" s="86">
        <v>35</v>
      </c>
      <c r="P26" s="84">
        <v>207</v>
      </c>
    </row>
    <row r="27" spans="1:16" ht="21" customHeight="1" x14ac:dyDescent="0.15">
      <c r="A27" s="200">
        <v>6</v>
      </c>
      <c r="B27" s="403">
        <f>SUM(B29:B34)</f>
        <v>159</v>
      </c>
      <c r="C27" s="721">
        <f>SUM(C29:E34)</f>
        <v>4336</v>
      </c>
      <c r="D27" s="721"/>
      <c r="E27" s="721"/>
      <c r="F27" s="759">
        <f>SUM(F29:G34)</f>
        <v>40</v>
      </c>
      <c r="G27" s="759"/>
      <c r="H27" s="721">
        <f>SUM(H29:H34)</f>
        <v>1443</v>
      </c>
      <c r="I27" s="721"/>
      <c r="J27" s="234">
        <f>SUM(J29:J34)</f>
        <v>40</v>
      </c>
      <c r="K27" s="721">
        <f>SUM(K29:K34)</f>
        <v>1437</v>
      </c>
      <c r="L27" s="721"/>
      <c r="M27" s="234">
        <f>SUM(M29:M34)</f>
        <v>41</v>
      </c>
      <c r="N27" s="241">
        <f>SUM(N29:N34)</f>
        <v>1456</v>
      </c>
      <c r="O27" s="241">
        <f>SUM(O29:O34)</f>
        <v>38</v>
      </c>
      <c r="P27" s="84">
        <f>SUM(P29:P34)</f>
        <v>221</v>
      </c>
    </row>
    <row r="28" spans="1:16" ht="21" customHeight="1" x14ac:dyDescent="0.15">
      <c r="A28" s="562"/>
      <c r="B28" s="563"/>
      <c r="C28" s="762"/>
      <c r="D28" s="762"/>
      <c r="E28" s="762"/>
      <c r="F28" s="794"/>
      <c r="G28" s="794"/>
      <c r="H28" s="762"/>
      <c r="I28" s="762"/>
      <c r="J28" s="564"/>
      <c r="K28" s="565"/>
      <c r="L28" s="565"/>
      <c r="M28" s="564"/>
      <c r="N28" s="566"/>
      <c r="O28" s="566"/>
      <c r="P28" s="567"/>
    </row>
    <row r="29" spans="1:16" ht="21" customHeight="1" x14ac:dyDescent="0.15">
      <c r="A29" s="64" t="s">
        <v>95</v>
      </c>
      <c r="B29" s="238">
        <v>31</v>
      </c>
      <c r="C29" s="721">
        <v>726</v>
      </c>
      <c r="D29" s="721"/>
      <c r="E29" s="721"/>
      <c r="F29" s="755">
        <v>7</v>
      </c>
      <c r="G29" s="755"/>
      <c r="H29" s="741">
        <v>256</v>
      </c>
      <c r="I29" s="741"/>
      <c r="J29" s="221">
        <v>7</v>
      </c>
      <c r="K29" s="741">
        <v>238</v>
      </c>
      <c r="L29" s="741"/>
      <c r="M29" s="221">
        <v>7</v>
      </c>
      <c r="N29" s="206">
        <v>232</v>
      </c>
      <c r="O29" s="206">
        <v>10</v>
      </c>
      <c r="P29" s="207">
        <v>46</v>
      </c>
    </row>
    <row r="30" spans="1:16" ht="21" customHeight="1" x14ac:dyDescent="0.15">
      <c r="A30" s="64" t="s">
        <v>96</v>
      </c>
      <c r="B30" s="238">
        <v>33</v>
      </c>
      <c r="C30" s="721">
        <v>874</v>
      </c>
      <c r="D30" s="721"/>
      <c r="E30" s="721"/>
      <c r="F30" s="755">
        <v>8</v>
      </c>
      <c r="G30" s="755"/>
      <c r="H30" s="741">
        <v>278</v>
      </c>
      <c r="I30" s="741"/>
      <c r="J30" s="221">
        <v>8</v>
      </c>
      <c r="K30" s="741">
        <v>288</v>
      </c>
      <c r="L30" s="741"/>
      <c r="M30" s="221">
        <v>9</v>
      </c>
      <c r="N30" s="206">
        <v>308</v>
      </c>
      <c r="O30" s="206">
        <v>8</v>
      </c>
      <c r="P30" s="207">
        <v>54</v>
      </c>
    </row>
    <row r="31" spans="1:16" ht="21" customHeight="1" x14ac:dyDescent="0.15">
      <c r="A31" s="64" t="s">
        <v>97</v>
      </c>
      <c r="B31" s="238">
        <v>32</v>
      </c>
      <c r="C31" s="721">
        <v>841</v>
      </c>
      <c r="D31" s="721"/>
      <c r="E31" s="721"/>
      <c r="F31" s="755">
        <v>8</v>
      </c>
      <c r="G31" s="755"/>
      <c r="H31" s="741">
        <v>285</v>
      </c>
      <c r="I31" s="741"/>
      <c r="J31" s="221">
        <v>8</v>
      </c>
      <c r="K31" s="741">
        <v>259</v>
      </c>
      <c r="L31" s="741"/>
      <c r="M31" s="221">
        <v>8</v>
      </c>
      <c r="N31" s="206">
        <v>297</v>
      </c>
      <c r="O31" s="206">
        <v>8</v>
      </c>
      <c r="P31" s="207">
        <v>57</v>
      </c>
    </row>
    <row r="32" spans="1:16" ht="21" customHeight="1" x14ac:dyDescent="0.15">
      <c r="A32" s="64" t="s">
        <v>98</v>
      </c>
      <c r="B32" s="238">
        <v>28</v>
      </c>
      <c r="C32" s="721">
        <v>770</v>
      </c>
      <c r="D32" s="721"/>
      <c r="E32" s="721"/>
      <c r="F32" s="755">
        <v>7</v>
      </c>
      <c r="G32" s="755"/>
      <c r="H32" s="741">
        <v>254</v>
      </c>
      <c r="I32" s="741"/>
      <c r="J32" s="221">
        <v>7</v>
      </c>
      <c r="K32" s="741">
        <v>262</v>
      </c>
      <c r="L32" s="741"/>
      <c r="M32" s="221">
        <v>7</v>
      </c>
      <c r="N32" s="206">
        <v>254</v>
      </c>
      <c r="O32" s="206">
        <v>7</v>
      </c>
      <c r="P32" s="207">
        <v>36</v>
      </c>
    </row>
    <row r="33" spans="1:18" ht="21" customHeight="1" x14ac:dyDescent="0.15">
      <c r="A33" s="64" t="s">
        <v>99</v>
      </c>
      <c r="B33" s="238">
        <v>20</v>
      </c>
      <c r="C33" s="721">
        <v>483</v>
      </c>
      <c r="D33" s="721"/>
      <c r="E33" s="721"/>
      <c r="F33" s="755">
        <v>5</v>
      </c>
      <c r="G33" s="755"/>
      <c r="H33" s="741">
        <v>159</v>
      </c>
      <c r="I33" s="741"/>
      <c r="J33" s="221">
        <v>5</v>
      </c>
      <c r="K33" s="741">
        <v>171</v>
      </c>
      <c r="L33" s="741"/>
      <c r="M33" s="221">
        <v>5</v>
      </c>
      <c r="N33" s="206">
        <v>153</v>
      </c>
      <c r="O33" s="206">
        <v>5</v>
      </c>
      <c r="P33" s="207">
        <v>28</v>
      </c>
    </row>
    <row r="34" spans="1:18" ht="21" customHeight="1" thickBot="1" x14ac:dyDescent="0.2">
      <c r="A34" s="28" t="s">
        <v>320</v>
      </c>
      <c r="B34" s="101">
        <v>15</v>
      </c>
      <c r="C34" s="804">
        <v>642</v>
      </c>
      <c r="D34" s="804"/>
      <c r="E34" s="804"/>
      <c r="F34" s="760">
        <v>5</v>
      </c>
      <c r="G34" s="760"/>
      <c r="H34" s="793">
        <v>211</v>
      </c>
      <c r="I34" s="793"/>
      <c r="J34" s="211">
        <v>5</v>
      </c>
      <c r="K34" s="793">
        <v>219</v>
      </c>
      <c r="L34" s="793"/>
      <c r="M34" s="211">
        <v>5</v>
      </c>
      <c r="N34" s="212">
        <v>212</v>
      </c>
      <c r="O34" s="213">
        <v>0</v>
      </c>
      <c r="P34" s="214">
        <v>0</v>
      </c>
    </row>
    <row r="35" spans="1:18" ht="21" customHeight="1" x14ac:dyDescent="0.15">
      <c r="A35" s="232" t="s">
        <v>272</v>
      </c>
      <c r="P35" s="222" t="s">
        <v>321</v>
      </c>
    </row>
    <row r="36" spans="1:18" ht="21" customHeight="1" x14ac:dyDescent="0.15">
      <c r="P36" s="222" t="s">
        <v>218</v>
      </c>
      <c r="Q36" s="222"/>
      <c r="R36" s="222"/>
    </row>
    <row r="37" spans="1:18" ht="21" customHeight="1" x14ac:dyDescent="0.15"/>
    <row r="38" spans="1:18" ht="21" customHeight="1" thickBot="1" x14ac:dyDescent="0.2">
      <c r="A38" s="232" t="s">
        <v>379</v>
      </c>
      <c r="P38" s="222" t="s">
        <v>51</v>
      </c>
    </row>
    <row r="39" spans="1:18" ht="21" customHeight="1" thickBot="1" x14ac:dyDescent="0.2">
      <c r="A39" s="756" t="s">
        <v>102</v>
      </c>
      <c r="B39" s="757" t="s">
        <v>292</v>
      </c>
      <c r="C39" s="758"/>
      <c r="D39" s="758"/>
      <c r="E39" s="758"/>
      <c r="F39" s="757" t="s">
        <v>293</v>
      </c>
      <c r="G39" s="758"/>
      <c r="H39" s="758"/>
      <c r="I39" s="758"/>
      <c r="J39" s="757" t="s">
        <v>294</v>
      </c>
      <c r="K39" s="758"/>
      <c r="L39" s="802"/>
      <c r="M39" s="773" t="s">
        <v>334</v>
      </c>
      <c r="N39" s="774"/>
      <c r="O39" s="766" t="s">
        <v>342</v>
      </c>
      <c r="P39" s="766"/>
    </row>
    <row r="40" spans="1:18" ht="21" customHeight="1" x14ac:dyDescent="0.15">
      <c r="A40" s="756"/>
      <c r="B40" s="715" t="s">
        <v>312</v>
      </c>
      <c r="C40" s="716"/>
      <c r="D40" s="716"/>
      <c r="E40" s="717"/>
      <c r="F40" s="715" t="s">
        <v>229</v>
      </c>
      <c r="G40" s="716"/>
      <c r="H40" s="716"/>
      <c r="I40" s="716"/>
      <c r="J40" s="800" t="s">
        <v>230</v>
      </c>
      <c r="K40" s="801"/>
      <c r="L40" s="801"/>
      <c r="M40" s="771" t="s">
        <v>217</v>
      </c>
      <c r="N40" s="772"/>
      <c r="O40" s="769" t="s">
        <v>217</v>
      </c>
      <c r="P40" s="770"/>
    </row>
    <row r="41" spans="1:18" ht="21" customHeight="1" x14ac:dyDescent="0.15">
      <c r="A41" s="94" t="s">
        <v>95</v>
      </c>
      <c r="B41" s="805">
        <v>738</v>
      </c>
      <c r="C41" s="767"/>
      <c r="D41" s="767"/>
      <c r="E41" s="767"/>
      <c r="F41" s="767">
        <v>698</v>
      </c>
      <c r="G41" s="767"/>
      <c r="H41" s="767"/>
      <c r="I41" s="767"/>
      <c r="J41" s="767">
        <v>699</v>
      </c>
      <c r="K41" s="767"/>
      <c r="L41" s="674"/>
      <c r="M41" s="775">
        <v>693</v>
      </c>
      <c r="N41" s="775"/>
      <c r="O41" s="767">
        <v>726</v>
      </c>
      <c r="P41" s="768"/>
    </row>
    <row r="42" spans="1:18" ht="21" customHeight="1" x14ac:dyDescent="0.15">
      <c r="A42" s="94" t="s">
        <v>96</v>
      </c>
      <c r="B42" s="806">
        <v>927</v>
      </c>
      <c r="C42" s="775"/>
      <c r="D42" s="775"/>
      <c r="E42" s="775"/>
      <c r="F42" s="754">
        <v>959</v>
      </c>
      <c r="G42" s="754"/>
      <c r="H42" s="754"/>
      <c r="I42" s="754"/>
      <c r="J42" s="754">
        <v>926</v>
      </c>
      <c r="K42" s="754"/>
      <c r="L42" s="672"/>
      <c r="M42" s="754">
        <v>912</v>
      </c>
      <c r="N42" s="754"/>
      <c r="O42" s="754">
        <v>874</v>
      </c>
      <c r="P42" s="765"/>
    </row>
    <row r="43" spans="1:18" ht="21" customHeight="1" x14ac:dyDescent="0.15">
      <c r="A43" s="94" t="s">
        <v>97</v>
      </c>
      <c r="B43" s="806">
        <v>839</v>
      </c>
      <c r="C43" s="775"/>
      <c r="D43" s="775"/>
      <c r="E43" s="775"/>
      <c r="F43" s="754">
        <v>860</v>
      </c>
      <c r="G43" s="754"/>
      <c r="H43" s="754"/>
      <c r="I43" s="754"/>
      <c r="J43" s="754">
        <v>874</v>
      </c>
      <c r="K43" s="754"/>
      <c r="L43" s="672"/>
      <c r="M43" s="754">
        <v>858</v>
      </c>
      <c r="N43" s="754"/>
      <c r="O43" s="754">
        <v>841</v>
      </c>
      <c r="P43" s="765"/>
    </row>
    <row r="44" spans="1:18" ht="21" customHeight="1" x14ac:dyDescent="0.15">
      <c r="A44" s="94" t="s">
        <v>98</v>
      </c>
      <c r="B44" s="806">
        <v>783</v>
      </c>
      <c r="C44" s="775"/>
      <c r="D44" s="775"/>
      <c r="E44" s="775"/>
      <c r="F44" s="754">
        <v>803</v>
      </c>
      <c r="G44" s="754"/>
      <c r="H44" s="754"/>
      <c r="I44" s="754"/>
      <c r="J44" s="754">
        <v>781</v>
      </c>
      <c r="K44" s="754"/>
      <c r="L44" s="672"/>
      <c r="M44" s="754">
        <v>786</v>
      </c>
      <c r="N44" s="754"/>
      <c r="O44" s="754">
        <v>770</v>
      </c>
      <c r="P44" s="765"/>
    </row>
    <row r="45" spans="1:18" ht="21" customHeight="1" x14ac:dyDescent="0.15">
      <c r="A45" s="94" t="s">
        <v>99</v>
      </c>
      <c r="B45" s="806">
        <v>511</v>
      </c>
      <c r="C45" s="775"/>
      <c r="D45" s="775"/>
      <c r="E45" s="775"/>
      <c r="F45" s="754">
        <v>494</v>
      </c>
      <c r="G45" s="754"/>
      <c r="H45" s="754"/>
      <c r="I45" s="754"/>
      <c r="J45" s="754">
        <v>472</v>
      </c>
      <c r="K45" s="754"/>
      <c r="L45" s="672"/>
      <c r="M45" s="754">
        <v>493</v>
      </c>
      <c r="N45" s="754"/>
      <c r="O45" s="754">
        <v>483</v>
      </c>
      <c r="P45" s="765"/>
    </row>
    <row r="46" spans="1:18" ht="21" customHeight="1" thickBot="1" x14ac:dyDescent="0.2">
      <c r="A46" s="30" t="s">
        <v>320</v>
      </c>
      <c r="B46" s="807">
        <v>634</v>
      </c>
      <c r="C46" s="808"/>
      <c r="D46" s="808"/>
      <c r="E46" s="808"/>
      <c r="F46" s="763">
        <v>631</v>
      </c>
      <c r="G46" s="763"/>
      <c r="H46" s="763"/>
      <c r="I46" s="763"/>
      <c r="J46" s="763">
        <v>644</v>
      </c>
      <c r="K46" s="763"/>
      <c r="L46" s="795"/>
      <c r="M46" s="763">
        <v>642</v>
      </c>
      <c r="N46" s="763"/>
      <c r="O46" s="763">
        <v>642</v>
      </c>
      <c r="P46" s="764"/>
    </row>
    <row r="47" spans="1:18" ht="21" customHeight="1" x14ac:dyDescent="0.15">
      <c r="K47" s="31"/>
      <c r="P47" s="222" t="s">
        <v>321</v>
      </c>
    </row>
    <row r="48" spans="1:18" ht="21" customHeight="1" x14ac:dyDescent="0.15">
      <c r="P48" s="222" t="s">
        <v>283</v>
      </c>
    </row>
  </sheetData>
  <sheetProtection sheet="1" objects="1" scenarios="1"/>
  <mergeCells count="131">
    <mergeCell ref="B45:E45"/>
    <mergeCell ref="F45:I45"/>
    <mergeCell ref="J45:L45"/>
    <mergeCell ref="M45:N45"/>
    <mergeCell ref="O45:P45"/>
    <mergeCell ref="B46:E46"/>
    <mergeCell ref="F46:I46"/>
    <mergeCell ref="J46:L46"/>
    <mergeCell ref="M46:N46"/>
    <mergeCell ref="O46:P46"/>
    <mergeCell ref="B43:E43"/>
    <mergeCell ref="F43:I43"/>
    <mergeCell ref="J43:L43"/>
    <mergeCell ref="M43:N43"/>
    <mergeCell ref="O43:P43"/>
    <mergeCell ref="B44:E44"/>
    <mergeCell ref="F44:I44"/>
    <mergeCell ref="J44:L44"/>
    <mergeCell ref="M44:N44"/>
    <mergeCell ref="O44:P44"/>
    <mergeCell ref="B41:E41"/>
    <mergeCell ref="F41:I41"/>
    <mergeCell ref="J41:L41"/>
    <mergeCell ref="M41:N41"/>
    <mergeCell ref="O41:P41"/>
    <mergeCell ref="B42:E42"/>
    <mergeCell ref="F42:I42"/>
    <mergeCell ref="J42:L42"/>
    <mergeCell ref="M42:N42"/>
    <mergeCell ref="O42:P42"/>
    <mergeCell ref="M39:N39"/>
    <mergeCell ref="O39:P39"/>
    <mergeCell ref="B40:E40"/>
    <mergeCell ref="F40:I40"/>
    <mergeCell ref="J40:L40"/>
    <mergeCell ref="M40:N40"/>
    <mergeCell ref="O40:P40"/>
    <mergeCell ref="C34:E34"/>
    <mergeCell ref="F34:G34"/>
    <mergeCell ref="H34:I34"/>
    <mergeCell ref="K34:L34"/>
    <mergeCell ref="A39:A40"/>
    <mergeCell ref="B39:E39"/>
    <mergeCell ref="F39:I39"/>
    <mergeCell ref="J39:L39"/>
    <mergeCell ref="C32:E32"/>
    <mergeCell ref="F32:G32"/>
    <mergeCell ref="H32:I32"/>
    <mergeCell ref="K32:L32"/>
    <mergeCell ref="C33:E33"/>
    <mergeCell ref="F33:G33"/>
    <mergeCell ref="H33:I33"/>
    <mergeCell ref="K33:L33"/>
    <mergeCell ref="K29:L29"/>
    <mergeCell ref="C30:E30"/>
    <mergeCell ref="F30:G30"/>
    <mergeCell ref="H30:I30"/>
    <mergeCell ref="K30:L30"/>
    <mergeCell ref="C31:E31"/>
    <mergeCell ref="F31:G31"/>
    <mergeCell ref="H31:I31"/>
    <mergeCell ref="K31:L31"/>
    <mergeCell ref="C28:E28"/>
    <mergeCell ref="F28:G28"/>
    <mergeCell ref="H28:I28"/>
    <mergeCell ref="C29:E29"/>
    <mergeCell ref="F29:G29"/>
    <mergeCell ref="H29:I29"/>
    <mergeCell ref="C26:E26"/>
    <mergeCell ref="F26:G26"/>
    <mergeCell ref="H26:I26"/>
    <mergeCell ref="K26:L26"/>
    <mergeCell ref="C27:E27"/>
    <mergeCell ref="F27:G27"/>
    <mergeCell ref="H27:I27"/>
    <mergeCell ref="K27:L27"/>
    <mergeCell ref="C24:E24"/>
    <mergeCell ref="F24:G24"/>
    <mergeCell ref="H24:I24"/>
    <mergeCell ref="K24:L24"/>
    <mergeCell ref="C25:E25"/>
    <mergeCell ref="F25:G25"/>
    <mergeCell ref="H25:I25"/>
    <mergeCell ref="K25:L25"/>
    <mergeCell ref="O21:P21"/>
    <mergeCell ref="F22:G22"/>
    <mergeCell ref="H22:I22"/>
    <mergeCell ref="K22:L22"/>
    <mergeCell ref="C23:E23"/>
    <mergeCell ref="F23:G23"/>
    <mergeCell ref="H23:I23"/>
    <mergeCell ref="K23:L23"/>
    <mergeCell ref="J15:K15"/>
    <mergeCell ref="L15:M15"/>
    <mergeCell ref="A21:A22"/>
    <mergeCell ref="B21:B22"/>
    <mergeCell ref="C21:E22"/>
    <mergeCell ref="F21:I21"/>
    <mergeCell ref="J21:L21"/>
    <mergeCell ref="M21:N21"/>
    <mergeCell ref="J12:K12"/>
    <mergeCell ref="L12:M12"/>
    <mergeCell ref="J13:K13"/>
    <mergeCell ref="L13:M13"/>
    <mergeCell ref="J14:K14"/>
    <mergeCell ref="L14:M14"/>
    <mergeCell ref="J8:K8"/>
    <mergeCell ref="L8:M8"/>
    <mergeCell ref="H9:I9"/>
    <mergeCell ref="J10:K10"/>
    <mergeCell ref="L10:M10"/>
    <mergeCell ref="J11:K11"/>
    <mergeCell ref="L11:M11"/>
    <mergeCell ref="J5:K5"/>
    <mergeCell ref="L5:M5"/>
    <mergeCell ref="J6:K6"/>
    <mergeCell ref="L6:M6"/>
    <mergeCell ref="J7:K7"/>
    <mergeCell ref="L7:M7"/>
    <mergeCell ref="O2:O3"/>
    <mergeCell ref="P2:P3"/>
    <mergeCell ref="H3:I3"/>
    <mergeCell ref="J3:M3"/>
    <mergeCell ref="J4:K4"/>
    <mergeCell ref="L4:M4"/>
    <mergeCell ref="A2:A3"/>
    <mergeCell ref="B2:B3"/>
    <mergeCell ref="C2:E2"/>
    <mergeCell ref="F2:G3"/>
    <mergeCell ref="H2:I2"/>
    <mergeCell ref="J2:M2"/>
  </mergeCells>
  <phoneticPr fontId="1"/>
  <conditionalFormatting sqref="H26:P26 F26 A41:K46">
    <cfRule type="expression" dxfId="161" priority="17">
      <formula>MOD(ROW(),2)=0</formula>
    </cfRule>
  </conditionalFormatting>
  <conditionalFormatting sqref="M41:P46 H29:P34 A4:P7 B26:E26 A29:F34 A10:B14 A8 A15:H15 J10:N15">
    <cfRule type="expression" dxfId="160" priority="18">
      <formula>MOD(ROW(),2)=0</formula>
    </cfRule>
  </conditionalFormatting>
  <conditionalFormatting sqref="A23:A27">
    <cfRule type="expression" dxfId="159" priority="16">
      <formula>MOD(ROW(),2)=0</formula>
    </cfRule>
  </conditionalFormatting>
  <conditionalFormatting sqref="H23:P23 F23">
    <cfRule type="expression" dxfId="158" priority="14">
      <formula>MOD(ROW(),2)=0</formula>
    </cfRule>
  </conditionalFormatting>
  <conditionalFormatting sqref="B23:E23">
    <cfRule type="expression" dxfId="157" priority="15">
      <formula>MOD(ROW(),2)=0</formula>
    </cfRule>
  </conditionalFormatting>
  <conditionalFormatting sqref="H24:P24 F24">
    <cfRule type="expression" dxfId="156" priority="12">
      <formula>MOD(ROW(),2)=0</formula>
    </cfRule>
  </conditionalFormatting>
  <conditionalFormatting sqref="B24:E24">
    <cfRule type="expression" dxfId="155" priority="13">
      <formula>MOD(ROW(),2)=0</formula>
    </cfRule>
  </conditionalFormatting>
  <conditionalFormatting sqref="H25:P25 F25">
    <cfRule type="expression" dxfId="154" priority="10">
      <formula>MOD(ROW(),2)=0</formula>
    </cfRule>
  </conditionalFormatting>
  <conditionalFormatting sqref="B25:E25">
    <cfRule type="expression" dxfId="153" priority="11">
      <formula>MOD(ROW(),2)=0</formula>
    </cfRule>
  </conditionalFormatting>
  <conditionalFormatting sqref="J27:P27">
    <cfRule type="expression" dxfId="152" priority="9">
      <formula>MOD(ROW(),2)=0</formula>
    </cfRule>
  </conditionalFormatting>
  <conditionalFormatting sqref="B27:F27 H27:I27">
    <cfRule type="expression" dxfId="151" priority="8">
      <formula>MOD(ROW(),2)=0</formula>
    </cfRule>
  </conditionalFormatting>
  <conditionalFormatting sqref="J8:P8">
    <cfRule type="expression" dxfId="150" priority="7">
      <formula>MOD(ROW(),2)=0</formula>
    </cfRule>
  </conditionalFormatting>
  <conditionalFormatting sqref="B8:I8">
    <cfRule type="expression" dxfId="149" priority="5">
      <formula>MOD(ROW(),2)=0</formula>
    </cfRule>
  </conditionalFormatting>
  <conditionalFormatting sqref="C10:I14">
    <cfRule type="expression" dxfId="148" priority="4">
      <formula>MOD(ROW(),2)=0</formula>
    </cfRule>
  </conditionalFormatting>
  <conditionalFormatting sqref="O10:O15">
    <cfRule type="expression" dxfId="147" priority="3">
      <formula>MOD(ROW(),2)=0</formula>
    </cfRule>
  </conditionalFormatting>
  <conditionalFormatting sqref="P10:P15">
    <cfRule type="expression" dxfId="146" priority="2">
      <formula>MOD(ROW(),2)=0</formula>
    </cfRule>
  </conditionalFormatting>
  <conditionalFormatting sqref="I15">
    <cfRule type="expression" dxfId="14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P46"/>
  <sheetViews>
    <sheetView view="pageBreakPreview" zoomScaleNormal="100" zoomScaleSheetLayoutView="100" workbookViewId="0">
      <pane xSplit="1" topLeftCell="F1" activePane="topRight" state="frozen"/>
      <selection activeCell="C50" sqref="C50"/>
      <selection pane="topRight" activeCell="A2" sqref="A2"/>
    </sheetView>
  </sheetViews>
  <sheetFormatPr defaultColWidth="8.85546875" defaultRowHeight="17.100000000000001" customHeight="1" x14ac:dyDescent="0.15"/>
  <cols>
    <col min="1" max="1" width="10.7109375" style="164" customWidth="1"/>
    <col min="2" max="3" width="5" style="164" customWidth="1"/>
    <col min="4" max="9" width="5.7109375" style="164" customWidth="1"/>
    <col min="10" max="11" width="5" style="164" customWidth="1"/>
    <col min="12" max="13" width="5.7109375" style="164" customWidth="1"/>
    <col min="14" max="17" width="5" style="164" customWidth="1"/>
    <col min="18" max="18" width="3.7109375" style="164" customWidth="1"/>
    <col min="19" max="19" width="4.28515625" style="164" customWidth="1"/>
    <col min="20" max="20" width="5.28515625" style="164" customWidth="1"/>
    <col min="21" max="21" width="4.28515625" style="164" customWidth="1"/>
    <col min="22" max="22" width="4.7109375" style="164" customWidth="1"/>
    <col min="23" max="23" width="4.28515625" style="164" customWidth="1"/>
    <col min="24" max="24" width="4.7109375" style="164" customWidth="1"/>
    <col min="25" max="25" width="4.28515625" style="164" customWidth="1"/>
    <col min="26" max="26" width="3.7109375" style="164" customWidth="1"/>
    <col min="27" max="27" width="4.7109375" style="164" customWidth="1"/>
    <col min="28" max="28" width="5.42578125" style="164" customWidth="1"/>
    <col min="29" max="29" width="4.28515625" style="164" customWidth="1"/>
    <col min="30" max="30" width="3.7109375" style="164" customWidth="1"/>
    <col min="31" max="31" width="4.28515625" style="164" customWidth="1"/>
    <col min="32" max="32" width="3.7109375" style="164" customWidth="1"/>
    <col min="33" max="33" width="4.28515625" style="164" customWidth="1"/>
    <col min="34" max="34" width="3.7109375" style="164" customWidth="1"/>
    <col min="35" max="35" width="4.28515625" style="164" customWidth="1"/>
    <col min="36" max="36" width="3.7109375" style="164" customWidth="1"/>
    <col min="37" max="37" width="4.28515625" style="164" customWidth="1"/>
    <col min="38" max="38" width="7" style="164" bestFit="1" customWidth="1"/>
    <col min="39" max="39" width="5.28515625" style="164" customWidth="1"/>
    <col min="40" max="40" width="6.140625" style="164" bestFit="1" customWidth="1"/>
    <col min="41" max="41" width="4.140625" style="164" customWidth="1"/>
    <col min="42" max="16384" width="8.85546875" style="164"/>
  </cols>
  <sheetData>
    <row r="1" spans="1:41" ht="5.0999999999999996" customHeight="1" x14ac:dyDescent="0.15">
      <c r="AO1" s="224"/>
    </row>
    <row r="2" spans="1:41" ht="15" customHeight="1" thickBot="1" x14ac:dyDescent="0.2">
      <c r="A2" s="164" t="s">
        <v>363</v>
      </c>
      <c r="AO2" s="224" t="s">
        <v>90</v>
      </c>
    </row>
    <row r="3" spans="1:41" ht="18.75" customHeight="1" thickBot="1" x14ac:dyDescent="0.2">
      <c r="A3" s="809" t="s">
        <v>189</v>
      </c>
      <c r="B3" s="811" t="s">
        <v>68</v>
      </c>
      <c r="C3" s="812"/>
      <c r="D3" s="815" t="s">
        <v>104</v>
      </c>
      <c r="E3" s="815"/>
      <c r="F3" s="815"/>
      <c r="G3" s="815"/>
      <c r="H3" s="815"/>
      <c r="I3" s="815"/>
      <c r="J3" s="687" t="s">
        <v>47</v>
      </c>
      <c r="K3" s="687"/>
      <c r="L3" s="689" t="s">
        <v>92</v>
      </c>
      <c r="M3" s="689"/>
      <c r="N3" s="689"/>
      <c r="O3" s="689"/>
      <c r="P3" s="689"/>
      <c r="Q3" s="687"/>
      <c r="R3" s="817" t="s">
        <v>105</v>
      </c>
      <c r="S3" s="818"/>
      <c r="T3" s="818"/>
      <c r="U3" s="818"/>
      <c r="V3" s="818"/>
      <c r="W3" s="818"/>
      <c r="X3" s="818"/>
      <c r="Y3" s="819"/>
      <c r="Z3" s="817" t="s">
        <v>94</v>
      </c>
      <c r="AA3" s="818"/>
      <c r="AB3" s="818"/>
      <c r="AC3" s="818"/>
      <c r="AD3" s="818"/>
      <c r="AE3" s="818"/>
      <c r="AF3" s="818"/>
      <c r="AG3" s="819"/>
      <c r="AH3" s="817" t="s">
        <v>254</v>
      </c>
      <c r="AI3" s="818"/>
      <c r="AJ3" s="818"/>
      <c r="AK3" s="819"/>
      <c r="AL3" s="817" t="s">
        <v>255</v>
      </c>
      <c r="AM3" s="818"/>
      <c r="AN3" s="818"/>
      <c r="AO3" s="823"/>
    </row>
    <row r="4" spans="1:41" ht="18.75" customHeight="1" x14ac:dyDescent="0.15">
      <c r="A4" s="810"/>
      <c r="B4" s="813"/>
      <c r="C4" s="814"/>
      <c r="D4" s="824" t="s">
        <v>71</v>
      </c>
      <c r="E4" s="824"/>
      <c r="F4" s="824" t="s">
        <v>72</v>
      </c>
      <c r="G4" s="824"/>
      <c r="H4" s="824" t="s">
        <v>73</v>
      </c>
      <c r="I4" s="824"/>
      <c r="J4" s="816"/>
      <c r="K4" s="816"/>
      <c r="L4" s="825" t="s">
        <v>71</v>
      </c>
      <c r="M4" s="825"/>
      <c r="N4" s="824" t="s">
        <v>49</v>
      </c>
      <c r="O4" s="824"/>
      <c r="P4" s="683" t="s">
        <v>50</v>
      </c>
      <c r="Q4" s="824"/>
      <c r="R4" s="820" t="s">
        <v>64</v>
      </c>
      <c r="S4" s="822"/>
      <c r="T4" s="822"/>
      <c r="U4" s="821"/>
      <c r="V4" s="820" t="s">
        <v>49</v>
      </c>
      <c r="W4" s="821"/>
      <c r="X4" s="820" t="s">
        <v>50</v>
      </c>
      <c r="Y4" s="821"/>
      <c r="Z4" s="820" t="s">
        <v>64</v>
      </c>
      <c r="AA4" s="822"/>
      <c r="AB4" s="822"/>
      <c r="AC4" s="821"/>
      <c r="AD4" s="820" t="s">
        <v>49</v>
      </c>
      <c r="AE4" s="821"/>
      <c r="AF4" s="820" t="s">
        <v>50</v>
      </c>
      <c r="AG4" s="821"/>
      <c r="AH4" s="820" t="s">
        <v>106</v>
      </c>
      <c r="AI4" s="821"/>
      <c r="AJ4" s="820" t="s">
        <v>107</v>
      </c>
      <c r="AK4" s="821"/>
      <c r="AL4" s="820" t="s">
        <v>106</v>
      </c>
      <c r="AM4" s="821"/>
      <c r="AN4" s="820" t="s">
        <v>107</v>
      </c>
      <c r="AO4" s="826"/>
    </row>
    <row r="5" spans="1:41" ht="18" customHeight="1" x14ac:dyDescent="0.15">
      <c r="A5" s="362" t="s">
        <v>335</v>
      </c>
      <c r="B5" s="251">
        <v>6</v>
      </c>
      <c r="C5" s="431">
        <v>1</v>
      </c>
      <c r="D5" s="432">
        <v>266</v>
      </c>
      <c r="E5" s="433">
        <v>12</v>
      </c>
      <c r="F5" s="434">
        <v>133</v>
      </c>
      <c r="G5" s="433">
        <v>12</v>
      </c>
      <c r="H5" s="434">
        <v>133</v>
      </c>
      <c r="I5" s="435">
        <v>0</v>
      </c>
      <c r="J5" s="436">
        <v>134</v>
      </c>
      <c r="K5" s="431">
        <v>12</v>
      </c>
      <c r="L5" s="434">
        <v>4408</v>
      </c>
      <c r="M5" s="431">
        <v>172</v>
      </c>
      <c r="N5" s="434">
        <v>2104</v>
      </c>
      <c r="O5" s="431">
        <v>170</v>
      </c>
      <c r="P5" s="434">
        <v>2304</v>
      </c>
      <c r="Q5" s="431">
        <v>2</v>
      </c>
      <c r="R5" s="437"/>
      <c r="S5" s="438"/>
      <c r="T5" s="438">
        <v>341</v>
      </c>
      <c r="U5" s="439">
        <v>30</v>
      </c>
      <c r="V5" s="438">
        <v>176</v>
      </c>
      <c r="W5" s="439">
        <v>25</v>
      </c>
      <c r="X5" s="438">
        <v>165</v>
      </c>
      <c r="Y5" s="439">
        <v>5</v>
      </c>
      <c r="Z5" s="438"/>
      <c r="AA5" s="438"/>
      <c r="AB5" s="438">
        <v>82</v>
      </c>
      <c r="AC5" s="439">
        <v>6</v>
      </c>
      <c r="AD5" s="438">
        <v>39</v>
      </c>
      <c r="AE5" s="439">
        <v>4</v>
      </c>
      <c r="AF5" s="438">
        <v>43</v>
      </c>
      <c r="AG5" s="439">
        <v>2</v>
      </c>
      <c r="AH5" s="440"/>
      <c r="AI5" s="440">
        <v>32.895522388059703</v>
      </c>
      <c r="AJ5" s="441"/>
      <c r="AK5" s="441">
        <v>14.3333333333333</v>
      </c>
      <c r="AL5" s="442"/>
      <c r="AM5" s="442">
        <v>12.9266862170088</v>
      </c>
      <c r="AN5" s="442"/>
      <c r="AO5" s="411">
        <v>5.7333333333333298</v>
      </c>
    </row>
    <row r="6" spans="1:41" ht="18" customHeight="1" x14ac:dyDescent="0.15">
      <c r="A6" s="175">
        <v>3</v>
      </c>
      <c r="B6" s="251">
        <v>6</v>
      </c>
      <c r="C6" s="431">
        <v>1</v>
      </c>
      <c r="D6" s="432">
        <v>259</v>
      </c>
      <c r="E6" s="433">
        <v>12</v>
      </c>
      <c r="F6" s="434">
        <v>128</v>
      </c>
      <c r="G6" s="433">
        <v>12</v>
      </c>
      <c r="H6" s="434">
        <v>131</v>
      </c>
      <c r="I6" s="435">
        <v>0</v>
      </c>
      <c r="J6" s="436">
        <v>123</v>
      </c>
      <c r="K6" s="431">
        <v>10</v>
      </c>
      <c r="L6" s="434">
        <v>4334</v>
      </c>
      <c r="M6" s="431">
        <v>122</v>
      </c>
      <c r="N6" s="434">
        <v>2079</v>
      </c>
      <c r="O6" s="431">
        <v>120</v>
      </c>
      <c r="P6" s="434">
        <v>2255</v>
      </c>
      <c r="Q6" s="431">
        <v>2</v>
      </c>
      <c r="R6" s="437"/>
      <c r="S6" s="438"/>
      <c r="T6" s="438">
        <v>338</v>
      </c>
      <c r="U6" s="439">
        <v>29</v>
      </c>
      <c r="V6" s="438">
        <v>180</v>
      </c>
      <c r="W6" s="439">
        <v>23</v>
      </c>
      <c r="X6" s="438">
        <v>158</v>
      </c>
      <c r="Y6" s="439">
        <v>6</v>
      </c>
      <c r="Z6" s="438"/>
      <c r="AA6" s="438"/>
      <c r="AB6" s="438">
        <v>212</v>
      </c>
      <c r="AC6" s="439">
        <v>5</v>
      </c>
      <c r="AD6" s="438">
        <v>95</v>
      </c>
      <c r="AE6" s="439">
        <v>3</v>
      </c>
      <c r="AF6" s="438">
        <v>117</v>
      </c>
      <c r="AG6" s="439">
        <v>2</v>
      </c>
      <c r="AH6" s="440"/>
      <c r="AI6" s="440">
        <v>35</v>
      </c>
      <c r="AJ6" s="441"/>
      <c r="AK6" s="441">
        <v>12</v>
      </c>
      <c r="AL6" s="442"/>
      <c r="AM6" s="442">
        <v>13</v>
      </c>
      <c r="AN6" s="442"/>
      <c r="AO6" s="411">
        <v>4</v>
      </c>
    </row>
    <row r="7" spans="1:41" ht="18" customHeight="1" x14ac:dyDescent="0.15">
      <c r="A7" s="175">
        <v>4</v>
      </c>
      <c r="B7" s="251">
        <v>6</v>
      </c>
      <c r="C7" s="431">
        <v>1</v>
      </c>
      <c r="D7" s="432">
        <v>259</v>
      </c>
      <c r="E7" s="433">
        <v>12</v>
      </c>
      <c r="F7" s="434">
        <v>128</v>
      </c>
      <c r="G7" s="433">
        <v>12</v>
      </c>
      <c r="H7" s="434">
        <v>131</v>
      </c>
      <c r="I7" s="435">
        <v>0</v>
      </c>
      <c r="J7" s="436">
        <v>123</v>
      </c>
      <c r="K7" s="431">
        <v>10</v>
      </c>
      <c r="L7" s="434">
        <v>4330</v>
      </c>
      <c r="M7" s="431">
        <v>90</v>
      </c>
      <c r="N7" s="434">
        <v>2137</v>
      </c>
      <c r="O7" s="431">
        <v>90</v>
      </c>
      <c r="P7" s="434">
        <v>2193</v>
      </c>
      <c r="Q7" s="435">
        <v>0</v>
      </c>
      <c r="R7" s="437"/>
      <c r="S7" s="827">
        <v>375</v>
      </c>
      <c r="T7" s="827"/>
      <c r="U7" s="439">
        <v>30</v>
      </c>
      <c r="V7" s="438">
        <v>193</v>
      </c>
      <c r="W7" s="439">
        <v>22</v>
      </c>
      <c r="X7" s="438">
        <v>182</v>
      </c>
      <c r="Y7" s="439">
        <v>8</v>
      </c>
      <c r="Z7" s="827">
        <v>87</v>
      </c>
      <c r="AA7" s="827"/>
      <c r="AB7" s="827"/>
      <c r="AC7" s="439">
        <v>5</v>
      </c>
      <c r="AD7" s="438">
        <v>40</v>
      </c>
      <c r="AE7" s="439">
        <v>3</v>
      </c>
      <c r="AF7" s="438">
        <v>47</v>
      </c>
      <c r="AG7" s="439">
        <v>2</v>
      </c>
      <c r="AH7" s="828">
        <v>35</v>
      </c>
      <c r="AI7" s="828"/>
      <c r="AJ7" s="829">
        <v>9</v>
      </c>
      <c r="AK7" s="829"/>
      <c r="AL7" s="830">
        <v>12</v>
      </c>
      <c r="AM7" s="830"/>
      <c r="AN7" s="830">
        <v>3</v>
      </c>
      <c r="AO7" s="831"/>
    </row>
    <row r="8" spans="1:41" ht="18" customHeight="1" x14ac:dyDescent="0.15">
      <c r="A8" s="175">
        <v>5</v>
      </c>
      <c r="B8" s="251">
        <v>6</v>
      </c>
      <c r="C8" s="431">
        <v>1</v>
      </c>
      <c r="D8" s="432">
        <v>287</v>
      </c>
      <c r="E8" s="433">
        <v>27</v>
      </c>
      <c r="F8" s="434">
        <v>127</v>
      </c>
      <c r="G8" s="433">
        <v>12</v>
      </c>
      <c r="H8" s="434">
        <v>160</v>
      </c>
      <c r="I8" s="252">
        <v>15</v>
      </c>
      <c r="J8" s="436">
        <v>123</v>
      </c>
      <c r="K8" s="431">
        <v>10</v>
      </c>
      <c r="L8" s="434">
        <v>4282</v>
      </c>
      <c r="M8" s="431">
        <v>71</v>
      </c>
      <c r="N8" s="434">
        <v>2130</v>
      </c>
      <c r="O8" s="431">
        <v>71</v>
      </c>
      <c r="P8" s="434">
        <v>2152</v>
      </c>
      <c r="Q8" s="435">
        <v>0</v>
      </c>
      <c r="R8" s="437"/>
      <c r="S8" s="827">
        <v>376</v>
      </c>
      <c r="T8" s="827"/>
      <c r="U8" s="439">
        <v>31</v>
      </c>
      <c r="V8" s="438">
        <v>195</v>
      </c>
      <c r="W8" s="439">
        <v>23</v>
      </c>
      <c r="X8" s="438">
        <v>181</v>
      </c>
      <c r="Y8" s="439">
        <v>8</v>
      </c>
      <c r="Z8" s="827">
        <v>91</v>
      </c>
      <c r="AA8" s="827"/>
      <c r="AB8" s="827"/>
      <c r="AC8" s="439">
        <v>6</v>
      </c>
      <c r="AD8" s="438">
        <v>41</v>
      </c>
      <c r="AE8" s="439">
        <v>3</v>
      </c>
      <c r="AF8" s="438">
        <v>50</v>
      </c>
      <c r="AG8" s="439">
        <v>3</v>
      </c>
      <c r="AH8" s="828">
        <v>35</v>
      </c>
      <c r="AI8" s="828"/>
      <c r="AJ8" s="829">
        <v>7</v>
      </c>
      <c r="AK8" s="829"/>
      <c r="AL8" s="830">
        <v>11</v>
      </c>
      <c r="AM8" s="830"/>
      <c r="AN8" s="830">
        <v>2</v>
      </c>
      <c r="AO8" s="831"/>
    </row>
    <row r="9" spans="1:41" ht="18" customHeight="1" x14ac:dyDescent="0.15">
      <c r="A9" s="175">
        <v>6</v>
      </c>
      <c r="B9" s="251">
        <v>6</v>
      </c>
      <c r="C9" s="261">
        <v>1</v>
      </c>
      <c r="D9" s="432">
        <v>290</v>
      </c>
      <c r="E9" s="433">
        <v>27</v>
      </c>
      <c r="F9" s="432">
        <v>127</v>
      </c>
      <c r="G9" s="443">
        <v>12</v>
      </c>
      <c r="H9" s="432">
        <v>163</v>
      </c>
      <c r="I9" s="443">
        <v>15</v>
      </c>
      <c r="J9" s="432">
        <v>121</v>
      </c>
      <c r="K9" s="443">
        <v>10</v>
      </c>
      <c r="L9" s="432">
        <v>4376</v>
      </c>
      <c r="M9" s="443">
        <v>68</v>
      </c>
      <c r="N9" s="432">
        <v>2193</v>
      </c>
      <c r="O9" s="443">
        <v>68</v>
      </c>
      <c r="P9" s="432">
        <v>2183</v>
      </c>
      <c r="Q9" s="443">
        <v>0</v>
      </c>
      <c r="R9" s="437"/>
      <c r="S9" s="827">
        <v>374</v>
      </c>
      <c r="T9" s="827"/>
      <c r="U9" s="443">
        <v>31</v>
      </c>
      <c r="V9" s="432">
        <v>192</v>
      </c>
      <c r="W9" s="443">
        <v>21</v>
      </c>
      <c r="X9" s="432">
        <v>172</v>
      </c>
      <c r="Y9" s="443">
        <v>10</v>
      </c>
      <c r="Z9" s="827">
        <v>84</v>
      </c>
      <c r="AA9" s="827"/>
      <c r="AB9" s="827"/>
      <c r="AC9" s="439">
        <v>5</v>
      </c>
      <c r="AD9" s="432">
        <v>42</v>
      </c>
      <c r="AE9" s="443">
        <v>3</v>
      </c>
      <c r="AF9" s="432">
        <v>42</v>
      </c>
      <c r="AG9" s="443">
        <v>2</v>
      </c>
      <c r="AH9" s="828">
        <v>36.165289256198349</v>
      </c>
      <c r="AI9" s="828"/>
      <c r="AJ9" s="828">
        <v>6.8</v>
      </c>
      <c r="AK9" s="828"/>
      <c r="AL9" s="833">
        <v>11.700534759358289</v>
      </c>
      <c r="AM9" s="833"/>
      <c r="AN9" s="834">
        <v>2.193548387096774</v>
      </c>
      <c r="AO9" s="836"/>
    </row>
    <row r="10" spans="1:41" ht="9" customHeight="1" x14ac:dyDescent="0.15">
      <c r="A10" s="589"/>
      <c r="B10" s="585"/>
      <c r="C10" s="590"/>
      <c r="D10" s="591"/>
      <c r="E10" s="592"/>
      <c r="F10" s="593"/>
      <c r="G10" s="592"/>
      <c r="H10" s="593"/>
      <c r="I10" s="592"/>
      <c r="J10" s="594"/>
      <c r="K10" s="592"/>
      <c r="L10" s="593"/>
      <c r="M10" s="592"/>
      <c r="N10" s="593"/>
      <c r="O10" s="592"/>
      <c r="P10" s="593"/>
      <c r="Q10" s="592"/>
      <c r="R10" s="595"/>
      <c r="S10" s="593"/>
      <c r="T10" s="593"/>
      <c r="U10" s="592"/>
      <c r="V10" s="593"/>
      <c r="W10" s="592"/>
      <c r="X10" s="593"/>
      <c r="Y10" s="592"/>
      <c r="Z10" s="592"/>
      <c r="AA10" s="593"/>
      <c r="AB10" s="593"/>
      <c r="AC10" s="592"/>
      <c r="AD10" s="593"/>
      <c r="AE10" s="596"/>
      <c r="AF10" s="593"/>
      <c r="AG10" s="592"/>
      <c r="AH10" s="592"/>
      <c r="AI10" s="597"/>
      <c r="AJ10" s="597"/>
      <c r="AK10" s="598"/>
      <c r="AL10" s="597"/>
      <c r="AM10" s="597"/>
      <c r="AN10" s="598"/>
      <c r="AO10" s="599"/>
    </row>
    <row r="11" spans="1:41" ht="21.75" customHeight="1" x14ac:dyDescent="0.15">
      <c r="A11" s="444" t="s">
        <v>322</v>
      </c>
      <c r="B11" s="120">
        <v>1</v>
      </c>
      <c r="C11" s="445">
        <v>0</v>
      </c>
      <c r="D11" s="432">
        <v>66</v>
      </c>
      <c r="E11" s="445">
        <v>0</v>
      </c>
      <c r="F11" s="446">
        <v>27</v>
      </c>
      <c r="G11" s="447">
        <v>0</v>
      </c>
      <c r="H11" s="446">
        <v>39</v>
      </c>
      <c r="I11" s="447">
        <v>0</v>
      </c>
      <c r="J11" s="448">
        <v>27</v>
      </c>
      <c r="K11" s="447">
        <v>0</v>
      </c>
      <c r="L11" s="434">
        <v>1067</v>
      </c>
      <c r="M11" s="447">
        <v>0</v>
      </c>
      <c r="N11" s="446">
        <v>446</v>
      </c>
      <c r="O11" s="447">
        <v>0</v>
      </c>
      <c r="P11" s="446">
        <v>621</v>
      </c>
      <c r="Q11" s="447">
        <v>0</v>
      </c>
      <c r="R11" s="449"/>
      <c r="S11" s="832">
        <v>67</v>
      </c>
      <c r="T11" s="832"/>
      <c r="U11" s="445">
        <v>0</v>
      </c>
      <c r="V11" s="434">
        <v>32</v>
      </c>
      <c r="W11" s="450">
        <v>0</v>
      </c>
      <c r="X11" s="434">
        <v>35</v>
      </c>
      <c r="Y11" s="450">
        <v>0</v>
      </c>
      <c r="Z11" s="451"/>
      <c r="AA11" s="832">
        <v>13</v>
      </c>
      <c r="AB11" s="832"/>
      <c r="AC11" s="445">
        <v>0</v>
      </c>
      <c r="AD11" s="434">
        <v>6</v>
      </c>
      <c r="AE11" s="450">
        <v>0</v>
      </c>
      <c r="AF11" s="434">
        <v>7</v>
      </c>
      <c r="AG11" s="450">
        <v>0</v>
      </c>
      <c r="AH11" s="828">
        <v>39.518518518518519</v>
      </c>
      <c r="AI11" s="828"/>
      <c r="AJ11" s="829" t="s">
        <v>100</v>
      </c>
      <c r="AK11" s="829"/>
      <c r="AL11" s="833">
        <v>15.925373134328359</v>
      </c>
      <c r="AM11" s="833"/>
      <c r="AN11" s="834">
        <v>0</v>
      </c>
      <c r="AO11" s="835"/>
    </row>
    <row r="12" spans="1:41" ht="21.75" customHeight="1" x14ac:dyDescent="0.15">
      <c r="A12" s="568" t="s">
        <v>210</v>
      </c>
      <c r="B12" s="569">
        <v>1</v>
      </c>
      <c r="C12" s="570">
        <v>0</v>
      </c>
      <c r="D12" s="571">
        <v>41</v>
      </c>
      <c r="E12" s="570">
        <v>0</v>
      </c>
      <c r="F12" s="572">
        <v>26</v>
      </c>
      <c r="G12" s="573">
        <v>0</v>
      </c>
      <c r="H12" s="572">
        <v>15</v>
      </c>
      <c r="I12" s="573">
        <v>0</v>
      </c>
      <c r="J12" s="574">
        <v>21</v>
      </c>
      <c r="K12" s="573">
        <v>0</v>
      </c>
      <c r="L12" s="575">
        <v>706</v>
      </c>
      <c r="M12" s="573">
        <v>0</v>
      </c>
      <c r="N12" s="572">
        <v>282</v>
      </c>
      <c r="O12" s="573">
        <v>0</v>
      </c>
      <c r="P12" s="572">
        <v>424</v>
      </c>
      <c r="Q12" s="573">
        <v>0</v>
      </c>
      <c r="R12" s="449"/>
      <c r="S12" s="832">
        <v>72</v>
      </c>
      <c r="T12" s="832"/>
      <c r="U12" s="445">
        <v>0</v>
      </c>
      <c r="V12" s="434">
        <v>28</v>
      </c>
      <c r="W12" s="450">
        <v>0</v>
      </c>
      <c r="X12" s="434">
        <v>44</v>
      </c>
      <c r="Y12" s="450">
        <v>0</v>
      </c>
      <c r="Z12" s="451"/>
      <c r="AA12" s="832">
        <v>15</v>
      </c>
      <c r="AB12" s="832"/>
      <c r="AC12" s="445">
        <v>0</v>
      </c>
      <c r="AD12" s="434">
        <v>6</v>
      </c>
      <c r="AE12" s="450">
        <v>0</v>
      </c>
      <c r="AF12" s="434">
        <v>9</v>
      </c>
      <c r="AG12" s="450">
        <v>0</v>
      </c>
      <c r="AH12" s="828">
        <v>33.61904761904762</v>
      </c>
      <c r="AI12" s="828"/>
      <c r="AJ12" s="829" t="s">
        <v>100</v>
      </c>
      <c r="AK12" s="829"/>
      <c r="AL12" s="833">
        <v>9.8055555555555554</v>
      </c>
      <c r="AM12" s="833"/>
      <c r="AN12" s="834">
        <v>0</v>
      </c>
      <c r="AO12" s="835"/>
    </row>
    <row r="13" spans="1:41" s="533" customFormat="1" ht="21.75" customHeight="1" x14ac:dyDescent="0.15">
      <c r="A13" s="523" t="s">
        <v>239</v>
      </c>
      <c r="B13" s="524">
        <v>1</v>
      </c>
      <c r="C13" s="534">
        <v>1</v>
      </c>
      <c r="D13" s="526">
        <v>42</v>
      </c>
      <c r="E13" s="534">
        <v>27</v>
      </c>
      <c r="F13" s="527">
        <v>20</v>
      </c>
      <c r="G13" s="535">
        <v>12</v>
      </c>
      <c r="H13" s="527">
        <v>22</v>
      </c>
      <c r="I13" s="535">
        <v>15</v>
      </c>
      <c r="J13" s="528">
        <v>19</v>
      </c>
      <c r="K13" s="535">
        <v>10</v>
      </c>
      <c r="L13" s="531">
        <v>531</v>
      </c>
      <c r="M13" s="535">
        <v>68</v>
      </c>
      <c r="N13" s="527">
        <v>397</v>
      </c>
      <c r="O13" s="535">
        <v>68</v>
      </c>
      <c r="P13" s="527">
        <v>134</v>
      </c>
      <c r="Q13" s="536">
        <v>0</v>
      </c>
      <c r="R13" s="537"/>
      <c r="S13" s="837">
        <v>76</v>
      </c>
      <c r="T13" s="837"/>
      <c r="U13" s="534">
        <v>31</v>
      </c>
      <c r="V13" s="531">
        <v>46</v>
      </c>
      <c r="W13" s="538">
        <v>21</v>
      </c>
      <c r="X13" s="531">
        <v>20</v>
      </c>
      <c r="Y13" s="539">
        <v>10</v>
      </c>
      <c r="Z13" s="534"/>
      <c r="AA13" s="837">
        <v>20</v>
      </c>
      <c r="AB13" s="837"/>
      <c r="AC13" s="534">
        <v>5</v>
      </c>
      <c r="AD13" s="531">
        <v>12</v>
      </c>
      <c r="AE13" s="539">
        <v>3</v>
      </c>
      <c r="AF13" s="531">
        <v>8</v>
      </c>
      <c r="AG13" s="539">
        <v>2</v>
      </c>
      <c r="AH13" s="838">
        <v>27.94736842105263</v>
      </c>
      <c r="AI13" s="838"/>
      <c r="AJ13" s="839" t="s">
        <v>100</v>
      </c>
      <c r="AK13" s="839"/>
      <c r="AL13" s="840">
        <v>6.9868421052631575</v>
      </c>
      <c r="AM13" s="840"/>
      <c r="AN13" s="841">
        <f>SUM(M13/U13)</f>
        <v>2.193548387096774</v>
      </c>
      <c r="AO13" s="842"/>
    </row>
    <row r="14" spans="1:41" ht="21.75" customHeight="1" x14ac:dyDescent="0.15">
      <c r="A14" s="444" t="s">
        <v>323</v>
      </c>
      <c r="B14" s="120">
        <v>1</v>
      </c>
      <c r="C14" s="445">
        <v>0</v>
      </c>
      <c r="D14" s="432">
        <v>53</v>
      </c>
      <c r="E14" s="445">
        <v>0</v>
      </c>
      <c r="F14" s="446">
        <v>18</v>
      </c>
      <c r="G14" s="445">
        <v>0</v>
      </c>
      <c r="H14" s="446">
        <v>35</v>
      </c>
      <c r="I14" s="445">
        <v>0</v>
      </c>
      <c r="J14" s="448">
        <v>18</v>
      </c>
      <c r="K14" s="522" t="s">
        <v>372</v>
      </c>
      <c r="L14" s="434">
        <v>694</v>
      </c>
      <c r="M14" s="447" t="s">
        <v>372</v>
      </c>
      <c r="N14" s="446">
        <v>350</v>
      </c>
      <c r="O14" s="447" t="s">
        <v>372</v>
      </c>
      <c r="P14" s="446">
        <v>344</v>
      </c>
      <c r="Q14" s="447" t="s">
        <v>372</v>
      </c>
      <c r="R14" s="449"/>
      <c r="S14" s="832">
        <v>65</v>
      </c>
      <c r="T14" s="832"/>
      <c r="U14" s="445">
        <v>0</v>
      </c>
      <c r="V14" s="434">
        <v>29</v>
      </c>
      <c r="W14" s="435">
        <v>0</v>
      </c>
      <c r="X14" s="434">
        <v>36</v>
      </c>
      <c r="Y14" s="435">
        <v>0</v>
      </c>
      <c r="Z14" s="451"/>
      <c r="AA14" s="832">
        <v>12</v>
      </c>
      <c r="AB14" s="832"/>
      <c r="AC14" s="445">
        <v>0</v>
      </c>
      <c r="AD14" s="434">
        <v>4</v>
      </c>
      <c r="AE14" s="450">
        <v>0</v>
      </c>
      <c r="AF14" s="434">
        <v>8</v>
      </c>
      <c r="AG14" s="450">
        <v>0</v>
      </c>
      <c r="AH14" s="828">
        <v>38.555555555555557</v>
      </c>
      <c r="AI14" s="828"/>
      <c r="AJ14" s="829" t="s">
        <v>100</v>
      </c>
      <c r="AK14" s="829"/>
      <c r="AL14" s="833">
        <v>10.676923076923076</v>
      </c>
      <c r="AM14" s="833"/>
      <c r="AN14" s="834">
        <v>0</v>
      </c>
      <c r="AO14" s="835"/>
    </row>
    <row r="15" spans="1:41" s="533" customFormat="1" ht="21.75" customHeight="1" x14ac:dyDescent="0.15">
      <c r="A15" s="523" t="s">
        <v>237</v>
      </c>
      <c r="B15" s="524">
        <v>1</v>
      </c>
      <c r="C15" s="525">
        <v>0</v>
      </c>
      <c r="D15" s="526">
        <v>57</v>
      </c>
      <c r="E15" s="525">
        <v>0</v>
      </c>
      <c r="F15" s="527">
        <v>21</v>
      </c>
      <c r="G15" s="525">
        <v>0</v>
      </c>
      <c r="H15" s="527">
        <v>36</v>
      </c>
      <c r="I15" s="525">
        <v>0</v>
      </c>
      <c r="J15" s="528">
        <v>21</v>
      </c>
      <c r="K15" s="525">
        <v>0</v>
      </c>
      <c r="L15" s="529">
        <v>760</v>
      </c>
      <c r="M15" s="525">
        <v>0</v>
      </c>
      <c r="N15" s="527">
        <v>421</v>
      </c>
      <c r="O15" s="525">
        <v>0</v>
      </c>
      <c r="P15" s="527">
        <v>339</v>
      </c>
      <c r="Q15" s="525">
        <v>0</v>
      </c>
      <c r="R15" s="530"/>
      <c r="S15" s="837">
        <v>65</v>
      </c>
      <c r="T15" s="837"/>
      <c r="U15" s="525">
        <v>0</v>
      </c>
      <c r="V15" s="529">
        <v>35</v>
      </c>
      <c r="W15" s="525">
        <v>0</v>
      </c>
      <c r="X15" s="529">
        <v>30</v>
      </c>
      <c r="Y15" s="525">
        <v>0</v>
      </c>
      <c r="Z15" s="532"/>
      <c r="AA15" s="837">
        <v>20</v>
      </c>
      <c r="AB15" s="837"/>
      <c r="AC15" s="525">
        <v>0</v>
      </c>
      <c r="AD15" s="529">
        <v>12</v>
      </c>
      <c r="AE15" s="525">
        <v>0</v>
      </c>
      <c r="AF15" s="529">
        <v>8</v>
      </c>
      <c r="AG15" s="525">
        <v>0</v>
      </c>
      <c r="AH15" s="838">
        <v>36.19047619047619</v>
      </c>
      <c r="AI15" s="838"/>
      <c r="AJ15" s="839" t="s">
        <v>100</v>
      </c>
      <c r="AK15" s="839"/>
      <c r="AL15" s="840">
        <v>11.692307692307692</v>
      </c>
      <c r="AM15" s="840"/>
      <c r="AN15" s="841">
        <v>0</v>
      </c>
      <c r="AO15" s="842"/>
    </row>
    <row r="16" spans="1:41" ht="21.75" customHeight="1" thickBot="1" x14ac:dyDescent="0.2">
      <c r="A16" s="452" t="s">
        <v>324</v>
      </c>
      <c r="B16" s="453">
        <v>1</v>
      </c>
      <c r="C16" s="454">
        <v>0</v>
      </c>
      <c r="D16" s="455">
        <v>31</v>
      </c>
      <c r="E16" s="454">
        <v>0</v>
      </c>
      <c r="F16" s="456">
        <v>15</v>
      </c>
      <c r="G16" s="457">
        <v>0</v>
      </c>
      <c r="H16" s="456">
        <v>16</v>
      </c>
      <c r="I16" s="457">
        <v>0</v>
      </c>
      <c r="J16" s="458">
        <v>15</v>
      </c>
      <c r="K16" s="457">
        <v>0</v>
      </c>
      <c r="L16" s="459">
        <v>618</v>
      </c>
      <c r="M16" s="457">
        <v>0</v>
      </c>
      <c r="N16" s="456">
        <v>297</v>
      </c>
      <c r="O16" s="457">
        <v>0</v>
      </c>
      <c r="P16" s="456">
        <v>321</v>
      </c>
      <c r="Q16" s="457">
        <v>0</v>
      </c>
      <c r="R16" s="460"/>
      <c r="S16" s="843">
        <v>29</v>
      </c>
      <c r="T16" s="843"/>
      <c r="U16" s="454">
        <v>0</v>
      </c>
      <c r="V16" s="459">
        <v>22</v>
      </c>
      <c r="W16" s="461">
        <v>0</v>
      </c>
      <c r="X16" s="459">
        <v>7</v>
      </c>
      <c r="Y16" s="461">
        <v>0</v>
      </c>
      <c r="Z16" s="462"/>
      <c r="AA16" s="843">
        <v>4</v>
      </c>
      <c r="AB16" s="843"/>
      <c r="AC16" s="454">
        <v>0</v>
      </c>
      <c r="AD16" s="459">
        <v>2</v>
      </c>
      <c r="AE16" s="461">
        <v>0</v>
      </c>
      <c r="AF16" s="459">
        <v>2</v>
      </c>
      <c r="AG16" s="461">
        <v>0</v>
      </c>
      <c r="AH16" s="844">
        <v>41.2</v>
      </c>
      <c r="AI16" s="844"/>
      <c r="AJ16" s="845" t="s">
        <v>100</v>
      </c>
      <c r="AK16" s="845"/>
      <c r="AL16" s="846">
        <v>21.310344827586206</v>
      </c>
      <c r="AM16" s="846"/>
      <c r="AN16" s="845" t="s">
        <v>100</v>
      </c>
      <c r="AO16" s="847"/>
    </row>
    <row r="17" spans="1:42" ht="18" customHeight="1" x14ac:dyDescent="0.15">
      <c r="A17" s="164" t="s">
        <v>108</v>
      </c>
      <c r="S17" s="288"/>
      <c r="T17" s="288"/>
      <c r="U17" s="288"/>
      <c r="V17" s="288"/>
      <c r="W17" s="288"/>
      <c r="X17" s="288"/>
      <c r="Y17" s="288"/>
      <c r="Z17" s="288"/>
      <c r="AA17" s="288"/>
      <c r="AB17" s="288"/>
      <c r="AC17" s="288"/>
      <c r="AD17" s="288"/>
      <c r="AE17" s="288"/>
      <c r="AF17" s="288"/>
      <c r="AG17" s="288"/>
      <c r="AH17" s="288"/>
      <c r="AI17" s="288"/>
      <c r="AJ17" s="288"/>
      <c r="AK17" s="288"/>
      <c r="AM17" s="288"/>
      <c r="AN17" s="288"/>
      <c r="AO17" s="224" t="s">
        <v>109</v>
      </c>
    </row>
    <row r="18" spans="1:42" ht="18" customHeight="1" x14ac:dyDescent="0.15">
      <c r="A18" s="164" t="s">
        <v>224</v>
      </c>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row>
    <row r="19" spans="1:42" ht="18" customHeight="1" x14ac:dyDescent="0.15">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row>
    <row r="20" spans="1:42" ht="18" customHeight="1" thickBot="1" x14ac:dyDescent="0.2">
      <c r="A20" s="164" t="s">
        <v>364</v>
      </c>
      <c r="S20" s="288"/>
      <c r="T20" s="288"/>
      <c r="U20" s="288"/>
      <c r="V20" s="288"/>
      <c r="W20" s="288"/>
      <c r="X20" s="288"/>
      <c r="Y20" s="288"/>
      <c r="Z20" s="288"/>
      <c r="AA20" s="288"/>
      <c r="AB20" s="288"/>
      <c r="AC20" s="288"/>
      <c r="AD20" s="288"/>
      <c r="AE20" s="288"/>
      <c r="AF20" s="288"/>
      <c r="AG20" s="288"/>
      <c r="AH20" s="288"/>
      <c r="AI20" s="288"/>
      <c r="AJ20" s="288"/>
      <c r="AL20" s="288"/>
      <c r="AM20" s="288"/>
      <c r="AN20" s="288"/>
      <c r="AO20" s="224" t="s">
        <v>66</v>
      </c>
    </row>
    <row r="21" spans="1:42" ht="18" customHeight="1" thickBot="1" x14ac:dyDescent="0.2">
      <c r="A21" s="851" t="s">
        <v>205</v>
      </c>
      <c r="B21" s="853" t="s">
        <v>110</v>
      </c>
      <c r="C21" s="853"/>
      <c r="D21" s="853"/>
      <c r="E21" s="853"/>
      <c r="F21" s="853"/>
      <c r="G21" s="853"/>
      <c r="H21" s="853"/>
      <c r="I21" s="853"/>
      <c r="J21" s="854" t="s">
        <v>313</v>
      </c>
      <c r="K21" s="854"/>
      <c r="L21" s="854"/>
      <c r="M21" s="854"/>
      <c r="N21" s="854"/>
      <c r="O21" s="854"/>
      <c r="P21" s="854"/>
      <c r="Q21" s="854"/>
      <c r="R21" s="855" t="s">
        <v>267</v>
      </c>
      <c r="S21" s="856"/>
      <c r="T21" s="856"/>
      <c r="U21" s="856"/>
      <c r="V21" s="856"/>
      <c r="W21" s="856"/>
      <c r="X21" s="856"/>
      <c r="Y21" s="857"/>
      <c r="Z21" s="855" t="s">
        <v>273</v>
      </c>
      <c r="AA21" s="856"/>
      <c r="AB21" s="856"/>
      <c r="AC21" s="856"/>
      <c r="AD21" s="856"/>
      <c r="AE21" s="856"/>
      <c r="AF21" s="856"/>
      <c r="AG21" s="857"/>
      <c r="AH21" s="855" t="s">
        <v>278</v>
      </c>
      <c r="AI21" s="856"/>
      <c r="AJ21" s="856"/>
      <c r="AK21" s="856"/>
      <c r="AL21" s="856"/>
      <c r="AM21" s="856"/>
      <c r="AN21" s="856"/>
      <c r="AO21" s="858"/>
    </row>
    <row r="22" spans="1:42" ht="18" customHeight="1" x14ac:dyDescent="0.15">
      <c r="A22" s="852"/>
      <c r="B22" s="859" t="s">
        <v>47</v>
      </c>
      <c r="C22" s="859"/>
      <c r="D22" s="860" t="s">
        <v>71</v>
      </c>
      <c r="E22" s="860"/>
      <c r="F22" s="859" t="s">
        <v>49</v>
      </c>
      <c r="G22" s="859"/>
      <c r="H22" s="859" t="s">
        <v>50</v>
      </c>
      <c r="I22" s="859"/>
      <c r="J22" s="859" t="s">
        <v>47</v>
      </c>
      <c r="K22" s="859"/>
      <c r="L22" s="860" t="s">
        <v>71</v>
      </c>
      <c r="M22" s="860"/>
      <c r="N22" s="859" t="s">
        <v>49</v>
      </c>
      <c r="O22" s="859"/>
      <c r="P22" s="859" t="s">
        <v>50</v>
      </c>
      <c r="Q22" s="859"/>
      <c r="R22" s="848" t="s">
        <v>47</v>
      </c>
      <c r="S22" s="849"/>
      <c r="T22" s="848" t="s">
        <v>71</v>
      </c>
      <c r="U22" s="849"/>
      <c r="V22" s="848" t="s">
        <v>49</v>
      </c>
      <c r="W22" s="849"/>
      <c r="X22" s="848" t="s">
        <v>50</v>
      </c>
      <c r="Y22" s="849"/>
      <c r="Z22" s="848" t="s">
        <v>47</v>
      </c>
      <c r="AA22" s="849"/>
      <c r="AB22" s="848" t="s">
        <v>71</v>
      </c>
      <c r="AC22" s="849"/>
      <c r="AD22" s="848" t="s">
        <v>49</v>
      </c>
      <c r="AE22" s="849"/>
      <c r="AF22" s="848" t="s">
        <v>50</v>
      </c>
      <c r="AG22" s="849"/>
      <c r="AH22" s="848" t="s">
        <v>47</v>
      </c>
      <c r="AI22" s="849"/>
      <c r="AJ22" s="848" t="s">
        <v>71</v>
      </c>
      <c r="AK22" s="849"/>
      <c r="AL22" s="848" t="s">
        <v>49</v>
      </c>
      <c r="AM22" s="849"/>
      <c r="AN22" s="848" t="s">
        <v>50</v>
      </c>
      <c r="AO22" s="850"/>
    </row>
    <row r="23" spans="1:42" ht="18" customHeight="1" x14ac:dyDescent="0.15">
      <c r="A23" s="250" t="s">
        <v>335</v>
      </c>
      <c r="B23" s="258">
        <v>124</v>
      </c>
      <c r="C23" s="289">
        <v>12</v>
      </c>
      <c r="D23" s="290">
        <v>4408</v>
      </c>
      <c r="E23" s="291">
        <v>172</v>
      </c>
      <c r="F23" s="290">
        <v>2104</v>
      </c>
      <c r="G23" s="291">
        <v>170</v>
      </c>
      <c r="H23" s="290">
        <v>2304</v>
      </c>
      <c r="I23" s="291">
        <v>2</v>
      </c>
      <c r="J23" s="292">
        <v>41</v>
      </c>
      <c r="K23" s="252">
        <v>2</v>
      </c>
      <c r="L23" s="290">
        <v>1490</v>
      </c>
      <c r="M23" s="291">
        <v>23</v>
      </c>
      <c r="N23" s="290">
        <v>744</v>
      </c>
      <c r="O23" s="291">
        <v>22</v>
      </c>
      <c r="P23" s="290">
        <v>746</v>
      </c>
      <c r="Q23" s="293">
        <v>1</v>
      </c>
      <c r="R23" s="292">
        <v>41</v>
      </c>
      <c r="S23" s="252">
        <v>3</v>
      </c>
      <c r="T23" s="290">
        <v>1471</v>
      </c>
      <c r="U23" s="291">
        <v>50</v>
      </c>
      <c r="V23" s="292">
        <v>686</v>
      </c>
      <c r="W23" s="252">
        <v>50</v>
      </c>
      <c r="X23" s="292">
        <v>785</v>
      </c>
      <c r="Y23" s="298">
        <v>0</v>
      </c>
      <c r="Z23" s="292">
        <v>42</v>
      </c>
      <c r="AA23" s="252">
        <v>2</v>
      </c>
      <c r="AB23" s="290">
        <v>1447</v>
      </c>
      <c r="AC23" s="291">
        <v>34</v>
      </c>
      <c r="AD23" s="292">
        <v>674</v>
      </c>
      <c r="AE23" s="252">
        <v>34</v>
      </c>
      <c r="AF23" s="292">
        <v>773</v>
      </c>
      <c r="AG23" s="295">
        <v>0</v>
      </c>
      <c r="AH23" s="296">
        <v>0</v>
      </c>
      <c r="AI23" s="252">
        <v>5</v>
      </c>
      <c r="AJ23" s="296">
        <v>0</v>
      </c>
      <c r="AK23" s="252">
        <v>65</v>
      </c>
      <c r="AL23" s="296">
        <v>0</v>
      </c>
      <c r="AM23" s="252">
        <v>64</v>
      </c>
      <c r="AN23" s="296">
        <v>0</v>
      </c>
      <c r="AO23" s="297">
        <v>1</v>
      </c>
    </row>
    <row r="24" spans="1:42" ht="18" customHeight="1" x14ac:dyDescent="0.15">
      <c r="A24" s="260">
        <v>3</v>
      </c>
      <c r="B24" s="258">
        <v>123</v>
      </c>
      <c r="C24" s="289">
        <v>10</v>
      </c>
      <c r="D24" s="290">
        <v>4334</v>
      </c>
      <c r="E24" s="291">
        <v>122</v>
      </c>
      <c r="F24" s="290">
        <v>2079</v>
      </c>
      <c r="G24" s="291">
        <v>120</v>
      </c>
      <c r="H24" s="290">
        <v>2255</v>
      </c>
      <c r="I24" s="291">
        <v>2</v>
      </c>
      <c r="J24" s="294">
        <v>41</v>
      </c>
      <c r="K24" s="252">
        <v>2</v>
      </c>
      <c r="L24" s="290">
        <v>1447</v>
      </c>
      <c r="M24" s="291">
        <v>24</v>
      </c>
      <c r="N24" s="290">
        <v>696</v>
      </c>
      <c r="O24" s="291">
        <v>23</v>
      </c>
      <c r="P24" s="290">
        <v>751</v>
      </c>
      <c r="Q24" s="293">
        <v>1</v>
      </c>
      <c r="R24" s="292">
        <v>41</v>
      </c>
      <c r="S24" s="252">
        <v>2</v>
      </c>
      <c r="T24" s="290">
        <v>1456</v>
      </c>
      <c r="U24" s="291">
        <v>30</v>
      </c>
      <c r="V24" s="292">
        <v>721</v>
      </c>
      <c r="W24" s="252">
        <v>30</v>
      </c>
      <c r="X24" s="292">
        <v>735</v>
      </c>
      <c r="Y24" s="298">
        <v>0</v>
      </c>
      <c r="Z24" s="292">
        <v>41</v>
      </c>
      <c r="AA24" s="252">
        <v>2</v>
      </c>
      <c r="AB24" s="290">
        <v>1431</v>
      </c>
      <c r="AC24" s="291">
        <v>31</v>
      </c>
      <c r="AD24" s="292">
        <v>662</v>
      </c>
      <c r="AE24" s="252">
        <v>31</v>
      </c>
      <c r="AF24" s="292">
        <v>769</v>
      </c>
      <c r="AG24" s="295">
        <v>0</v>
      </c>
      <c r="AH24" s="296">
        <v>0</v>
      </c>
      <c r="AI24" s="252">
        <v>4</v>
      </c>
      <c r="AJ24" s="296">
        <v>0</v>
      </c>
      <c r="AK24" s="252">
        <v>37</v>
      </c>
      <c r="AL24" s="296">
        <v>0</v>
      </c>
      <c r="AM24" s="252">
        <v>36</v>
      </c>
      <c r="AN24" s="296">
        <v>0</v>
      </c>
      <c r="AO24" s="297">
        <v>1</v>
      </c>
    </row>
    <row r="25" spans="1:42" s="299" customFormat="1" ht="18" customHeight="1" x14ac:dyDescent="0.15">
      <c r="A25" s="260">
        <v>4</v>
      </c>
      <c r="B25" s="258">
        <v>123</v>
      </c>
      <c r="C25" s="289">
        <v>10</v>
      </c>
      <c r="D25" s="290">
        <v>4330</v>
      </c>
      <c r="E25" s="291">
        <v>90</v>
      </c>
      <c r="F25" s="290">
        <v>2137</v>
      </c>
      <c r="G25" s="291">
        <v>90</v>
      </c>
      <c r="H25" s="290">
        <v>2193</v>
      </c>
      <c r="I25" s="300">
        <v>0</v>
      </c>
      <c r="J25" s="294">
        <v>41</v>
      </c>
      <c r="K25" s="252">
        <v>2</v>
      </c>
      <c r="L25" s="290">
        <v>1569</v>
      </c>
      <c r="M25" s="291">
        <v>14</v>
      </c>
      <c r="N25" s="290">
        <v>787</v>
      </c>
      <c r="O25" s="291">
        <v>14</v>
      </c>
      <c r="P25" s="290">
        <v>782</v>
      </c>
      <c r="Q25" s="300">
        <v>0</v>
      </c>
      <c r="R25" s="292">
        <v>41</v>
      </c>
      <c r="S25" s="252">
        <v>3</v>
      </c>
      <c r="T25" s="290">
        <v>1374</v>
      </c>
      <c r="U25" s="291">
        <v>35</v>
      </c>
      <c r="V25" s="292">
        <v>663</v>
      </c>
      <c r="W25" s="252">
        <v>35</v>
      </c>
      <c r="X25" s="292">
        <v>711</v>
      </c>
      <c r="Y25" s="298">
        <v>0</v>
      </c>
      <c r="Z25" s="292">
        <v>41</v>
      </c>
      <c r="AA25" s="252">
        <v>2</v>
      </c>
      <c r="AB25" s="290">
        <v>1387</v>
      </c>
      <c r="AC25" s="291">
        <v>16</v>
      </c>
      <c r="AD25" s="292">
        <v>687</v>
      </c>
      <c r="AE25" s="252">
        <v>16</v>
      </c>
      <c r="AF25" s="292">
        <v>700</v>
      </c>
      <c r="AG25" s="295">
        <v>0</v>
      </c>
      <c r="AH25" s="296">
        <v>0</v>
      </c>
      <c r="AI25" s="252">
        <v>3</v>
      </c>
      <c r="AJ25" s="296">
        <v>0</v>
      </c>
      <c r="AK25" s="252">
        <v>25</v>
      </c>
      <c r="AL25" s="296">
        <v>0</v>
      </c>
      <c r="AM25" s="252">
        <v>25</v>
      </c>
      <c r="AN25" s="296">
        <v>0</v>
      </c>
      <c r="AO25" s="301">
        <v>0</v>
      </c>
    </row>
    <row r="26" spans="1:42" s="299" customFormat="1" ht="18" customHeight="1" x14ac:dyDescent="0.15">
      <c r="A26" s="260">
        <v>5</v>
      </c>
      <c r="B26" s="258">
        <v>123</v>
      </c>
      <c r="C26" s="289">
        <v>10</v>
      </c>
      <c r="D26" s="290">
        <v>4282</v>
      </c>
      <c r="E26" s="291">
        <v>71</v>
      </c>
      <c r="F26" s="290">
        <v>2130</v>
      </c>
      <c r="G26" s="291">
        <v>71</v>
      </c>
      <c r="H26" s="290">
        <v>2152</v>
      </c>
      <c r="I26" s="300">
        <v>0</v>
      </c>
      <c r="J26" s="294">
        <v>40</v>
      </c>
      <c r="K26" s="252">
        <v>2</v>
      </c>
      <c r="L26" s="290">
        <v>1503</v>
      </c>
      <c r="M26" s="291">
        <v>13</v>
      </c>
      <c r="N26" s="290">
        <v>772</v>
      </c>
      <c r="O26" s="291">
        <v>13</v>
      </c>
      <c r="P26" s="290">
        <v>731</v>
      </c>
      <c r="Q26" s="300">
        <v>0</v>
      </c>
      <c r="R26" s="292">
        <v>41</v>
      </c>
      <c r="S26" s="252">
        <v>3</v>
      </c>
      <c r="T26" s="290">
        <v>1476</v>
      </c>
      <c r="U26" s="291">
        <v>21</v>
      </c>
      <c r="V26" s="292">
        <v>737</v>
      </c>
      <c r="W26" s="252">
        <v>21</v>
      </c>
      <c r="X26" s="292">
        <v>739</v>
      </c>
      <c r="Y26" s="298">
        <v>0</v>
      </c>
      <c r="Z26" s="292">
        <v>42</v>
      </c>
      <c r="AA26" s="252">
        <v>2</v>
      </c>
      <c r="AB26" s="290">
        <v>1303</v>
      </c>
      <c r="AC26" s="291">
        <v>19</v>
      </c>
      <c r="AD26" s="292">
        <v>621</v>
      </c>
      <c r="AE26" s="252">
        <v>19</v>
      </c>
      <c r="AF26" s="292">
        <v>682</v>
      </c>
      <c r="AG26" s="295">
        <v>0</v>
      </c>
      <c r="AH26" s="296">
        <v>0</v>
      </c>
      <c r="AI26" s="252">
        <v>3</v>
      </c>
      <c r="AJ26" s="296">
        <v>0</v>
      </c>
      <c r="AK26" s="252">
        <v>18</v>
      </c>
      <c r="AL26" s="296">
        <v>0</v>
      </c>
      <c r="AM26" s="252">
        <v>18</v>
      </c>
      <c r="AN26" s="296">
        <v>0</v>
      </c>
      <c r="AO26" s="301">
        <v>0</v>
      </c>
    </row>
    <row r="27" spans="1:42" s="299" customFormat="1" ht="18" customHeight="1" x14ac:dyDescent="0.15">
      <c r="A27" s="260">
        <v>6</v>
      </c>
      <c r="B27" s="251">
        <v>121</v>
      </c>
      <c r="C27" s="261">
        <v>4</v>
      </c>
      <c r="D27" s="302">
        <v>4376</v>
      </c>
      <c r="E27" s="261">
        <v>68</v>
      </c>
      <c r="F27" s="265">
        <v>2193</v>
      </c>
      <c r="G27" s="261">
        <v>68</v>
      </c>
      <c r="H27" s="265">
        <v>2183</v>
      </c>
      <c r="I27" s="261">
        <v>0</v>
      </c>
      <c r="J27" s="258">
        <v>40</v>
      </c>
      <c r="K27" s="261">
        <v>1</v>
      </c>
      <c r="L27" s="265">
        <v>1542</v>
      </c>
      <c r="M27" s="261">
        <v>19</v>
      </c>
      <c r="N27" s="265">
        <v>760</v>
      </c>
      <c r="O27" s="261">
        <v>19</v>
      </c>
      <c r="P27" s="265">
        <v>782</v>
      </c>
      <c r="Q27" s="261">
        <v>0</v>
      </c>
      <c r="R27" s="258">
        <v>40</v>
      </c>
      <c r="S27" s="261">
        <v>1</v>
      </c>
      <c r="T27" s="265">
        <v>1453</v>
      </c>
      <c r="U27" s="261">
        <v>17</v>
      </c>
      <c r="V27" s="258">
        <v>749</v>
      </c>
      <c r="W27" s="261">
        <v>17</v>
      </c>
      <c r="X27" s="258">
        <v>704</v>
      </c>
      <c r="Y27" s="261">
        <v>0</v>
      </c>
      <c r="Z27" s="258">
        <v>41</v>
      </c>
      <c r="AA27" s="261">
        <v>1</v>
      </c>
      <c r="AB27" s="265">
        <v>1381</v>
      </c>
      <c r="AC27" s="261">
        <v>17</v>
      </c>
      <c r="AD27" s="258">
        <v>684</v>
      </c>
      <c r="AE27" s="261">
        <v>17</v>
      </c>
      <c r="AF27" s="258">
        <v>697</v>
      </c>
      <c r="AG27" s="261">
        <v>0</v>
      </c>
      <c r="AH27" s="296">
        <v>0</v>
      </c>
      <c r="AI27" s="252">
        <v>1</v>
      </c>
      <c r="AJ27" s="296">
        <v>0</v>
      </c>
      <c r="AK27" s="252">
        <v>15</v>
      </c>
      <c r="AL27" s="296">
        <v>0</v>
      </c>
      <c r="AM27" s="252">
        <v>15</v>
      </c>
      <c r="AN27" s="296">
        <v>0</v>
      </c>
      <c r="AO27" s="301">
        <v>0</v>
      </c>
    </row>
    <row r="28" spans="1:42" ht="9" customHeight="1" x14ac:dyDescent="0.15">
      <c r="A28" s="600"/>
      <c r="B28" s="601"/>
      <c r="C28" s="602"/>
      <c r="D28" s="578"/>
      <c r="E28" s="580"/>
      <c r="F28" s="578"/>
      <c r="G28" s="580"/>
      <c r="H28" s="603"/>
      <c r="I28" s="580"/>
      <c r="J28" s="604"/>
      <c r="K28" s="580"/>
      <c r="L28" s="578"/>
      <c r="M28" s="580"/>
      <c r="N28" s="578"/>
      <c r="O28" s="580"/>
      <c r="P28" s="578"/>
      <c r="Q28" s="580"/>
      <c r="R28" s="605"/>
      <c r="S28" s="579"/>
      <c r="T28" s="578"/>
      <c r="U28" s="579"/>
      <c r="V28" s="605"/>
      <c r="W28" s="579"/>
      <c r="X28" s="605"/>
      <c r="Y28" s="579"/>
      <c r="Z28" s="605"/>
      <c r="AA28" s="581"/>
      <c r="AB28" s="578"/>
      <c r="AC28" s="579"/>
      <c r="AD28" s="605"/>
      <c r="AE28" s="580"/>
      <c r="AF28" s="605"/>
      <c r="AG28" s="579"/>
      <c r="AH28" s="606"/>
      <c r="AI28" s="579"/>
      <c r="AJ28" s="606"/>
      <c r="AK28" s="579"/>
      <c r="AL28" s="607"/>
      <c r="AM28" s="608"/>
      <c r="AN28" s="607"/>
      <c r="AO28" s="609"/>
    </row>
    <row r="29" spans="1:42" s="307" customFormat="1" ht="21" customHeight="1" x14ac:dyDescent="0.15">
      <c r="A29" s="263" t="s">
        <v>322</v>
      </c>
      <c r="B29" s="303">
        <v>27</v>
      </c>
      <c r="C29" s="304">
        <v>0</v>
      </c>
      <c r="D29" s="393">
        <v>1067</v>
      </c>
      <c r="E29" s="304">
        <v>0</v>
      </c>
      <c r="F29" s="255">
        <v>446</v>
      </c>
      <c r="G29" s="304">
        <v>0</v>
      </c>
      <c r="H29" s="255">
        <v>621</v>
      </c>
      <c r="I29" s="304">
        <v>0</v>
      </c>
      <c r="J29" s="292">
        <v>9</v>
      </c>
      <c r="K29" s="298">
        <v>0</v>
      </c>
      <c r="L29" s="255">
        <v>362</v>
      </c>
      <c r="M29" s="298">
        <v>0</v>
      </c>
      <c r="N29" s="255">
        <v>139</v>
      </c>
      <c r="O29" s="298">
        <v>0</v>
      </c>
      <c r="P29" s="255">
        <v>223</v>
      </c>
      <c r="Q29" s="298">
        <v>0</v>
      </c>
      <c r="R29" s="292" ph="1">
        <v>9</v>
      </c>
      <c r="S29" s="298">
        <v>0</v>
      </c>
      <c r="T29" s="255">
        <v>359</v>
      </c>
      <c r="U29" s="298">
        <v>0</v>
      </c>
      <c r="V29" s="292">
        <v>151</v>
      </c>
      <c r="W29" s="298">
        <v>0</v>
      </c>
      <c r="X29" s="292">
        <v>208</v>
      </c>
      <c r="Y29" s="298">
        <v>0</v>
      </c>
      <c r="Z29" s="292">
        <v>9</v>
      </c>
      <c r="AA29" s="269">
        <v>0</v>
      </c>
      <c r="AB29" s="255">
        <v>346</v>
      </c>
      <c r="AC29" s="298">
        <v>0</v>
      </c>
      <c r="AD29" s="292">
        <v>156</v>
      </c>
      <c r="AE29" s="298">
        <v>0</v>
      </c>
      <c r="AF29" s="292">
        <v>190</v>
      </c>
      <c r="AG29" s="298">
        <v>0</v>
      </c>
      <c r="AH29" s="296">
        <v>0</v>
      </c>
      <c r="AI29" s="298">
        <v>0</v>
      </c>
      <c r="AJ29" s="305">
        <v>0</v>
      </c>
      <c r="AK29" s="298">
        <v>0</v>
      </c>
      <c r="AL29" s="296">
        <v>0</v>
      </c>
      <c r="AM29" s="298">
        <v>0</v>
      </c>
      <c r="AN29" s="296">
        <v>0</v>
      </c>
      <c r="AO29" s="301">
        <v>0</v>
      </c>
    </row>
    <row r="30" spans="1:42" s="307" customFormat="1" ht="21" customHeight="1" x14ac:dyDescent="0.15">
      <c r="A30" s="263" t="s">
        <v>210</v>
      </c>
      <c r="B30" s="303">
        <v>21</v>
      </c>
      <c r="C30" s="304">
        <v>0</v>
      </c>
      <c r="D30" s="393">
        <v>706</v>
      </c>
      <c r="E30" s="304">
        <v>0</v>
      </c>
      <c r="F30" s="390">
        <v>282</v>
      </c>
      <c r="G30" s="304">
        <v>0</v>
      </c>
      <c r="H30" s="390">
        <v>424</v>
      </c>
      <c r="I30" s="304">
        <v>0</v>
      </c>
      <c r="J30" s="292">
        <v>7</v>
      </c>
      <c r="K30" s="298">
        <v>0</v>
      </c>
      <c r="L30" s="255">
        <v>248</v>
      </c>
      <c r="M30" s="298">
        <v>0</v>
      </c>
      <c r="N30" s="255">
        <v>83</v>
      </c>
      <c r="O30" s="298">
        <v>0</v>
      </c>
      <c r="P30" s="255">
        <v>165</v>
      </c>
      <c r="Q30" s="298">
        <v>0</v>
      </c>
      <c r="R30" s="292" ph="1">
        <v>7</v>
      </c>
      <c r="S30" s="298">
        <v>0</v>
      </c>
      <c r="T30" s="255">
        <v>232</v>
      </c>
      <c r="U30" s="298">
        <v>0</v>
      </c>
      <c r="V30" s="292">
        <v>105</v>
      </c>
      <c r="W30" s="298">
        <v>0</v>
      </c>
      <c r="X30" s="292">
        <v>127</v>
      </c>
      <c r="Y30" s="298">
        <v>0</v>
      </c>
      <c r="Z30" s="292">
        <v>7</v>
      </c>
      <c r="AA30" s="269">
        <v>0</v>
      </c>
      <c r="AB30" s="255">
        <v>226</v>
      </c>
      <c r="AC30" s="298">
        <v>0</v>
      </c>
      <c r="AD30" s="292">
        <v>94</v>
      </c>
      <c r="AE30" s="298">
        <v>0</v>
      </c>
      <c r="AF30" s="292">
        <v>132</v>
      </c>
      <c r="AG30" s="298">
        <v>0</v>
      </c>
      <c r="AH30" s="296">
        <v>0</v>
      </c>
      <c r="AI30" s="298">
        <v>0</v>
      </c>
      <c r="AJ30" s="305">
        <v>0</v>
      </c>
      <c r="AK30" s="298">
        <v>0</v>
      </c>
      <c r="AL30" s="296">
        <v>0</v>
      </c>
      <c r="AM30" s="298">
        <v>0</v>
      </c>
      <c r="AN30" s="296">
        <v>0</v>
      </c>
      <c r="AO30" s="308">
        <v>0</v>
      </c>
      <c r="AP30" s="309"/>
    </row>
    <row r="31" spans="1:42" s="552" customFormat="1" ht="21" customHeight="1" x14ac:dyDescent="0.15">
      <c r="A31" s="540" t="s">
        <v>238</v>
      </c>
      <c r="B31" s="541">
        <v>19</v>
      </c>
      <c r="C31" s="542">
        <v>4</v>
      </c>
      <c r="D31" s="393">
        <v>531</v>
      </c>
      <c r="E31" s="542">
        <v>68</v>
      </c>
      <c r="F31" s="543">
        <v>397</v>
      </c>
      <c r="G31" s="542">
        <v>68</v>
      </c>
      <c r="H31" s="543">
        <v>134</v>
      </c>
      <c r="I31" s="542">
        <v>0</v>
      </c>
      <c r="J31" s="544">
        <v>6</v>
      </c>
      <c r="K31" s="545">
        <v>1</v>
      </c>
      <c r="L31" s="543">
        <v>198</v>
      </c>
      <c r="M31" s="545">
        <v>19</v>
      </c>
      <c r="N31" s="543">
        <v>142</v>
      </c>
      <c r="O31" s="545">
        <v>19</v>
      </c>
      <c r="P31" s="543">
        <v>56</v>
      </c>
      <c r="Q31" s="546">
        <v>0</v>
      </c>
      <c r="R31" s="544">
        <v>6</v>
      </c>
      <c r="S31" s="545">
        <v>1</v>
      </c>
      <c r="T31" s="543">
        <v>174</v>
      </c>
      <c r="U31" s="545">
        <v>17</v>
      </c>
      <c r="V31" s="544">
        <v>135</v>
      </c>
      <c r="W31" s="545">
        <v>17</v>
      </c>
      <c r="X31" s="544">
        <v>39</v>
      </c>
      <c r="Y31" s="547">
        <v>0</v>
      </c>
      <c r="Z31" s="544">
        <v>7</v>
      </c>
      <c r="AA31" s="548">
        <v>1</v>
      </c>
      <c r="AB31" s="543">
        <v>159</v>
      </c>
      <c r="AC31" s="545">
        <v>17</v>
      </c>
      <c r="AD31" s="544">
        <v>120</v>
      </c>
      <c r="AE31" s="545">
        <v>17</v>
      </c>
      <c r="AF31" s="544">
        <v>39</v>
      </c>
      <c r="AG31" s="546">
        <v>0</v>
      </c>
      <c r="AH31" s="549">
        <v>0</v>
      </c>
      <c r="AI31" s="545">
        <v>1</v>
      </c>
      <c r="AJ31" s="550">
        <v>0</v>
      </c>
      <c r="AK31" s="545">
        <v>15</v>
      </c>
      <c r="AL31" s="549">
        <v>0</v>
      </c>
      <c r="AM31" s="545">
        <v>15</v>
      </c>
      <c r="AN31" s="549">
        <v>0</v>
      </c>
      <c r="AO31" s="551">
        <v>0</v>
      </c>
    </row>
    <row r="32" spans="1:42" s="307" customFormat="1" ht="21" customHeight="1" x14ac:dyDescent="0.15">
      <c r="A32" s="263" t="s">
        <v>323</v>
      </c>
      <c r="B32" s="303">
        <v>18</v>
      </c>
      <c r="C32" s="304">
        <v>0</v>
      </c>
      <c r="D32" s="393">
        <v>694</v>
      </c>
      <c r="E32" s="304">
        <v>0</v>
      </c>
      <c r="F32" s="390">
        <v>350</v>
      </c>
      <c r="G32" s="304">
        <v>0</v>
      </c>
      <c r="H32" s="390">
        <v>344</v>
      </c>
      <c r="I32" s="304">
        <v>0</v>
      </c>
      <c r="J32" s="292">
        <v>6</v>
      </c>
      <c r="K32" s="266" t="s">
        <v>372</v>
      </c>
      <c r="L32" s="255">
        <v>241</v>
      </c>
      <c r="M32" s="298" t="s">
        <v>372</v>
      </c>
      <c r="N32" s="255">
        <v>133</v>
      </c>
      <c r="O32" s="298" t="s">
        <v>372</v>
      </c>
      <c r="P32" s="255">
        <v>108</v>
      </c>
      <c r="Q32" s="298" t="s">
        <v>372</v>
      </c>
      <c r="R32" s="292">
        <v>6</v>
      </c>
      <c r="S32" s="298" t="s">
        <v>372</v>
      </c>
      <c r="T32" s="255">
        <v>229</v>
      </c>
      <c r="U32" s="298" t="s">
        <v>372</v>
      </c>
      <c r="V32" s="292">
        <v>113</v>
      </c>
      <c r="W32" s="298" t="s">
        <v>372</v>
      </c>
      <c r="X32" s="292">
        <v>116</v>
      </c>
      <c r="Y32" s="298" t="s">
        <v>372</v>
      </c>
      <c r="Z32" s="292">
        <v>6</v>
      </c>
      <c r="AA32" s="304">
        <v>0</v>
      </c>
      <c r="AB32" s="255">
        <v>224</v>
      </c>
      <c r="AC32" s="298" t="s">
        <v>372</v>
      </c>
      <c r="AD32" s="292">
        <v>104</v>
      </c>
      <c r="AE32" s="298">
        <v>0</v>
      </c>
      <c r="AF32" s="292">
        <v>120</v>
      </c>
      <c r="AG32" s="269">
        <v>0</v>
      </c>
      <c r="AH32" s="296">
        <v>0</v>
      </c>
      <c r="AI32" s="298">
        <v>0</v>
      </c>
      <c r="AJ32" s="305">
        <v>0</v>
      </c>
      <c r="AK32" s="298">
        <v>0</v>
      </c>
      <c r="AL32" s="296">
        <v>0</v>
      </c>
      <c r="AM32" s="298">
        <v>0</v>
      </c>
      <c r="AN32" s="296">
        <v>0</v>
      </c>
      <c r="AO32" s="308">
        <v>0</v>
      </c>
    </row>
    <row r="33" spans="1:41" s="307" customFormat="1" ht="21" customHeight="1" x14ac:dyDescent="0.15">
      <c r="A33" s="263" t="s">
        <v>237</v>
      </c>
      <c r="B33" s="303">
        <v>21</v>
      </c>
      <c r="C33" s="304">
        <v>0</v>
      </c>
      <c r="D33" s="393">
        <v>760</v>
      </c>
      <c r="E33" s="304">
        <v>0</v>
      </c>
      <c r="F33" s="390">
        <v>421</v>
      </c>
      <c r="G33" s="304">
        <v>0</v>
      </c>
      <c r="H33" s="390">
        <v>339</v>
      </c>
      <c r="I33" s="304">
        <v>0</v>
      </c>
      <c r="J33" s="292">
        <v>7</v>
      </c>
      <c r="K33" s="389" t="s">
        <v>372</v>
      </c>
      <c r="L33" s="255">
        <v>279</v>
      </c>
      <c r="M33" s="298" t="s">
        <v>372</v>
      </c>
      <c r="N33" s="255">
        <v>153</v>
      </c>
      <c r="O33" s="298" t="s">
        <v>372</v>
      </c>
      <c r="P33" s="255">
        <v>126</v>
      </c>
      <c r="Q33" s="298">
        <v>0</v>
      </c>
      <c r="R33" s="292">
        <v>7</v>
      </c>
      <c r="S33" s="304">
        <v>0</v>
      </c>
      <c r="T33" s="255">
        <v>238</v>
      </c>
      <c r="U33" s="304">
        <v>0</v>
      </c>
      <c r="V33" s="292">
        <v>134</v>
      </c>
      <c r="W33" s="304">
        <v>0</v>
      </c>
      <c r="X33" s="292">
        <v>104</v>
      </c>
      <c r="Y33" s="304">
        <v>0</v>
      </c>
      <c r="Z33" s="292">
        <v>7</v>
      </c>
      <c r="AA33" s="304">
        <v>0</v>
      </c>
      <c r="AB33" s="255">
        <v>243</v>
      </c>
      <c r="AC33" s="304">
        <v>0</v>
      </c>
      <c r="AD33" s="292">
        <v>134</v>
      </c>
      <c r="AE33" s="304">
        <v>0</v>
      </c>
      <c r="AF33" s="292">
        <v>109</v>
      </c>
      <c r="AG33" s="304">
        <v>0</v>
      </c>
      <c r="AH33" s="296">
        <v>0</v>
      </c>
      <c r="AI33" s="304">
        <v>0</v>
      </c>
      <c r="AJ33" s="296">
        <v>0</v>
      </c>
      <c r="AK33" s="304">
        <v>0</v>
      </c>
      <c r="AL33" s="296">
        <v>0</v>
      </c>
      <c r="AM33" s="304">
        <v>0</v>
      </c>
      <c r="AN33" s="296">
        <v>0</v>
      </c>
      <c r="AO33" s="306">
        <v>0</v>
      </c>
    </row>
    <row r="34" spans="1:41" s="307" customFormat="1" ht="21" customHeight="1" thickBot="1" x14ac:dyDescent="0.2">
      <c r="A34" s="273" t="s">
        <v>325</v>
      </c>
      <c r="B34" s="394">
        <v>15</v>
      </c>
      <c r="C34" s="395">
        <v>0</v>
      </c>
      <c r="D34" s="396">
        <v>618</v>
      </c>
      <c r="E34" s="399">
        <v>0</v>
      </c>
      <c r="F34" s="397">
        <v>297</v>
      </c>
      <c r="G34" s="398">
        <v>0</v>
      </c>
      <c r="H34" s="397">
        <v>321</v>
      </c>
      <c r="I34" s="399">
        <v>0</v>
      </c>
      <c r="J34" s="314">
        <v>5</v>
      </c>
      <c r="K34" s="315">
        <v>0</v>
      </c>
      <c r="L34" s="280">
        <v>214</v>
      </c>
      <c r="M34" s="316">
        <v>0</v>
      </c>
      <c r="N34" s="280">
        <v>110</v>
      </c>
      <c r="O34" s="316">
        <v>0</v>
      </c>
      <c r="P34" s="280">
        <v>104</v>
      </c>
      <c r="Q34" s="316">
        <v>0</v>
      </c>
      <c r="R34" s="317">
        <v>5</v>
      </c>
      <c r="S34" s="316">
        <v>0</v>
      </c>
      <c r="T34" s="280">
        <v>221</v>
      </c>
      <c r="U34" s="316">
        <v>0</v>
      </c>
      <c r="V34" s="318">
        <v>111</v>
      </c>
      <c r="W34" s="316">
        <v>0</v>
      </c>
      <c r="X34" s="318">
        <v>110</v>
      </c>
      <c r="Y34" s="316">
        <v>0</v>
      </c>
      <c r="Z34" s="318">
        <v>5</v>
      </c>
      <c r="AA34" s="287">
        <v>0</v>
      </c>
      <c r="AB34" s="280">
        <v>183</v>
      </c>
      <c r="AC34" s="316">
        <v>0</v>
      </c>
      <c r="AD34" s="318">
        <v>76</v>
      </c>
      <c r="AE34" s="316">
        <v>0</v>
      </c>
      <c r="AF34" s="318">
        <v>107</v>
      </c>
      <c r="AG34" s="316">
        <v>0</v>
      </c>
      <c r="AH34" s="296">
        <v>0</v>
      </c>
      <c r="AI34" s="298">
        <v>0</v>
      </c>
      <c r="AJ34" s="319">
        <v>0</v>
      </c>
      <c r="AK34" s="298">
        <v>0</v>
      </c>
      <c r="AL34" s="296">
        <v>0</v>
      </c>
      <c r="AM34" s="298">
        <v>0</v>
      </c>
      <c r="AN34" s="296">
        <v>0</v>
      </c>
      <c r="AO34" s="308">
        <v>0</v>
      </c>
    </row>
    <row r="35" spans="1:41" ht="18" customHeight="1" x14ac:dyDescent="0.15">
      <c r="A35" s="164" t="s">
        <v>108</v>
      </c>
      <c r="M35" s="320"/>
      <c r="S35" s="288"/>
      <c r="T35" s="288"/>
      <c r="U35" s="288"/>
      <c r="V35" s="288"/>
      <c r="W35" s="288"/>
      <c r="X35" s="288"/>
      <c r="Y35" s="288"/>
      <c r="Z35" s="288"/>
      <c r="AA35" s="288"/>
      <c r="AB35" s="288"/>
      <c r="AC35" s="288"/>
      <c r="AD35" s="288"/>
      <c r="AE35" s="288"/>
      <c r="AF35" s="288"/>
      <c r="AG35" s="288"/>
      <c r="AH35" s="321"/>
      <c r="AI35" s="321"/>
      <c r="AJ35" s="321"/>
      <c r="AK35" s="322"/>
      <c r="AL35" s="322"/>
      <c r="AM35" s="321"/>
      <c r="AN35" s="321"/>
      <c r="AO35" s="323" t="s">
        <v>109</v>
      </c>
    </row>
    <row r="36" spans="1:41" ht="18" customHeight="1" x14ac:dyDescent="0.15">
      <c r="S36" s="288"/>
      <c r="T36" s="288"/>
      <c r="U36" s="288"/>
      <c r="V36" s="288"/>
      <c r="W36" s="288"/>
      <c r="X36" s="288"/>
      <c r="Y36" s="288"/>
      <c r="Z36" s="288"/>
      <c r="AA36" s="288"/>
      <c r="AB36" s="288"/>
      <c r="AC36" s="288"/>
      <c r="AD36" s="288"/>
      <c r="AE36" s="288"/>
      <c r="AF36" s="288"/>
      <c r="AG36" s="288"/>
      <c r="AH36" s="288"/>
      <c r="AI36" s="288"/>
      <c r="AJ36" s="288"/>
      <c r="AM36" s="288"/>
      <c r="AN36" s="288"/>
      <c r="AO36" s="288"/>
    </row>
    <row r="37" spans="1:41" ht="18" customHeight="1" thickBot="1" x14ac:dyDescent="0.2">
      <c r="A37" s="164" t="s">
        <v>365</v>
      </c>
      <c r="S37" s="288"/>
      <c r="T37" s="288"/>
      <c r="U37" s="288"/>
      <c r="V37" s="288"/>
      <c r="W37" s="288"/>
      <c r="X37" s="288"/>
      <c r="Y37" s="288"/>
      <c r="Z37" s="288"/>
      <c r="AA37" s="288"/>
      <c r="AB37" s="288"/>
      <c r="AC37" s="288"/>
      <c r="AD37" s="288"/>
      <c r="AE37" s="288"/>
      <c r="AF37" s="288"/>
      <c r="AG37" s="288"/>
      <c r="AH37" s="288"/>
      <c r="AI37" s="288"/>
      <c r="AJ37" s="288"/>
      <c r="AM37" s="288"/>
      <c r="AN37" s="288"/>
      <c r="AO37" s="224" t="s">
        <v>51</v>
      </c>
    </row>
    <row r="38" spans="1:41" ht="18" customHeight="1" thickBot="1" x14ac:dyDescent="0.2">
      <c r="A38" s="864" t="s">
        <v>206</v>
      </c>
      <c r="B38" s="866" t="s">
        <v>292</v>
      </c>
      <c r="C38" s="867"/>
      <c r="D38" s="867"/>
      <c r="E38" s="867"/>
      <c r="F38" s="867"/>
      <c r="G38" s="867"/>
      <c r="H38" s="867"/>
      <c r="I38" s="868"/>
      <c r="J38" s="866" t="s">
        <v>293</v>
      </c>
      <c r="K38" s="867"/>
      <c r="L38" s="867"/>
      <c r="M38" s="867"/>
      <c r="N38" s="867"/>
      <c r="O38" s="867"/>
      <c r="P38" s="867"/>
      <c r="Q38" s="868"/>
      <c r="R38" s="866" t="s">
        <v>294</v>
      </c>
      <c r="S38" s="867"/>
      <c r="T38" s="867"/>
      <c r="U38" s="867"/>
      <c r="V38" s="867"/>
      <c r="W38" s="867"/>
      <c r="X38" s="867"/>
      <c r="Y38" s="868"/>
      <c r="Z38" s="866" t="s">
        <v>334</v>
      </c>
      <c r="AA38" s="867"/>
      <c r="AB38" s="867"/>
      <c r="AC38" s="867"/>
      <c r="AD38" s="867"/>
      <c r="AE38" s="867"/>
      <c r="AF38" s="867"/>
      <c r="AG38" s="868"/>
      <c r="AH38" s="861" t="s">
        <v>343</v>
      </c>
      <c r="AI38" s="862"/>
      <c r="AJ38" s="862"/>
      <c r="AK38" s="862"/>
      <c r="AL38" s="862"/>
      <c r="AM38" s="862"/>
      <c r="AN38" s="862"/>
      <c r="AO38" s="863"/>
    </row>
    <row r="39" spans="1:41" ht="18" customHeight="1" x14ac:dyDescent="0.15">
      <c r="A39" s="865"/>
      <c r="B39" s="860" t="s">
        <v>103</v>
      </c>
      <c r="C39" s="860"/>
      <c r="D39" s="860"/>
      <c r="E39" s="860"/>
      <c r="F39" s="848" t="s">
        <v>49</v>
      </c>
      <c r="G39" s="849"/>
      <c r="H39" s="848" t="s">
        <v>50</v>
      </c>
      <c r="I39" s="849"/>
      <c r="J39" s="848" t="s">
        <v>103</v>
      </c>
      <c r="K39" s="822"/>
      <c r="L39" s="822"/>
      <c r="M39" s="849"/>
      <c r="N39" s="848" t="s">
        <v>49</v>
      </c>
      <c r="O39" s="849"/>
      <c r="P39" s="848" t="s">
        <v>50</v>
      </c>
      <c r="Q39" s="849"/>
      <c r="R39" s="848" t="s">
        <v>103</v>
      </c>
      <c r="S39" s="822"/>
      <c r="T39" s="822"/>
      <c r="U39" s="849"/>
      <c r="V39" s="820" t="s">
        <v>49</v>
      </c>
      <c r="W39" s="821"/>
      <c r="X39" s="820" t="s">
        <v>50</v>
      </c>
      <c r="Y39" s="821"/>
      <c r="Z39" s="848" t="s">
        <v>103</v>
      </c>
      <c r="AA39" s="822"/>
      <c r="AB39" s="822"/>
      <c r="AC39" s="849"/>
      <c r="AD39" s="820" t="s">
        <v>49</v>
      </c>
      <c r="AE39" s="821"/>
      <c r="AF39" s="820" t="s">
        <v>50</v>
      </c>
      <c r="AG39" s="821"/>
      <c r="AH39" s="872" t="s">
        <v>103</v>
      </c>
      <c r="AI39" s="872"/>
      <c r="AJ39" s="872"/>
      <c r="AK39" s="873"/>
      <c r="AL39" s="848" t="s">
        <v>49</v>
      </c>
      <c r="AM39" s="849"/>
      <c r="AN39" s="848" t="s">
        <v>50</v>
      </c>
      <c r="AO39" s="850"/>
    </row>
    <row r="40" spans="1:41" ht="21" customHeight="1" x14ac:dyDescent="0.15">
      <c r="A40" s="263" t="s">
        <v>322</v>
      </c>
      <c r="B40" s="879">
        <v>1113</v>
      </c>
      <c r="C40" s="879"/>
      <c r="D40" s="879"/>
      <c r="E40" s="324">
        <v>0</v>
      </c>
      <c r="F40" s="325">
        <v>441</v>
      </c>
      <c r="G40" s="326">
        <v>0</v>
      </c>
      <c r="H40" s="325">
        <v>672</v>
      </c>
      <c r="I40" s="326">
        <v>0</v>
      </c>
      <c r="J40" s="879">
        <v>1077</v>
      </c>
      <c r="K40" s="879"/>
      <c r="L40" s="879"/>
      <c r="M40" s="324">
        <v>0</v>
      </c>
      <c r="N40" s="325">
        <v>418</v>
      </c>
      <c r="O40" s="326">
        <v>0</v>
      </c>
      <c r="P40" s="325">
        <v>659</v>
      </c>
      <c r="Q40" s="326">
        <v>0</v>
      </c>
      <c r="R40" s="874">
        <v>1068</v>
      </c>
      <c r="S40" s="874"/>
      <c r="T40" s="888">
        <v>0</v>
      </c>
      <c r="U40" s="888"/>
      <c r="V40" s="325">
        <v>440</v>
      </c>
      <c r="W40" s="326">
        <v>0</v>
      </c>
      <c r="X40" s="325">
        <v>628</v>
      </c>
      <c r="Y40" s="326">
        <v>0</v>
      </c>
      <c r="Z40" s="874">
        <v>1065</v>
      </c>
      <c r="AA40" s="874"/>
      <c r="AB40" s="875">
        <v>0</v>
      </c>
      <c r="AC40" s="875"/>
      <c r="AD40" s="325">
        <v>450</v>
      </c>
      <c r="AE40" s="326">
        <v>0</v>
      </c>
      <c r="AF40" s="325">
        <v>615</v>
      </c>
      <c r="AG40" s="326">
        <v>0</v>
      </c>
      <c r="AH40" s="880">
        <v>1067</v>
      </c>
      <c r="AI40" s="880"/>
      <c r="AJ40" s="881">
        <v>0</v>
      </c>
      <c r="AK40" s="881"/>
      <c r="AL40" s="463">
        <v>446</v>
      </c>
      <c r="AM40" s="414">
        <v>0</v>
      </c>
      <c r="AN40" s="413">
        <v>621</v>
      </c>
      <c r="AO40" s="465">
        <v>0</v>
      </c>
    </row>
    <row r="41" spans="1:41" ht="21" customHeight="1" x14ac:dyDescent="0.15">
      <c r="A41" s="263" t="s">
        <v>210</v>
      </c>
      <c r="B41" s="870">
        <v>725</v>
      </c>
      <c r="C41" s="870"/>
      <c r="D41" s="870"/>
      <c r="E41" s="298">
        <v>0</v>
      </c>
      <c r="F41" s="325">
        <v>212</v>
      </c>
      <c r="G41" s="326">
        <v>0</v>
      </c>
      <c r="H41" s="325">
        <v>513</v>
      </c>
      <c r="I41" s="326">
        <v>0</v>
      </c>
      <c r="J41" s="870">
        <v>689</v>
      </c>
      <c r="K41" s="870"/>
      <c r="L41" s="870"/>
      <c r="M41" s="298">
        <v>0</v>
      </c>
      <c r="N41" s="325">
        <v>220</v>
      </c>
      <c r="O41" s="326">
        <v>0</v>
      </c>
      <c r="P41" s="325">
        <v>469</v>
      </c>
      <c r="Q41" s="326">
        <v>0</v>
      </c>
      <c r="R41" s="876">
        <v>687</v>
      </c>
      <c r="S41" s="876"/>
      <c r="T41" s="877">
        <v>0</v>
      </c>
      <c r="U41" s="877"/>
      <c r="V41" s="325">
        <v>252</v>
      </c>
      <c r="W41" s="326">
        <v>0</v>
      </c>
      <c r="X41" s="325">
        <v>435</v>
      </c>
      <c r="Y41" s="326">
        <v>0</v>
      </c>
      <c r="Z41" s="876">
        <v>689</v>
      </c>
      <c r="AA41" s="876"/>
      <c r="AB41" s="877">
        <v>0</v>
      </c>
      <c r="AC41" s="877"/>
      <c r="AD41" s="325">
        <v>292</v>
      </c>
      <c r="AE41" s="326">
        <v>0</v>
      </c>
      <c r="AF41" s="325">
        <v>397</v>
      </c>
      <c r="AG41" s="326">
        <v>0</v>
      </c>
      <c r="AH41" s="871">
        <v>706</v>
      </c>
      <c r="AI41" s="871"/>
      <c r="AJ41" s="869">
        <v>0</v>
      </c>
      <c r="AK41" s="869"/>
      <c r="AL41" s="413">
        <v>282</v>
      </c>
      <c r="AM41" s="414">
        <v>0</v>
      </c>
      <c r="AN41" s="413">
        <v>424</v>
      </c>
      <c r="AO41" s="466">
        <v>0</v>
      </c>
    </row>
    <row r="42" spans="1:41" ht="21" customHeight="1" x14ac:dyDescent="0.15">
      <c r="A42" s="263" t="s">
        <v>211</v>
      </c>
      <c r="B42" s="870">
        <v>570</v>
      </c>
      <c r="C42" s="870"/>
      <c r="D42" s="870"/>
      <c r="E42" s="259">
        <v>172</v>
      </c>
      <c r="F42" s="325">
        <v>457</v>
      </c>
      <c r="G42" s="327">
        <v>170</v>
      </c>
      <c r="H42" s="325">
        <v>113</v>
      </c>
      <c r="I42" s="327">
        <v>2</v>
      </c>
      <c r="J42" s="870">
        <v>568</v>
      </c>
      <c r="K42" s="870"/>
      <c r="L42" s="870"/>
      <c r="M42" s="259">
        <v>122</v>
      </c>
      <c r="N42" s="325">
        <v>447</v>
      </c>
      <c r="O42" s="327">
        <v>120</v>
      </c>
      <c r="P42" s="325">
        <v>121</v>
      </c>
      <c r="Q42" s="327">
        <v>2</v>
      </c>
      <c r="R42" s="876">
        <v>578</v>
      </c>
      <c r="S42" s="876"/>
      <c r="T42" s="878">
        <v>90</v>
      </c>
      <c r="U42" s="878"/>
      <c r="V42" s="325">
        <v>453</v>
      </c>
      <c r="W42" s="327">
        <v>90</v>
      </c>
      <c r="X42" s="325">
        <v>125</v>
      </c>
      <c r="Y42" s="326">
        <v>0</v>
      </c>
      <c r="Z42" s="876">
        <v>518</v>
      </c>
      <c r="AA42" s="876"/>
      <c r="AB42" s="878">
        <v>71</v>
      </c>
      <c r="AC42" s="878"/>
      <c r="AD42" s="325">
        <v>403</v>
      </c>
      <c r="AE42" s="327">
        <v>71</v>
      </c>
      <c r="AF42" s="325">
        <v>115</v>
      </c>
      <c r="AG42" s="326">
        <v>0</v>
      </c>
      <c r="AH42" s="871">
        <v>531</v>
      </c>
      <c r="AI42" s="871"/>
      <c r="AJ42" s="869">
        <v>68</v>
      </c>
      <c r="AK42" s="869"/>
      <c r="AL42" s="413">
        <v>397</v>
      </c>
      <c r="AM42" s="328">
        <v>68</v>
      </c>
      <c r="AN42" s="413">
        <v>134</v>
      </c>
      <c r="AO42" s="466">
        <v>0</v>
      </c>
    </row>
    <row r="43" spans="1:41" ht="21" customHeight="1" x14ac:dyDescent="0.15">
      <c r="A43" s="263" t="s">
        <v>323</v>
      </c>
      <c r="B43" s="870">
        <v>691</v>
      </c>
      <c r="C43" s="870"/>
      <c r="D43" s="870"/>
      <c r="E43" s="298">
        <v>0</v>
      </c>
      <c r="F43" s="325">
        <v>282</v>
      </c>
      <c r="G43" s="326">
        <v>0</v>
      </c>
      <c r="H43" s="325">
        <v>409</v>
      </c>
      <c r="I43" s="326">
        <v>0</v>
      </c>
      <c r="J43" s="870">
        <v>686</v>
      </c>
      <c r="K43" s="870"/>
      <c r="L43" s="870"/>
      <c r="M43" s="298">
        <v>0</v>
      </c>
      <c r="N43" s="325">
        <v>295</v>
      </c>
      <c r="O43" s="266">
        <v>0</v>
      </c>
      <c r="P43" s="325">
        <v>391</v>
      </c>
      <c r="Q43" s="266">
        <v>0</v>
      </c>
      <c r="R43" s="876">
        <v>679</v>
      </c>
      <c r="S43" s="876"/>
      <c r="T43" s="877">
        <v>0</v>
      </c>
      <c r="U43" s="877"/>
      <c r="V43" s="325">
        <v>299</v>
      </c>
      <c r="W43" s="266">
        <v>0</v>
      </c>
      <c r="X43" s="325">
        <v>380</v>
      </c>
      <c r="Y43" s="266">
        <v>0</v>
      </c>
      <c r="Z43" s="876">
        <v>686</v>
      </c>
      <c r="AA43" s="876"/>
      <c r="AB43" s="877">
        <v>0</v>
      </c>
      <c r="AC43" s="877"/>
      <c r="AD43" s="325">
        <v>317</v>
      </c>
      <c r="AE43" s="266">
        <v>0</v>
      </c>
      <c r="AF43" s="325">
        <v>369</v>
      </c>
      <c r="AG43" s="266">
        <v>0</v>
      </c>
      <c r="AH43" s="871">
        <v>694</v>
      </c>
      <c r="AI43" s="871"/>
      <c r="AJ43" s="869">
        <v>0</v>
      </c>
      <c r="AK43" s="869"/>
      <c r="AL43" s="413">
        <v>350</v>
      </c>
      <c r="AM43" s="414">
        <v>0</v>
      </c>
      <c r="AN43" s="413">
        <v>344</v>
      </c>
      <c r="AO43" s="466">
        <v>0</v>
      </c>
    </row>
    <row r="44" spans="1:41" ht="21" customHeight="1" x14ac:dyDescent="0.15">
      <c r="A44" s="263" t="s">
        <v>212</v>
      </c>
      <c r="B44" s="870">
        <v>702</v>
      </c>
      <c r="C44" s="870"/>
      <c r="D44" s="870"/>
      <c r="E44" s="298">
        <v>0</v>
      </c>
      <c r="F44" s="325">
        <v>395</v>
      </c>
      <c r="G44" s="326">
        <v>0</v>
      </c>
      <c r="H44" s="325">
        <v>307</v>
      </c>
      <c r="I44" s="326">
        <v>0</v>
      </c>
      <c r="J44" s="870">
        <v>703</v>
      </c>
      <c r="K44" s="870"/>
      <c r="L44" s="870"/>
      <c r="M44" s="298">
        <v>0</v>
      </c>
      <c r="N44" s="325">
        <v>375</v>
      </c>
      <c r="O44" s="326">
        <v>0</v>
      </c>
      <c r="P44" s="325">
        <v>328</v>
      </c>
      <c r="Q44" s="326">
        <v>0</v>
      </c>
      <c r="R44" s="876">
        <v>719</v>
      </c>
      <c r="S44" s="876"/>
      <c r="T44" s="877">
        <v>0</v>
      </c>
      <c r="U44" s="877"/>
      <c r="V44" s="325">
        <v>393</v>
      </c>
      <c r="W44" s="326">
        <v>0</v>
      </c>
      <c r="X44" s="325">
        <v>326</v>
      </c>
      <c r="Y44" s="326">
        <v>0</v>
      </c>
      <c r="Z44" s="876">
        <v>715</v>
      </c>
      <c r="AA44" s="876"/>
      <c r="AB44" s="877">
        <v>0</v>
      </c>
      <c r="AC44" s="877"/>
      <c r="AD44" s="325">
        <v>378</v>
      </c>
      <c r="AE44" s="326">
        <v>0</v>
      </c>
      <c r="AF44" s="325">
        <v>337</v>
      </c>
      <c r="AG44" s="326">
        <v>0</v>
      </c>
      <c r="AH44" s="871">
        <v>760</v>
      </c>
      <c r="AI44" s="871"/>
      <c r="AJ44" s="869">
        <v>0</v>
      </c>
      <c r="AK44" s="869"/>
      <c r="AL44" s="413">
        <v>421</v>
      </c>
      <c r="AM44" s="414">
        <v>0</v>
      </c>
      <c r="AN44" s="413">
        <v>339</v>
      </c>
      <c r="AO44" s="466">
        <v>0</v>
      </c>
    </row>
    <row r="45" spans="1:41" ht="21" customHeight="1" thickBot="1" x14ac:dyDescent="0.2">
      <c r="A45" s="273" t="s">
        <v>324</v>
      </c>
      <c r="B45" s="885">
        <v>607</v>
      </c>
      <c r="C45" s="885"/>
      <c r="D45" s="885"/>
      <c r="E45" s="329">
        <v>0</v>
      </c>
      <c r="F45" s="330">
        <v>317</v>
      </c>
      <c r="G45" s="331">
        <v>0</v>
      </c>
      <c r="H45" s="330">
        <v>290</v>
      </c>
      <c r="I45" s="331">
        <v>0</v>
      </c>
      <c r="J45" s="885">
        <v>611</v>
      </c>
      <c r="K45" s="885"/>
      <c r="L45" s="885"/>
      <c r="M45" s="329">
        <v>0</v>
      </c>
      <c r="N45" s="325">
        <v>324</v>
      </c>
      <c r="O45" s="331">
        <v>0</v>
      </c>
      <c r="P45" s="330">
        <v>287</v>
      </c>
      <c r="Q45" s="331">
        <v>0</v>
      </c>
      <c r="R45" s="883">
        <v>599</v>
      </c>
      <c r="S45" s="883"/>
      <c r="T45" s="887">
        <v>0</v>
      </c>
      <c r="U45" s="887"/>
      <c r="V45" s="330">
        <v>300</v>
      </c>
      <c r="W45" s="331">
        <v>0</v>
      </c>
      <c r="X45" s="330">
        <v>299</v>
      </c>
      <c r="Y45" s="331">
        <v>0</v>
      </c>
      <c r="Z45" s="883">
        <v>609</v>
      </c>
      <c r="AA45" s="883"/>
      <c r="AB45" s="884">
        <v>0</v>
      </c>
      <c r="AC45" s="884"/>
      <c r="AD45" s="330">
        <v>290</v>
      </c>
      <c r="AE45" s="331">
        <v>0</v>
      </c>
      <c r="AF45" s="330">
        <v>319</v>
      </c>
      <c r="AG45" s="331">
        <v>0</v>
      </c>
      <c r="AH45" s="886">
        <v>618</v>
      </c>
      <c r="AI45" s="886"/>
      <c r="AJ45" s="882">
        <v>0</v>
      </c>
      <c r="AK45" s="882"/>
      <c r="AL45" s="413">
        <v>297</v>
      </c>
      <c r="AM45" s="414">
        <v>0</v>
      </c>
      <c r="AN45" s="464">
        <v>321</v>
      </c>
      <c r="AO45" s="467">
        <v>0</v>
      </c>
    </row>
    <row r="46" spans="1:41" ht="15" customHeight="1" x14ac:dyDescent="0.15">
      <c r="A46" s="164" t="s">
        <v>111</v>
      </c>
      <c r="B46" s="322"/>
      <c r="C46" s="322"/>
      <c r="D46" s="322"/>
      <c r="E46" s="322"/>
      <c r="F46" s="322"/>
      <c r="G46" s="322"/>
      <c r="H46" s="322"/>
      <c r="I46" s="322"/>
      <c r="J46" s="322"/>
      <c r="K46" s="322"/>
      <c r="L46" s="322"/>
      <c r="M46" s="322"/>
      <c r="N46" s="322"/>
      <c r="O46" s="322"/>
      <c r="P46" s="322"/>
      <c r="Q46" s="322"/>
      <c r="AB46" s="322"/>
      <c r="AC46" s="322"/>
      <c r="AD46" s="322"/>
      <c r="AE46" s="322"/>
      <c r="AF46" s="322"/>
      <c r="AG46" s="322"/>
      <c r="AH46" s="322"/>
      <c r="AI46" s="322"/>
      <c r="AJ46" s="322"/>
      <c r="AK46" s="322"/>
      <c r="AL46" s="322"/>
      <c r="AM46" s="322"/>
      <c r="AO46" s="224" t="s">
        <v>109</v>
      </c>
    </row>
  </sheetData>
  <sheetProtection sheet="1" objects="1" scenarios="1"/>
  <mergeCells count="174">
    <mergeCell ref="B42:D42"/>
    <mergeCell ref="J42:L42"/>
    <mergeCell ref="AH42:AI42"/>
    <mergeCell ref="R40:S40"/>
    <mergeCell ref="T40:U40"/>
    <mergeCell ref="R41:S41"/>
    <mergeCell ref="T41:U41"/>
    <mergeCell ref="R42:S42"/>
    <mergeCell ref="T42:U42"/>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B45:D45"/>
    <mergeCell ref="J45:L45"/>
    <mergeCell ref="AH45:AI45"/>
    <mergeCell ref="R43:S43"/>
    <mergeCell ref="T43:U43"/>
    <mergeCell ref="R44:S44"/>
    <mergeCell ref="T44:U44"/>
    <mergeCell ref="R45:S45"/>
    <mergeCell ref="T45:U45"/>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H39:I39"/>
    <mergeCell ref="J39:M39"/>
    <mergeCell ref="N39:O39"/>
    <mergeCell ref="P39:Q39"/>
    <mergeCell ref="A38:A39"/>
    <mergeCell ref="B38:I38"/>
    <mergeCell ref="J38:Q38"/>
    <mergeCell ref="R38:Y38"/>
    <mergeCell ref="Z38:AG38"/>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S16:T16"/>
    <mergeCell ref="AA16:AB16"/>
    <mergeCell ref="AH16:AI16"/>
    <mergeCell ref="AJ16:AK16"/>
    <mergeCell ref="AL16:AM16"/>
    <mergeCell ref="AN16:AO16"/>
    <mergeCell ref="AH22:AI22"/>
    <mergeCell ref="AJ22:AK22"/>
    <mergeCell ref="AL22:AM22"/>
    <mergeCell ref="AN22:AO22"/>
    <mergeCell ref="T22:U22"/>
    <mergeCell ref="S15:T15"/>
    <mergeCell ref="AA15:AB15"/>
    <mergeCell ref="AH15:AI15"/>
    <mergeCell ref="AJ15:AK15"/>
    <mergeCell ref="AL15:AM15"/>
    <mergeCell ref="AN15:AO15"/>
    <mergeCell ref="S14:T14"/>
    <mergeCell ref="AA14:AB14"/>
    <mergeCell ref="AH14:AI14"/>
    <mergeCell ref="AJ14:AK14"/>
    <mergeCell ref="AL14:AM14"/>
    <mergeCell ref="AN14:AO14"/>
    <mergeCell ref="S13:T13"/>
    <mergeCell ref="AA13:AB13"/>
    <mergeCell ref="AH13:AI13"/>
    <mergeCell ref="AJ13:AK13"/>
    <mergeCell ref="AL13:AM13"/>
    <mergeCell ref="AN13:AO13"/>
    <mergeCell ref="S12:T12"/>
    <mergeCell ref="AA12:AB12"/>
    <mergeCell ref="AH12:AI12"/>
    <mergeCell ref="AJ12:AK12"/>
    <mergeCell ref="AL12:AM12"/>
    <mergeCell ref="AN12:AO12"/>
    <mergeCell ref="S11:T11"/>
    <mergeCell ref="AA11:AB11"/>
    <mergeCell ref="AH11:AI11"/>
    <mergeCell ref="AJ11:AK11"/>
    <mergeCell ref="AL11:AM11"/>
    <mergeCell ref="AN11:AO11"/>
    <mergeCell ref="S9:T9"/>
    <mergeCell ref="Z9:AB9"/>
    <mergeCell ref="AH9:AI9"/>
    <mergeCell ref="AJ9:AK9"/>
    <mergeCell ref="AL9:AM9"/>
    <mergeCell ref="AN9:AO9"/>
    <mergeCell ref="S8:T8"/>
    <mergeCell ref="Z8:AB8"/>
    <mergeCell ref="AH8:AI8"/>
    <mergeCell ref="AJ8:AK8"/>
    <mergeCell ref="AL8:AM8"/>
    <mergeCell ref="AN8:AO8"/>
    <mergeCell ref="S7:T7"/>
    <mergeCell ref="Z7:AB7"/>
    <mergeCell ref="AH7:AI7"/>
    <mergeCell ref="AJ7:AK7"/>
    <mergeCell ref="AL7:AM7"/>
    <mergeCell ref="AN7:AO7"/>
    <mergeCell ref="AH4:AI4"/>
    <mergeCell ref="AJ4:AK4"/>
    <mergeCell ref="AL4:AM4"/>
    <mergeCell ref="AH3:AK3"/>
    <mergeCell ref="AL3:AO3"/>
    <mergeCell ref="D4:E4"/>
    <mergeCell ref="F4:G4"/>
    <mergeCell ref="H4:I4"/>
    <mergeCell ref="L4:M4"/>
    <mergeCell ref="N4:O4"/>
    <mergeCell ref="P4:Q4"/>
    <mergeCell ref="R4:U4"/>
    <mergeCell ref="AN4:AO4"/>
    <mergeCell ref="A3:A4"/>
    <mergeCell ref="B3:C4"/>
    <mergeCell ref="D3:I3"/>
    <mergeCell ref="J3:K4"/>
    <mergeCell ref="L3:Q3"/>
    <mergeCell ref="R3:Y3"/>
    <mergeCell ref="V4:W4"/>
    <mergeCell ref="X4:Y4"/>
    <mergeCell ref="Z3:AG3"/>
    <mergeCell ref="Z4:AC4"/>
    <mergeCell ref="AD4:AE4"/>
    <mergeCell ref="AF4:AG4"/>
  </mergeCells>
  <phoneticPr fontId="1"/>
  <conditionalFormatting sqref="A9:B9 A5:AO7 A8:H8 J8:Q8 A23:AO24 A26:AO27 A25:P25 R25:AO25 A29:AG29 A30:AO31 A11:AO16 D9:AO9 A33:AO34 A32:AD32 AF32:AO32 A40:AG45">
    <cfRule type="expression" dxfId="144" priority="14">
      <formula>MOD(ROW(),2)=0</formula>
    </cfRule>
  </conditionalFormatting>
  <conditionalFormatting sqref="C9">
    <cfRule type="expression" dxfId="143" priority="13">
      <formula>MOD(ROW(),2)=0</formula>
    </cfRule>
  </conditionalFormatting>
  <conditionalFormatting sqref="AH40:AI45">
    <cfRule type="expression" dxfId="142" priority="12">
      <formula>MOD(ROW(),2)=0</formula>
    </cfRule>
  </conditionalFormatting>
  <conditionalFormatting sqref="AJ40:AK45">
    <cfRule type="expression" dxfId="141" priority="11">
      <formula>MOD(ROW(),2)=0</formula>
    </cfRule>
  </conditionalFormatting>
  <conditionalFormatting sqref="AL40:AL45">
    <cfRule type="expression" dxfId="140" priority="10">
      <formula>MOD(ROW(),2)=0</formula>
    </cfRule>
  </conditionalFormatting>
  <conditionalFormatting sqref="AM40:AM45">
    <cfRule type="expression" dxfId="139" priority="9">
      <formula>MOD(ROW(),2)=0</formula>
    </cfRule>
  </conditionalFormatting>
  <conditionalFormatting sqref="AN40:AN45">
    <cfRule type="expression" dxfId="138" priority="8">
      <formula>MOD(ROW(),2)=0</formula>
    </cfRule>
  </conditionalFormatting>
  <conditionalFormatting sqref="AO40:AO45">
    <cfRule type="expression" dxfId="137" priority="7">
      <formula>MOD(ROW(),2)=0</formula>
    </cfRule>
  </conditionalFormatting>
  <conditionalFormatting sqref="I8">
    <cfRule type="expression" dxfId="136" priority="6">
      <formula>MOD(ROW(),2)=0</formula>
    </cfRule>
  </conditionalFormatting>
  <conditionalFormatting sqref="R8:AO8">
    <cfRule type="expression" dxfId="135" priority="5">
      <formula>MOD(ROW(),2)=0</formula>
    </cfRule>
  </conditionalFormatting>
  <conditionalFormatting sqref="Q25">
    <cfRule type="expression" dxfId="134" priority="4">
      <formula>MOD(ROW(),2)=0</formula>
    </cfRule>
  </conditionalFormatting>
  <conditionalFormatting sqref="AH29:AN29">
    <cfRule type="expression" dxfId="133" priority="3">
      <formula>MOD(ROW(),2)=0</formula>
    </cfRule>
  </conditionalFormatting>
  <conditionalFormatting sqref="AO29">
    <cfRule type="expression" dxfId="132" priority="2">
      <formula>MOD(ROW(),2)=0</formula>
    </cfRule>
  </conditionalFormatting>
  <conditionalFormatting sqref="AE32">
    <cfRule type="expression" dxfId="13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7" max="45" man="1"/>
  </colBreak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B3D7-55C0-4761-96E0-C54650A2C1EF}">
  <sheetPr>
    <tabColor rgb="FF00B0F0"/>
    <pageSetUpPr fitToPage="1"/>
  </sheetPr>
  <dimension ref="A1:AP46"/>
  <sheetViews>
    <sheetView view="pageBreakPreview" zoomScaleNormal="100" zoomScaleSheetLayoutView="100" workbookViewId="0">
      <pane xSplit="1" topLeftCell="F1" activePane="topRight" state="frozen"/>
      <selection activeCell="C50" sqref="C50"/>
      <selection pane="topRight" activeCell="S2" sqref="S2"/>
    </sheetView>
  </sheetViews>
  <sheetFormatPr defaultColWidth="8.85546875" defaultRowHeight="17.100000000000001" customHeight="1" x14ac:dyDescent="0.15"/>
  <cols>
    <col min="1" max="1" width="10.7109375" style="164" customWidth="1"/>
    <col min="2" max="3" width="5" style="164" customWidth="1"/>
    <col min="4" max="9" width="5.7109375" style="164" customWidth="1"/>
    <col min="10" max="11" width="5" style="164" customWidth="1"/>
    <col min="12" max="13" width="5.7109375" style="164" customWidth="1"/>
    <col min="14" max="17" width="5" style="164" customWidth="1"/>
    <col min="18" max="18" width="3.7109375" style="164" customWidth="1"/>
    <col min="19" max="19" width="4.28515625" style="164" customWidth="1"/>
    <col min="20" max="20" width="5.28515625" style="164" customWidth="1"/>
    <col min="21" max="21" width="4.28515625" style="164" customWidth="1"/>
    <col min="22" max="22" width="4.7109375" style="164" customWidth="1"/>
    <col min="23" max="23" width="4.28515625" style="164" customWidth="1"/>
    <col min="24" max="24" width="4.7109375" style="164" customWidth="1"/>
    <col min="25" max="25" width="4.28515625" style="164" customWidth="1"/>
    <col min="26" max="26" width="3.7109375" style="164" customWidth="1"/>
    <col min="27" max="27" width="4.7109375" style="164" customWidth="1"/>
    <col min="28" max="28" width="5.42578125" style="164" customWidth="1"/>
    <col min="29" max="29" width="4.28515625" style="164" customWidth="1"/>
    <col min="30" max="30" width="3.7109375" style="164" customWidth="1"/>
    <col min="31" max="31" width="4.28515625" style="164" customWidth="1"/>
    <col min="32" max="32" width="3.7109375" style="164" customWidth="1"/>
    <col min="33" max="33" width="4.28515625" style="164" customWidth="1"/>
    <col min="34" max="34" width="3.7109375" style="164" customWidth="1"/>
    <col min="35" max="35" width="4.28515625" style="164" customWidth="1"/>
    <col min="36" max="36" width="3.7109375" style="164" customWidth="1"/>
    <col min="37" max="37" width="4.28515625" style="164" customWidth="1"/>
    <col min="38" max="38" width="7" style="164" bestFit="1" customWidth="1"/>
    <col min="39" max="39" width="5.28515625" style="164" customWidth="1"/>
    <col min="40" max="40" width="6.140625" style="164" bestFit="1" customWidth="1"/>
    <col min="41" max="41" width="4.140625" style="164" customWidth="1"/>
    <col min="42" max="16384" width="8.85546875" style="164"/>
  </cols>
  <sheetData>
    <row r="1" spans="1:41" ht="5.0999999999999996" customHeight="1" x14ac:dyDescent="0.15">
      <c r="AO1" s="224"/>
    </row>
    <row r="2" spans="1:41" ht="15" customHeight="1" thickBot="1" x14ac:dyDescent="0.2">
      <c r="A2" s="164" t="s">
        <v>380</v>
      </c>
      <c r="AO2" s="224" t="s">
        <v>90</v>
      </c>
    </row>
    <row r="3" spans="1:41" ht="18.75" customHeight="1" thickBot="1" x14ac:dyDescent="0.2">
      <c r="A3" s="889" t="s">
        <v>189</v>
      </c>
      <c r="B3" s="891" t="s">
        <v>68</v>
      </c>
      <c r="C3" s="892"/>
      <c r="D3" s="893" t="s">
        <v>104</v>
      </c>
      <c r="E3" s="893"/>
      <c r="F3" s="893"/>
      <c r="G3" s="893"/>
      <c r="H3" s="893"/>
      <c r="I3" s="893"/>
      <c r="J3" s="854" t="s">
        <v>47</v>
      </c>
      <c r="K3" s="854"/>
      <c r="L3" s="894" t="s">
        <v>92</v>
      </c>
      <c r="M3" s="894"/>
      <c r="N3" s="894"/>
      <c r="O3" s="894"/>
      <c r="P3" s="894"/>
      <c r="Q3" s="854"/>
      <c r="R3" s="855" t="s">
        <v>105</v>
      </c>
      <c r="S3" s="856"/>
      <c r="T3" s="856"/>
      <c r="U3" s="856"/>
      <c r="V3" s="856"/>
      <c r="W3" s="856"/>
      <c r="X3" s="856"/>
      <c r="Y3" s="857"/>
      <c r="Z3" s="855" t="s">
        <v>94</v>
      </c>
      <c r="AA3" s="856"/>
      <c r="AB3" s="856"/>
      <c r="AC3" s="856"/>
      <c r="AD3" s="856"/>
      <c r="AE3" s="856"/>
      <c r="AF3" s="856"/>
      <c r="AG3" s="857"/>
      <c r="AH3" s="855" t="s">
        <v>254</v>
      </c>
      <c r="AI3" s="856"/>
      <c r="AJ3" s="856"/>
      <c r="AK3" s="857"/>
      <c r="AL3" s="855" t="s">
        <v>255</v>
      </c>
      <c r="AM3" s="856"/>
      <c r="AN3" s="856"/>
      <c r="AO3" s="858"/>
    </row>
    <row r="4" spans="1:41" ht="18.75" customHeight="1" x14ac:dyDescent="0.15">
      <c r="A4" s="890"/>
      <c r="B4" s="813"/>
      <c r="C4" s="814"/>
      <c r="D4" s="859" t="s">
        <v>71</v>
      </c>
      <c r="E4" s="859"/>
      <c r="F4" s="859" t="s">
        <v>72</v>
      </c>
      <c r="G4" s="859"/>
      <c r="H4" s="859" t="s">
        <v>73</v>
      </c>
      <c r="I4" s="859"/>
      <c r="J4" s="816"/>
      <c r="K4" s="816"/>
      <c r="L4" s="860" t="s">
        <v>71</v>
      </c>
      <c r="M4" s="860"/>
      <c r="N4" s="859" t="s">
        <v>49</v>
      </c>
      <c r="O4" s="859"/>
      <c r="P4" s="895" t="s">
        <v>50</v>
      </c>
      <c r="Q4" s="859"/>
      <c r="R4" s="848" t="s">
        <v>64</v>
      </c>
      <c r="S4" s="822"/>
      <c r="T4" s="822"/>
      <c r="U4" s="849"/>
      <c r="V4" s="848" t="s">
        <v>49</v>
      </c>
      <c r="W4" s="849"/>
      <c r="X4" s="848" t="s">
        <v>50</v>
      </c>
      <c r="Y4" s="849"/>
      <c r="Z4" s="848" t="s">
        <v>64</v>
      </c>
      <c r="AA4" s="822"/>
      <c r="AB4" s="822"/>
      <c r="AC4" s="849"/>
      <c r="AD4" s="848" t="s">
        <v>49</v>
      </c>
      <c r="AE4" s="849"/>
      <c r="AF4" s="848" t="s">
        <v>50</v>
      </c>
      <c r="AG4" s="849"/>
      <c r="AH4" s="848" t="s">
        <v>106</v>
      </c>
      <c r="AI4" s="849"/>
      <c r="AJ4" s="848" t="s">
        <v>107</v>
      </c>
      <c r="AK4" s="849"/>
      <c r="AL4" s="848" t="s">
        <v>106</v>
      </c>
      <c r="AM4" s="849"/>
      <c r="AN4" s="848" t="s">
        <v>107</v>
      </c>
      <c r="AO4" s="850"/>
    </row>
    <row r="5" spans="1:41" ht="18" customHeight="1" x14ac:dyDescent="0.15">
      <c r="A5" s="250" t="s">
        <v>335</v>
      </c>
      <c r="B5" s="251">
        <v>6</v>
      </c>
      <c r="C5" s="252">
        <v>1</v>
      </c>
      <c r="D5" s="253">
        <v>266</v>
      </c>
      <c r="E5" s="254">
        <v>12</v>
      </c>
      <c r="F5" s="408">
        <v>133</v>
      </c>
      <c r="G5" s="254">
        <v>12</v>
      </c>
      <c r="H5" s="408">
        <v>133</v>
      </c>
      <c r="I5" s="256">
        <v>0</v>
      </c>
      <c r="J5" s="257">
        <v>134</v>
      </c>
      <c r="K5" s="252">
        <v>12</v>
      </c>
      <c r="L5" s="408">
        <v>4408</v>
      </c>
      <c r="M5" s="252">
        <v>172</v>
      </c>
      <c r="N5" s="408">
        <v>2104</v>
      </c>
      <c r="O5" s="252">
        <v>170</v>
      </c>
      <c r="P5" s="408">
        <v>2304</v>
      </c>
      <c r="Q5" s="252">
        <v>2</v>
      </c>
      <c r="R5" s="437"/>
      <c r="S5" s="438"/>
      <c r="T5" s="438">
        <v>341</v>
      </c>
      <c r="U5" s="439">
        <v>30</v>
      </c>
      <c r="V5" s="438">
        <v>176</v>
      </c>
      <c r="W5" s="439">
        <v>25</v>
      </c>
      <c r="X5" s="438">
        <v>165</v>
      </c>
      <c r="Y5" s="439">
        <v>5</v>
      </c>
      <c r="Z5" s="438"/>
      <c r="AA5" s="438"/>
      <c r="AB5" s="438">
        <v>82</v>
      </c>
      <c r="AC5" s="439">
        <v>6</v>
      </c>
      <c r="AD5" s="438">
        <v>39</v>
      </c>
      <c r="AE5" s="439">
        <v>4</v>
      </c>
      <c r="AF5" s="438">
        <v>43</v>
      </c>
      <c r="AG5" s="439">
        <v>2</v>
      </c>
      <c r="AH5" s="440"/>
      <c r="AI5" s="440">
        <v>32.895522388059703</v>
      </c>
      <c r="AJ5" s="441"/>
      <c r="AK5" s="441">
        <v>14.3333333333333</v>
      </c>
      <c r="AL5" s="442"/>
      <c r="AM5" s="442">
        <v>12.9266862170088</v>
      </c>
      <c r="AN5" s="442"/>
      <c r="AO5" s="411">
        <v>5.7333333333333298</v>
      </c>
    </row>
    <row r="6" spans="1:41" ht="18" customHeight="1" x14ac:dyDescent="0.15">
      <c r="A6" s="260">
        <v>3</v>
      </c>
      <c r="B6" s="251">
        <v>6</v>
      </c>
      <c r="C6" s="252">
        <v>1</v>
      </c>
      <c r="D6" s="253">
        <v>259</v>
      </c>
      <c r="E6" s="254">
        <v>12</v>
      </c>
      <c r="F6" s="408">
        <v>128</v>
      </c>
      <c r="G6" s="254">
        <v>12</v>
      </c>
      <c r="H6" s="408">
        <v>131</v>
      </c>
      <c r="I6" s="256">
        <v>0</v>
      </c>
      <c r="J6" s="257">
        <v>123</v>
      </c>
      <c r="K6" s="252">
        <v>10</v>
      </c>
      <c r="L6" s="408">
        <v>4334</v>
      </c>
      <c r="M6" s="252">
        <v>122</v>
      </c>
      <c r="N6" s="408">
        <v>2079</v>
      </c>
      <c r="O6" s="252">
        <v>120</v>
      </c>
      <c r="P6" s="408">
        <v>2255</v>
      </c>
      <c r="Q6" s="252">
        <v>2</v>
      </c>
      <c r="R6" s="437"/>
      <c r="S6" s="438"/>
      <c r="T6" s="438">
        <v>338</v>
      </c>
      <c r="U6" s="439">
        <v>29</v>
      </c>
      <c r="V6" s="438">
        <v>180</v>
      </c>
      <c r="W6" s="439">
        <v>23</v>
      </c>
      <c r="X6" s="438">
        <v>158</v>
      </c>
      <c r="Y6" s="439">
        <v>6</v>
      </c>
      <c r="Z6" s="438"/>
      <c r="AA6" s="438"/>
      <c r="AB6" s="438">
        <v>212</v>
      </c>
      <c r="AC6" s="439">
        <v>5</v>
      </c>
      <c r="AD6" s="438">
        <v>95</v>
      </c>
      <c r="AE6" s="439">
        <v>3</v>
      </c>
      <c r="AF6" s="438">
        <v>117</v>
      </c>
      <c r="AG6" s="439">
        <v>2</v>
      </c>
      <c r="AH6" s="440"/>
      <c r="AI6" s="440">
        <v>35</v>
      </c>
      <c r="AJ6" s="441"/>
      <c r="AK6" s="441">
        <v>12</v>
      </c>
      <c r="AL6" s="442"/>
      <c r="AM6" s="442">
        <v>13</v>
      </c>
      <c r="AN6" s="442"/>
      <c r="AO6" s="411">
        <v>4</v>
      </c>
    </row>
    <row r="7" spans="1:41" ht="18" customHeight="1" x14ac:dyDescent="0.15">
      <c r="A7" s="260">
        <v>4</v>
      </c>
      <c r="B7" s="251">
        <v>6</v>
      </c>
      <c r="C7" s="252">
        <v>1</v>
      </c>
      <c r="D7" s="253">
        <v>259</v>
      </c>
      <c r="E7" s="254">
        <v>12</v>
      </c>
      <c r="F7" s="408">
        <v>128</v>
      </c>
      <c r="G7" s="254">
        <v>12</v>
      </c>
      <c r="H7" s="408">
        <v>131</v>
      </c>
      <c r="I7" s="256">
        <v>0</v>
      </c>
      <c r="J7" s="257">
        <v>123</v>
      </c>
      <c r="K7" s="252">
        <v>10</v>
      </c>
      <c r="L7" s="408">
        <v>4330</v>
      </c>
      <c r="M7" s="252">
        <v>90</v>
      </c>
      <c r="N7" s="408">
        <v>2137</v>
      </c>
      <c r="O7" s="252">
        <v>90</v>
      </c>
      <c r="P7" s="408">
        <v>2193</v>
      </c>
      <c r="Q7" s="256">
        <v>0</v>
      </c>
      <c r="R7" s="437"/>
      <c r="S7" s="827">
        <v>375</v>
      </c>
      <c r="T7" s="827"/>
      <c r="U7" s="439">
        <v>30</v>
      </c>
      <c r="V7" s="438">
        <v>193</v>
      </c>
      <c r="W7" s="439">
        <v>22</v>
      </c>
      <c r="X7" s="438">
        <v>182</v>
      </c>
      <c r="Y7" s="439">
        <v>8</v>
      </c>
      <c r="Z7" s="827">
        <v>87</v>
      </c>
      <c r="AA7" s="827"/>
      <c r="AB7" s="827"/>
      <c r="AC7" s="439">
        <v>5</v>
      </c>
      <c r="AD7" s="438">
        <v>40</v>
      </c>
      <c r="AE7" s="439">
        <v>3</v>
      </c>
      <c r="AF7" s="438">
        <v>47</v>
      </c>
      <c r="AG7" s="439">
        <v>2</v>
      </c>
      <c r="AH7" s="828">
        <v>35</v>
      </c>
      <c r="AI7" s="828"/>
      <c r="AJ7" s="829">
        <v>9</v>
      </c>
      <c r="AK7" s="829"/>
      <c r="AL7" s="830">
        <v>12</v>
      </c>
      <c r="AM7" s="830"/>
      <c r="AN7" s="830">
        <v>3</v>
      </c>
      <c r="AO7" s="896"/>
    </row>
    <row r="8" spans="1:41" ht="18" customHeight="1" x14ac:dyDescent="0.15">
      <c r="A8" s="260">
        <v>5</v>
      </c>
      <c r="B8" s="251">
        <v>6</v>
      </c>
      <c r="C8" s="252">
        <v>1</v>
      </c>
      <c r="D8" s="253">
        <v>287</v>
      </c>
      <c r="E8" s="254">
        <v>27</v>
      </c>
      <c r="F8" s="408">
        <v>127</v>
      </c>
      <c r="G8" s="254">
        <v>12</v>
      </c>
      <c r="H8" s="408">
        <v>160</v>
      </c>
      <c r="I8" s="252">
        <v>15</v>
      </c>
      <c r="J8" s="257">
        <v>123</v>
      </c>
      <c r="K8" s="252">
        <v>10</v>
      </c>
      <c r="L8" s="408">
        <v>4282</v>
      </c>
      <c r="M8" s="252">
        <v>71</v>
      </c>
      <c r="N8" s="408">
        <v>2130</v>
      </c>
      <c r="O8" s="252">
        <v>71</v>
      </c>
      <c r="P8" s="408">
        <v>2152</v>
      </c>
      <c r="Q8" s="256">
        <v>0</v>
      </c>
      <c r="R8" s="437"/>
      <c r="S8" s="827">
        <v>376</v>
      </c>
      <c r="T8" s="827"/>
      <c r="U8" s="439">
        <v>31</v>
      </c>
      <c r="V8" s="438">
        <v>195</v>
      </c>
      <c r="W8" s="439">
        <v>23</v>
      </c>
      <c r="X8" s="438">
        <v>181</v>
      </c>
      <c r="Y8" s="439">
        <v>8</v>
      </c>
      <c r="Z8" s="827">
        <v>91</v>
      </c>
      <c r="AA8" s="827"/>
      <c r="AB8" s="827"/>
      <c r="AC8" s="439">
        <v>6</v>
      </c>
      <c r="AD8" s="438">
        <v>41</v>
      </c>
      <c r="AE8" s="439">
        <v>3</v>
      </c>
      <c r="AF8" s="438">
        <v>50</v>
      </c>
      <c r="AG8" s="439">
        <v>3</v>
      </c>
      <c r="AH8" s="828">
        <v>35</v>
      </c>
      <c r="AI8" s="828"/>
      <c r="AJ8" s="829">
        <v>7</v>
      </c>
      <c r="AK8" s="829"/>
      <c r="AL8" s="830">
        <v>11</v>
      </c>
      <c r="AM8" s="830"/>
      <c r="AN8" s="830">
        <v>2</v>
      </c>
      <c r="AO8" s="896"/>
    </row>
    <row r="9" spans="1:41" ht="18" customHeight="1" x14ac:dyDescent="0.15">
      <c r="A9" s="260">
        <v>6</v>
      </c>
      <c r="B9" s="251">
        <v>6</v>
      </c>
      <c r="C9" s="261">
        <v>1</v>
      </c>
      <c r="D9" s="253">
        <v>290</v>
      </c>
      <c r="E9" s="254">
        <v>27</v>
      </c>
      <c r="F9" s="253">
        <v>127</v>
      </c>
      <c r="G9" s="261">
        <v>12</v>
      </c>
      <c r="H9" s="253">
        <v>163</v>
      </c>
      <c r="I9" s="261">
        <v>15</v>
      </c>
      <c r="J9" s="253">
        <v>121</v>
      </c>
      <c r="K9" s="261">
        <v>10</v>
      </c>
      <c r="L9" s="253">
        <v>4376</v>
      </c>
      <c r="M9" s="261">
        <v>68</v>
      </c>
      <c r="N9" s="253">
        <v>2193</v>
      </c>
      <c r="O9" s="261">
        <v>68</v>
      </c>
      <c r="P9" s="253">
        <v>2183</v>
      </c>
      <c r="Q9" s="261">
        <v>0</v>
      </c>
      <c r="R9" s="437"/>
      <c r="S9" s="827">
        <v>374</v>
      </c>
      <c r="T9" s="827"/>
      <c r="U9" s="443">
        <v>31</v>
      </c>
      <c r="V9" s="432">
        <v>192</v>
      </c>
      <c r="W9" s="443">
        <v>21</v>
      </c>
      <c r="X9" s="432">
        <v>172</v>
      </c>
      <c r="Y9" s="443">
        <v>10</v>
      </c>
      <c r="Z9" s="827">
        <v>84</v>
      </c>
      <c r="AA9" s="827"/>
      <c r="AB9" s="827"/>
      <c r="AC9" s="439">
        <v>5</v>
      </c>
      <c r="AD9" s="432">
        <v>42</v>
      </c>
      <c r="AE9" s="443">
        <v>3</v>
      </c>
      <c r="AF9" s="432">
        <v>42</v>
      </c>
      <c r="AG9" s="443">
        <v>2</v>
      </c>
      <c r="AH9" s="828">
        <v>36.165289256198349</v>
      </c>
      <c r="AI9" s="828"/>
      <c r="AJ9" s="828">
        <v>6.8</v>
      </c>
      <c r="AK9" s="828"/>
      <c r="AL9" s="833">
        <v>11.700534759358289</v>
      </c>
      <c r="AM9" s="833"/>
      <c r="AN9" s="833">
        <v>2.193548387096774</v>
      </c>
      <c r="AO9" s="902"/>
    </row>
    <row r="10" spans="1:41" ht="9" customHeight="1" x14ac:dyDescent="0.15">
      <c r="A10" s="584"/>
      <c r="B10" s="585"/>
      <c r="C10" s="586"/>
      <c r="D10" s="587"/>
      <c r="E10" s="579"/>
      <c r="F10" s="578"/>
      <c r="G10" s="579"/>
      <c r="H10" s="578"/>
      <c r="I10" s="579"/>
      <c r="J10" s="588"/>
      <c r="K10" s="579"/>
      <c r="L10" s="578"/>
      <c r="M10" s="579"/>
      <c r="N10" s="578"/>
      <c r="O10" s="579"/>
      <c r="P10" s="578"/>
      <c r="Q10" s="579"/>
      <c r="R10" s="577"/>
      <c r="S10" s="578"/>
      <c r="T10" s="578"/>
      <c r="U10" s="579"/>
      <c r="V10" s="578"/>
      <c r="W10" s="579"/>
      <c r="X10" s="578"/>
      <c r="Y10" s="579"/>
      <c r="Z10" s="579"/>
      <c r="AA10" s="578"/>
      <c r="AB10" s="578"/>
      <c r="AC10" s="579"/>
      <c r="AD10" s="578"/>
      <c r="AE10" s="580"/>
      <c r="AF10" s="578"/>
      <c r="AG10" s="579"/>
      <c r="AH10" s="579"/>
      <c r="AI10" s="581"/>
      <c r="AJ10" s="581"/>
      <c r="AK10" s="582"/>
      <c r="AL10" s="581"/>
      <c r="AM10" s="581"/>
      <c r="AN10" s="582"/>
      <c r="AO10" s="583"/>
    </row>
    <row r="11" spans="1:41" ht="21.75" customHeight="1" x14ac:dyDescent="0.15">
      <c r="A11" s="263" t="s">
        <v>322</v>
      </c>
      <c r="B11" s="120">
        <v>1</v>
      </c>
      <c r="C11" s="264">
        <v>0</v>
      </c>
      <c r="D11" s="253">
        <v>66</v>
      </c>
      <c r="E11" s="264">
        <v>0</v>
      </c>
      <c r="F11" s="265">
        <v>27</v>
      </c>
      <c r="G11" s="405">
        <v>0</v>
      </c>
      <c r="H11" s="265">
        <v>39</v>
      </c>
      <c r="I11" s="405">
        <v>0</v>
      </c>
      <c r="J11" s="267">
        <v>27</v>
      </c>
      <c r="K11" s="405">
        <v>0</v>
      </c>
      <c r="L11" s="408">
        <v>1067</v>
      </c>
      <c r="M11" s="405">
        <v>0</v>
      </c>
      <c r="N11" s="265">
        <v>446</v>
      </c>
      <c r="O11" s="405">
        <v>0</v>
      </c>
      <c r="P11" s="265">
        <v>621</v>
      </c>
      <c r="Q11" s="405">
        <v>0</v>
      </c>
      <c r="R11" s="268"/>
      <c r="S11" s="897">
        <v>67</v>
      </c>
      <c r="T11" s="897"/>
      <c r="U11" s="264">
        <v>0</v>
      </c>
      <c r="V11" s="255">
        <v>32</v>
      </c>
      <c r="W11" s="269">
        <v>0</v>
      </c>
      <c r="X11" s="255">
        <v>35</v>
      </c>
      <c r="Y11" s="269">
        <v>0</v>
      </c>
      <c r="Z11" s="270"/>
      <c r="AA11" s="897">
        <v>13</v>
      </c>
      <c r="AB11" s="897"/>
      <c r="AC11" s="264">
        <v>0</v>
      </c>
      <c r="AD11" s="408">
        <v>6</v>
      </c>
      <c r="AE11" s="269">
        <v>0</v>
      </c>
      <c r="AF11" s="408">
        <v>7</v>
      </c>
      <c r="AG11" s="269">
        <v>0</v>
      </c>
      <c r="AH11" s="898">
        <v>39.518518518518519</v>
      </c>
      <c r="AI11" s="898"/>
      <c r="AJ11" s="899" t="s">
        <v>100</v>
      </c>
      <c r="AK11" s="899"/>
      <c r="AL11" s="900">
        <v>15.925373134328359</v>
      </c>
      <c r="AM11" s="900"/>
      <c r="AN11" s="901">
        <v>0</v>
      </c>
      <c r="AO11" s="835"/>
    </row>
    <row r="12" spans="1:41" ht="21.75" customHeight="1" x14ac:dyDescent="0.15">
      <c r="A12" s="263" t="s">
        <v>210</v>
      </c>
      <c r="B12" s="120">
        <v>1</v>
      </c>
      <c r="C12" s="264">
        <v>0</v>
      </c>
      <c r="D12" s="253">
        <v>41</v>
      </c>
      <c r="E12" s="264">
        <v>0</v>
      </c>
      <c r="F12" s="265">
        <v>26</v>
      </c>
      <c r="G12" s="405">
        <v>0</v>
      </c>
      <c r="H12" s="265">
        <v>15</v>
      </c>
      <c r="I12" s="405">
        <v>0</v>
      </c>
      <c r="J12" s="267">
        <v>21</v>
      </c>
      <c r="K12" s="405">
        <v>0</v>
      </c>
      <c r="L12" s="408">
        <v>706</v>
      </c>
      <c r="M12" s="405">
        <v>0</v>
      </c>
      <c r="N12" s="265">
        <v>282</v>
      </c>
      <c r="O12" s="405">
        <v>0</v>
      </c>
      <c r="P12" s="265">
        <v>424</v>
      </c>
      <c r="Q12" s="405">
        <v>0</v>
      </c>
      <c r="R12" s="268"/>
      <c r="S12" s="897">
        <v>72</v>
      </c>
      <c r="T12" s="897"/>
      <c r="U12" s="264">
        <v>0</v>
      </c>
      <c r="V12" s="255">
        <v>28</v>
      </c>
      <c r="W12" s="269">
        <v>0</v>
      </c>
      <c r="X12" s="255">
        <v>44</v>
      </c>
      <c r="Y12" s="269">
        <v>0</v>
      </c>
      <c r="Z12" s="270"/>
      <c r="AA12" s="897">
        <v>15</v>
      </c>
      <c r="AB12" s="897"/>
      <c r="AC12" s="264">
        <v>0</v>
      </c>
      <c r="AD12" s="408">
        <v>6</v>
      </c>
      <c r="AE12" s="269">
        <v>0</v>
      </c>
      <c r="AF12" s="408">
        <v>9</v>
      </c>
      <c r="AG12" s="269">
        <v>0</v>
      </c>
      <c r="AH12" s="898">
        <v>33.61904761904762</v>
      </c>
      <c r="AI12" s="898"/>
      <c r="AJ12" s="899" t="s">
        <v>100</v>
      </c>
      <c r="AK12" s="899"/>
      <c r="AL12" s="900">
        <v>9.8055555555555554</v>
      </c>
      <c r="AM12" s="900"/>
      <c r="AN12" s="901">
        <v>0</v>
      </c>
      <c r="AO12" s="835"/>
    </row>
    <row r="13" spans="1:41" ht="21.75" customHeight="1" x14ac:dyDescent="0.15">
      <c r="A13" s="263" t="s">
        <v>239</v>
      </c>
      <c r="B13" s="120">
        <v>1</v>
      </c>
      <c r="C13" s="252">
        <v>1</v>
      </c>
      <c r="D13" s="253">
        <v>42</v>
      </c>
      <c r="E13" s="252">
        <v>27</v>
      </c>
      <c r="F13" s="265">
        <v>20</v>
      </c>
      <c r="G13" s="406">
        <v>12</v>
      </c>
      <c r="H13" s="265">
        <v>22</v>
      </c>
      <c r="I13" s="406">
        <v>15</v>
      </c>
      <c r="J13" s="267">
        <v>19</v>
      </c>
      <c r="K13" s="406">
        <v>10</v>
      </c>
      <c r="L13" s="408">
        <v>531</v>
      </c>
      <c r="M13" s="406">
        <v>68</v>
      </c>
      <c r="N13" s="265">
        <v>397</v>
      </c>
      <c r="O13" s="406">
        <v>68</v>
      </c>
      <c r="P13" s="265">
        <v>134</v>
      </c>
      <c r="Q13" s="405">
        <v>0</v>
      </c>
      <c r="R13" s="262"/>
      <c r="S13" s="897">
        <v>76</v>
      </c>
      <c r="T13" s="897"/>
      <c r="U13" s="252">
        <v>31</v>
      </c>
      <c r="V13" s="255">
        <v>46</v>
      </c>
      <c r="W13" s="271">
        <v>21</v>
      </c>
      <c r="X13" s="255">
        <v>20</v>
      </c>
      <c r="Y13" s="270">
        <v>10</v>
      </c>
      <c r="Z13" s="252"/>
      <c r="AA13" s="897">
        <v>20</v>
      </c>
      <c r="AB13" s="897"/>
      <c r="AC13" s="252">
        <v>5</v>
      </c>
      <c r="AD13" s="408">
        <v>12</v>
      </c>
      <c r="AE13" s="270">
        <v>3</v>
      </c>
      <c r="AF13" s="408">
        <v>8</v>
      </c>
      <c r="AG13" s="270">
        <v>2</v>
      </c>
      <c r="AH13" s="898">
        <v>27.94736842105263</v>
      </c>
      <c r="AI13" s="898"/>
      <c r="AJ13" s="839" t="s">
        <v>100</v>
      </c>
      <c r="AK13" s="839"/>
      <c r="AL13" s="900">
        <v>6.9868421052631575</v>
      </c>
      <c r="AM13" s="900"/>
      <c r="AN13" s="900">
        <v>2.193548387096774</v>
      </c>
      <c r="AO13" s="902"/>
    </row>
    <row r="14" spans="1:41" ht="21.75" customHeight="1" x14ac:dyDescent="0.15">
      <c r="A14" s="263" t="s">
        <v>323</v>
      </c>
      <c r="B14" s="120">
        <v>1</v>
      </c>
      <c r="C14" s="264">
        <v>0</v>
      </c>
      <c r="D14" s="253">
        <v>53</v>
      </c>
      <c r="E14" s="264">
        <v>0</v>
      </c>
      <c r="F14" s="265">
        <v>18</v>
      </c>
      <c r="G14" s="405">
        <v>0</v>
      </c>
      <c r="H14" s="265">
        <v>35</v>
      </c>
      <c r="I14" s="405">
        <v>0</v>
      </c>
      <c r="J14" s="267">
        <v>18</v>
      </c>
      <c r="K14" s="553">
        <v>0</v>
      </c>
      <c r="L14" s="408">
        <v>694</v>
      </c>
      <c r="M14" s="405" t="s">
        <v>372</v>
      </c>
      <c r="N14" s="265">
        <v>350</v>
      </c>
      <c r="O14" s="405" t="s">
        <v>372</v>
      </c>
      <c r="P14" s="265">
        <v>344</v>
      </c>
      <c r="Q14" s="405" t="s">
        <v>372</v>
      </c>
      <c r="R14" s="268"/>
      <c r="S14" s="897">
        <v>65</v>
      </c>
      <c r="T14" s="897"/>
      <c r="U14" s="264">
        <v>0</v>
      </c>
      <c r="V14" s="255">
        <v>29</v>
      </c>
      <c r="W14" s="256">
        <v>0</v>
      </c>
      <c r="X14" s="255">
        <v>36</v>
      </c>
      <c r="Y14" s="256">
        <v>0</v>
      </c>
      <c r="Z14" s="270"/>
      <c r="AA14" s="897">
        <v>12</v>
      </c>
      <c r="AB14" s="897"/>
      <c r="AC14" s="264">
        <v>0</v>
      </c>
      <c r="AD14" s="408">
        <v>4</v>
      </c>
      <c r="AE14" s="269">
        <v>0</v>
      </c>
      <c r="AF14" s="408">
        <v>8</v>
      </c>
      <c r="AG14" s="269">
        <v>0</v>
      </c>
      <c r="AH14" s="898">
        <v>38.555555555555557</v>
      </c>
      <c r="AI14" s="898"/>
      <c r="AJ14" s="899" t="s">
        <v>100</v>
      </c>
      <c r="AK14" s="899"/>
      <c r="AL14" s="900">
        <v>10.676923076923076</v>
      </c>
      <c r="AM14" s="900"/>
      <c r="AN14" s="901">
        <v>0</v>
      </c>
      <c r="AO14" s="835"/>
    </row>
    <row r="15" spans="1:41" ht="21.75" customHeight="1" x14ac:dyDescent="0.15">
      <c r="A15" s="263" t="s">
        <v>237</v>
      </c>
      <c r="B15" s="120">
        <v>1</v>
      </c>
      <c r="C15" s="264">
        <v>0</v>
      </c>
      <c r="D15" s="253">
        <v>57</v>
      </c>
      <c r="E15" s="264">
        <v>0</v>
      </c>
      <c r="F15" s="265">
        <v>21</v>
      </c>
      <c r="G15" s="405">
        <v>0</v>
      </c>
      <c r="H15" s="265">
        <v>36</v>
      </c>
      <c r="I15" s="405">
        <v>0</v>
      </c>
      <c r="J15" s="267">
        <v>21</v>
      </c>
      <c r="K15" s="256">
        <v>0</v>
      </c>
      <c r="L15" s="408">
        <v>760</v>
      </c>
      <c r="M15" s="405">
        <v>0</v>
      </c>
      <c r="N15" s="265">
        <v>421</v>
      </c>
      <c r="O15" s="405">
        <v>0</v>
      </c>
      <c r="P15" s="265">
        <v>339</v>
      </c>
      <c r="Q15" s="405">
        <v>0</v>
      </c>
      <c r="R15" s="272"/>
      <c r="S15" s="897">
        <v>65</v>
      </c>
      <c r="T15" s="897"/>
      <c r="U15" s="264">
        <v>0</v>
      </c>
      <c r="V15" s="255">
        <v>35</v>
      </c>
      <c r="W15" s="269">
        <v>0</v>
      </c>
      <c r="X15" s="255">
        <v>30</v>
      </c>
      <c r="Y15" s="269">
        <v>0</v>
      </c>
      <c r="Z15" s="269"/>
      <c r="AA15" s="897">
        <v>20</v>
      </c>
      <c r="AB15" s="897"/>
      <c r="AC15" s="525">
        <v>0</v>
      </c>
      <c r="AD15" s="408">
        <v>12</v>
      </c>
      <c r="AE15" s="525">
        <v>0</v>
      </c>
      <c r="AF15" s="408">
        <v>8</v>
      </c>
      <c r="AG15" s="525">
        <v>0</v>
      </c>
      <c r="AH15" s="898">
        <v>36.19047619047619</v>
      </c>
      <c r="AI15" s="898"/>
      <c r="AJ15" s="899" t="s">
        <v>100</v>
      </c>
      <c r="AK15" s="899"/>
      <c r="AL15" s="900">
        <v>11.692307692307692</v>
      </c>
      <c r="AM15" s="900"/>
      <c r="AN15" s="901">
        <v>0</v>
      </c>
      <c r="AO15" s="835"/>
    </row>
    <row r="16" spans="1:41" ht="21.75" customHeight="1" thickBot="1" x14ac:dyDescent="0.2">
      <c r="A16" s="273" t="s">
        <v>324</v>
      </c>
      <c r="B16" s="121">
        <v>1</v>
      </c>
      <c r="C16" s="274">
        <v>0</v>
      </c>
      <c r="D16" s="275">
        <v>31</v>
      </c>
      <c r="E16" s="274">
        <v>0</v>
      </c>
      <c r="F16" s="276">
        <v>15</v>
      </c>
      <c r="G16" s="277">
        <v>0</v>
      </c>
      <c r="H16" s="276">
        <v>16</v>
      </c>
      <c r="I16" s="277">
        <v>0</v>
      </c>
      <c r="J16" s="278">
        <v>15</v>
      </c>
      <c r="K16" s="279">
        <v>0</v>
      </c>
      <c r="L16" s="280">
        <v>618</v>
      </c>
      <c r="M16" s="279">
        <v>0</v>
      </c>
      <c r="N16" s="281">
        <v>297</v>
      </c>
      <c r="O16" s="407">
        <v>0</v>
      </c>
      <c r="P16" s="281">
        <v>321</v>
      </c>
      <c r="Q16" s="279">
        <v>0</v>
      </c>
      <c r="R16" s="282"/>
      <c r="S16" s="903">
        <v>29</v>
      </c>
      <c r="T16" s="903"/>
      <c r="U16" s="283">
        <v>0</v>
      </c>
      <c r="V16" s="284">
        <v>22</v>
      </c>
      <c r="W16" s="285">
        <v>0</v>
      </c>
      <c r="X16" s="284">
        <v>7</v>
      </c>
      <c r="Y16" s="285">
        <v>0</v>
      </c>
      <c r="Z16" s="286"/>
      <c r="AA16" s="903">
        <v>4</v>
      </c>
      <c r="AB16" s="903"/>
      <c r="AC16" s="274">
        <v>0</v>
      </c>
      <c r="AD16" s="280">
        <v>2</v>
      </c>
      <c r="AE16" s="287">
        <v>0</v>
      </c>
      <c r="AF16" s="280">
        <v>2</v>
      </c>
      <c r="AG16" s="287">
        <v>0</v>
      </c>
      <c r="AH16" s="904">
        <v>41.2</v>
      </c>
      <c r="AI16" s="904"/>
      <c r="AJ16" s="905" t="s">
        <v>100</v>
      </c>
      <c r="AK16" s="905"/>
      <c r="AL16" s="906">
        <v>21.310344827586206</v>
      </c>
      <c r="AM16" s="906"/>
      <c r="AN16" s="905" t="s">
        <v>100</v>
      </c>
      <c r="AO16" s="907"/>
    </row>
    <row r="17" spans="1:42" ht="18" customHeight="1" x14ac:dyDescent="0.15">
      <c r="A17" s="164" t="s">
        <v>108</v>
      </c>
      <c r="S17" s="288"/>
      <c r="T17" s="288"/>
      <c r="U17" s="288"/>
      <c r="V17" s="288"/>
      <c r="W17" s="288"/>
      <c r="X17" s="288"/>
      <c r="Y17" s="288"/>
      <c r="Z17" s="288"/>
      <c r="AA17" s="288"/>
      <c r="AB17" s="288"/>
      <c r="AC17" s="288"/>
      <c r="AD17" s="288"/>
      <c r="AE17" s="288"/>
      <c r="AF17" s="288"/>
      <c r="AG17" s="288"/>
      <c r="AH17" s="288"/>
      <c r="AI17" s="288"/>
      <c r="AJ17" s="288"/>
      <c r="AK17" s="288"/>
      <c r="AM17" s="288"/>
      <c r="AN17" s="288"/>
      <c r="AO17" s="224" t="s">
        <v>109</v>
      </c>
    </row>
    <row r="18" spans="1:42" ht="18" customHeight="1" x14ac:dyDescent="0.15">
      <c r="A18" s="164" t="s">
        <v>224</v>
      </c>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row>
    <row r="19" spans="1:42" ht="18" customHeight="1" x14ac:dyDescent="0.15">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row>
    <row r="20" spans="1:42" ht="18" customHeight="1" thickBot="1" x14ac:dyDescent="0.2">
      <c r="A20" s="164" t="s">
        <v>381</v>
      </c>
      <c r="S20" s="288"/>
      <c r="T20" s="288"/>
      <c r="U20" s="288"/>
      <c r="V20" s="288"/>
      <c r="W20" s="288"/>
      <c r="X20" s="288"/>
      <c r="Y20" s="288"/>
      <c r="Z20" s="288"/>
      <c r="AA20" s="288"/>
      <c r="AB20" s="288"/>
      <c r="AC20" s="288"/>
      <c r="AD20" s="288"/>
      <c r="AE20" s="288"/>
      <c r="AF20" s="288"/>
      <c r="AG20" s="288"/>
      <c r="AH20" s="288"/>
      <c r="AI20" s="288"/>
      <c r="AJ20" s="288"/>
      <c r="AL20" s="288"/>
      <c r="AM20" s="288"/>
      <c r="AN20" s="288"/>
      <c r="AO20" s="224" t="s">
        <v>66</v>
      </c>
    </row>
    <row r="21" spans="1:42" ht="18" customHeight="1" thickBot="1" x14ac:dyDescent="0.2">
      <c r="A21" s="851" t="s">
        <v>205</v>
      </c>
      <c r="B21" s="853" t="s">
        <v>110</v>
      </c>
      <c r="C21" s="853"/>
      <c r="D21" s="853"/>
      <c r="E21" s="853"/>
      <c r="F21" s="853"/>
      <c r="G21" s="853"/>
      <c r="H21" s="853"/>
      <c r="I21" s="853"/>
      <c r="J21" s="854" t="s">
        <v>313</v>
      </c>
      <c r="K21" s="854"/>
      <c r="L21" s="854"/>
      <c r="M21" s="854"/>
      <c r="N21" s="854"/>
      <c r="O21" s="854"/>
      <c r="P21" s="854"/>
      <c r="Q21" s="854"/>
      <c r="R21" s="855" t="s">
        <v>267</v>
      </c>
      <c r="S21" s="856"/>
      <c r="T21" s="856"/>
      <c r="U21" s="856"/>
      <c r="V21" s="856"/>
      <c r="W21" s="856"/>
      <c r="X21" s="856"/>
      <c r="Y21" s="857"/>
      <c r="Z21" s="855" t="s">
        <v>273</v>
      </c>
      <c r="AA21" s="856"/>
      <c r="AB21" s="856"/>
      <c r="AC21" s="856"/>
      <c r="AD21" s="856"/>
      <c r="AE21" s="856"/>
      <c r="AF21" s="856"/>
      <c r="AG21" s="857"/>
      <c r="AH21" s="855" t="s">
        <v>278</v>
      </c>
      <c r="AI21" s="856"/>
      <c r="AJ21" s="856"/>
      <c r="AK21" s="856"/>
      <c r="AL21" s="856"/>
      <c r="AM21" s="856"/>
      <c r="AN21" s="856"/>
      <c r="AO21" s="858"/>
    </row>
    <row r="22" spans="1:42" ht="18" customHeight="1" x14ac:dyDescent="0.15">
      <c r="A22" s="852"/>
      <c r="B22" s="859" t="s">
        <v>47</v>
      </c>
      <c r="C22" s="859"/>
      <c r="D22" s="860" t="s">
        <v>71</v>
      </c>
      <c r="E22" s="860"/>
      <c r="F22" s="859" t="s">
        <v>49</v>
      </c>
      <c r="G22" s="859"/>
      <c r="H22" s="859" t="s">
        <v>50</v>
      </c>
      <c r="I22" s="859"/>
      <c r="J22" s="859" t="s">
        <v>47</v>
      </c>
      <c r="K22" s="859"/>
      <c r="L22" s="860" t="s">
        <v>71</v>
      </c>
      <c r="M22" s="860"/>
      <c r="N22" s="859" t="s">
        <v>49</v>
      </c>
      <c r="O22" s="859"/>
      <c r="P22" s="859" t="s">
        <v>50</v>
      </c>
      <c r="Q22" s="859"/>
      <c r="R22" s="848" t="s">
        <v>47</v>
      </c>
      <c r="S22" s="849"/>
      <c r="T22" s="848" t="s">
        <v>71</v>
      </c>
      <c r="U22" s="849"/>
      <c r="V22" s="848" t="s">
        <v>49</v>
      </c>
      <c r="W22" s="849"/>
      <c r="X22" s="848" t="s">
        <v>50</v>
      </c>
      <c r="Y22" s="849"/>
      <c r="Z22" s="848" t="s">
        <v>47</v>
      </c>
      <c r="AA22" s="849"/>
      <c r="AB22" s="848" t="s">
        <v>71</v>
      </c>
      <c r="AC22" s="849"/>
      <c r="AD22" s="848" t="s">
        <v>49</v>
      </c>
      <c r="AE22" s="849"/>
      <c r="AF22" s="848" t="s">
        <v>50</v>
      </c>
      <c r="AG22" s="849"/>
      <c r="AH22" s="848" t="s">
        <v>47</v>
      </c>
      <c r="AI22" s="849"/>
      <c r="AJ22" s="848" t="s">
        <v>71</v>
      </c>
      <c r="AK22" s="849"/>
      <c r="AL22" s="848" t="s">
        <v>49</v>
      </c>
      <c r="AM22" s="849"/>
      <c r="AN22" s="848" t="s">
        <v>50</v>
      </c>
      <c r="AO22" s="850"/>
    </row>
    <row r="23" spans="1:42" ht="18" customHeight="1" x14ac:dyDescent="0.15">
      <c r="A23" s="250" t="s">
        <v>335</v>
      </c>
      <c r="B23" s="258">
        <v>124</v>
      </c>
      <c r="C23" s="289">
        <v>12</v>
      </c>
      <c r="D23" s="290">
        <v>4408</v>
      </c>
      <c r="E23" s="291">
        <v>172</v>
      </c>
      <c r="F23" s="290">
        <v>2104</v>
      </c>
      <c r="G23" s="291">
        <v>170</v>
      </c>
      <c r="H23" s="290">
        <v>2304</v>
      </c>
      <c r="I23" s="291">
        <v>2</v>
      </c>
      <c r="J23" s="292">
        <v>41</v>
      </c>
      <c r="K23" s="252">
        <v>2</v>
      </c>
      <c r="L23" s="290">
        <v>1490</v>
      </c>
      <c r="M23" s="291">
        <v>23</v>
      </c>
      <c r="N23" s="290">
        <v>744</v>
      </c>
      <c r="O23" s="291">
        <v>22</v>
      </c>
      <c r="P23" s="290">
        <v>746</v>
      </c>
      <c r="Q23" s="293">
        <v>1</v>
      </c>
      <c r="R23" s="292">
        <v>41</v>
      </c>
      <c r="S23" s="252">
        <v>3</v>
      </c>
      <c r="T23" s="290">
        <v>1471</v>
      </c>
      <c r="U23" s="291">
        <v>50</v>
      </c>
      <c r="V23" s="292">
        <v>686</v>
      </c>
      <c r="W23" s="252">
        <v>50</v>
      </c>
      <c r="X23" s="292">
        <v>785</v>
      </c>
      <c r="Y23" s="298">
        <v>0</v>
      </c>
      <c r="Z23" s="292">
        <v>42</v>
      </c>
      <c r="AA23" s="252">
        <v>2</v>
      </c>
      <c r="AB23" s="290">
        <v>1447</v>
      </c>
      <c r="AC23" s="291">
        <v>34</v>
      </c>
      <c r="AD23" s="292">
        <v>674</v>
      </c>
      <c r="AE23" s="252">
        <v>34</v>
      </c>
      <c r="AF23" s="292">
        <v>773</v>
      </c>
      <c r="AG23" s="295">
        <v>0</v>
      </c>
      <c r="AH23" s="296">
        <v>0</v>
      </c>
      <c r="AI23" s="252">
        <v>5</v>
      </c>
      <c r="AJ23" s="296">
        <v>0</v>
      </c>
      <c r="AK23" s="252">
        <v>65</v>
      </c>
      <c r="AL23" s="296">
        <v>0</v>
      </c>
      <c r="AM23" s="252">
        <v>64</v>
      </c>
      <c r="AN23" s="296">
        <v>0</v>
      </c>
      <c r="AO23" s="297">
        <v>1</v>
      </c>
    </row>
    <row r="24" spans="1:42" ht="18" customHeight="1" x14ac:dyDescent="0.15">
      <c r="A24" s="260">
        <v>3</v>
      </c>
      <c r="B24" s="258">
        <v>123</v>
      </c>
      <c r="C24" s="289">
        <v>10</v>
      </c>
      <c r="D24" s="290">
        <v>4334</v>
      </c>
      <c r="E24" s="291">
        <v>122</v>
      </c>
      <c r="F24" s="290">
        <v>2079</v>
      </c>
      <c r="G24" s="291">
        <v>120</v>
      </c>
      <c r="H24" s="290">
        <v>2255</v>
      </c>
      <c r="I24" s="291">
        <v>2</v>
      </c>
      <c r="J24" s="294">
        <v>41</v>
      </c>
      <c r="K24" s="252">
        <v>2</v>
      </c>
      <c r="L24" s="290">
        <v>1447</v>
      </c>
      <c r="M24" s="291">
        <v>24</v>
      </c>
      <c r="N24" s="290">
        <v>696</v>
      </c>
      <c r="O24" s="291">
        <v>23</v>
      </c>
      <c r="P24" s="290">
        <v>751</v>
      </c>
      <c r="Q24" s="293">
        <v>1</v>
      </c>
      <c r="R24" s="292">
        <v>41</v>
      </c>
      <c r="S24" s="252">
        <v>2</v>
      </c>
      <c r="T24" s="290">
        <v>1456</v>
      </c>
      <c r="U24" s="291">
        <v>30</v>
      </c>
      <c r="V24" s="292">
        <v>721</v>
      </c>
      <c r="W24" s="252">
        <v>30</v>
      </c>
      <c r="X24" s="292">
        <v>735</v>
      </c>
      <c r="Y24" s="298">
        <v>0</v>
      </c>
      <c r="Z24" s="292">
        <v>41</v>
      </c>
      <c r="AA24" s="252">
        <v>2</v>
      </c>
      <c r="AB24" s="290">
        <v>1431</v>
      </c>
      <c r="AC24" s="291">
        <v>31</v>
      </c>
      <c r="AD24" s="292">
        <v>662</v>
      </c>
      <c r="AE24" s="252">
        <v>31</v>
      </c>
      <c r="AF24" s="292">
        <v>769</v>
      </c>
      <c r="AG24" s="295">
        <v>0</v>
      </c>
      <c r="AH24" s="296">
        <v>0</v>
      </c>
      <c r="AI24" s="252">
        <v>4</v>
      </c>
      <c r="AJ24" s="296">
        <v>0</v>
      </c>
      <c r="AK24" s="252">
        <v>37</v>
      </c>
      <c r="AL24" s="296">
        <v>0</v>
      </c>
      <c r="AM24" s="252">
        <v>36</v>
      </c>
      <c r="AN24" s="296">
        <v>0</v>
      </c>
      <c r="AO24" s="297">
        <v>1</v>
      </c>
    </row>
    <row r="25" spans="1:42" s="299" customFormat="1" ht="18" customHeight="1" x14ac:dyDescent="0.15">
      <c r="A25" s="260">
        <v>4</v>
      </c>
      <c r="B25" s="258">
        <v>123</v>
      </c>
      <c r="C25" s="289">
        <v>10</v>
      </c>
      <c r="D25" s="290">
        <v>4330</v>
      </c>
      <c r="E25" s="291">
        <v>90</v>
      </c>
      <c r="F25" s="290">
        <v>2137</v>
      </c>
      <c r="G25" s="291">
        <v>90</v>
      </c>
      <c r="H25" s="290">
        <v>2193</v>
      </c>
      <c r="I25" s="300">
        <v>0</v>
      </c>
      <c r="J25" s="294">
        <v>41</v>
      </c>
      <c r="K25" s="252">
        <v>2</v>
      </c>
      <c r="L25" s="290">
        <v>1569</v>
      </c>
      <c r="M25" s="291">
        <v>14</v>
      </c>
      <c r="N25" s="290">
        <v>787</v>
      </c>
      <c r="O25" s="291">
        <v>14</v>
      </c>
      <c r="P25" s="290">
        <v>782</v>
      </c>
      <c r="Q25" s="300">
        <v>0</v>
      </c>
      <c r="R25" s="292">
        <v>41</v>
      </c>
      <c r="S25" s="252">
        <v>3</v>
      </c>
      <c r="T25" s="290">
        <v>1374</v>
      </c>
      <c r="U25" s="291">
        <v>35</v>
      </c>
      <c r="V25" s="292">
        <v>663</v>
      </c>
      <c r="W25" s="252">
        <v>35</v>
      </c>
      <c r="X25" s="292">
        <v>711</v>
      </c>
      <c r="Y25" s="298">
        <v>0</v>
      </c>
      <c r="Z25" s="292">
        <v>41</v>
      </c>
      <c r="AA25" s="252">
        <v>2</v>
      </c>
      <c r="AB25" s="290">
        <v>1387</v>
      </c>
      <c r="AC25" s="291">
        <v>16</v>
      </c>
      <c r="AD25" s="292">
        <v>687</v>
      </c>
      <c r="AE25" s="252">
        <v>16</v>
      </c>
      <c r="AF25" s="292">
        <v>700</v>
      </c>
      <c r="AG25" s="295">
        <v>0</v>
      </c>
      <c r="AH25" s="296">
        <v>0</v>
      </c>
      <c r="AI25" s="252">
        <v>3</v>
      </c>
      <c r="AJ25" s="296">
        <v>0</v>
      </c>
      <c r="AK25" s="252">
        <v>25</v>
      </c>
      <c r="AL25" s="296">
        <v>0</v>
      </c>
      <c r="AM25" s="252">
        <v>25</v>
      </c>
      <c r="AN25" s="296">
        <v>0</v>
      </c>
      <c r="AO25" s="301">
        <v>0</v>
      </c>
    </row>
    <row r="26" spans="1:42" s="299" customFormat="1" ht="18" customHeight="1" x14ac:dyDescent="0.15">
      <c r="A26" s="260">
        <v>5</v>
      </c>
      <c r="B26" s="258">
        <v>123</v>
      </c>
      <c r="C26" s="289">
        <v>10</v>
      </c>
      <c r="D26" s="290">
        <v>4282</v>
      </c>
      <c r="E26" s="291">
        <v>71</v>
      </c>
      <c r="F26" s="290">
        <v>2130</v>
      </c>
      <c r="G26" s="291">
        <v>71</v>
      </c>
      <c r="H26" s="290">
        <v>2152</v>
      </c>
      <c r="I26" s="300">
        <v>0</v>
      </c>
      <c r="J26" s="294">
        <v>40</v>
      </c>
      <c r="K26" s="252">
        <v>2</v>
      </c>
      <c r="L26" s="290">
        <v>1503</v>
      </c>
      <c r="M26" s="291">
        <v>13</v>
      </c>
      <c r="N26" s="290">
        <v>772</v>
      </c>
      <c r="O26" s="291">
        <v>13</v>
      </c>
      <c r="P26" s="290">
        <v>731</v>
      </c>
      <c r="Q26" s="300">
        <v>0</v>
      </c>
      <c r="R26" s="292">
        <v>41</v>
      </c>
      <c r="S26" s="252">
        <v>3</v>
      </c>
      <c r="T26" s="290">
        <v>1476</v>
      </c>
      <c r="U26" s="291">
        <v>21</v>
      </c>
      <c r="V26" s="292">
        <v>737</v>
      </c>
      <c r="W26" s="252">
        <v>21</v>
      </c>
      <c r="X26" s="292">
        <v>739</v>
      </c>
      <c r="Y26" s="298">
        <v>0</v>
      </c>
      <c r="Z26" s="292">
        <v>42</v>
      </c>
      <c r="AA26" s="252">
        <v>2</v>
      </c>
      <c r="AB26" s="290">
        <v>1303</v>
      </c>
      <c r="AC26" s="291">
        <v>19</v>
      </c>
      <c r="AD26" s="292">
        <v>621</v>
      </c>
      <c r="AE26" s="252">
        <v>19</v>
      </c>
      <c r="AF26" s="292">
        <v>682</v>
      </c>
      <c r="AG26" s="295">
        <v>0</v>
      </c>
      <c r="AH26" s="296">
        <v>0</v>
      </c>
      <c r="AI26" s="252">
        <v>3</v>
      </c>
      <c r="AJ26" s="296">
        <v>0</v>
      </c>
      <c r="AK26" s="252">
        <v>18</v>
      </c>
      <c r="AL26" s="296">
        <v>0</v>
      </c>
      <c r="AM26" s="252">
        <v>18</v>
      </c>
      <c r="AN26" s="296">
        <v>0</v>
      </c>
      <c r="AO26" s="301">
        <v>0</v>
      </c>
    </row>
    <row r="27" spans="1:42" s="299" customFormat="1" ht="18" customHeight="1" x14ac:dyDescent="0.15">
      <c r="A27" s="260">
        <v>6</v>
      </c>
      <c r="B27" s="251">
        <v>121</v>
      </c>
      <c r="C27" s="261">
        <v>4</v>
      </c>
      <c r="D27" s="302">
        <v>4376</v>
      </c>
      <c r="E27" s="261">
        <v>68</v>
      </c>
      <c r="F27" s="265">
        <v>2193</v>
      </c>
      <c r="G27" s="261">
        <v>68</v>
      </c>
      <c r="H27" s="265">
        <v>2183</v>
      </c>
      <c r="I27" s="261">
        <v>0</v>
      </c>
      <c r="J27" s="258">
        <v>40</v>
      </c>
      <c r="K27" s="261">
        <v>1</v>
      </c>
      <c r="L27" s="265">
        <v>1542</v>
      </c>
      <c r="M27" s="261">
        <v>19</v>
      </c>
      <c r="N27" s="265">
        <v>760</v>
      </c>
      <c r="O27" s="261">
        <v>19</v>
      </c>
      <c r="P27" s="265">
        <v>782</v>
      </c>
      <c r="Q27" s="261">
        <v>0</v>
      </c>
      <c r="R27" s="258">
        <v>40</v>
      </c>
      <c r="S27" s="261">
        <v>1</v>
      </c>
      <c r="T27" s="265">
        <v>1453</v>
      </c>
      <c r="U27" s="261">
        <v>17</v>
      </c>
      <c r="V27" s="258">
        <v>749</v>
      </c>
      <c r="W27" s="261">
        <v>17</v>
      </c>
      <c r="X27" s="258">
        <v>704</v>
      </c>
      <c r="Y27" s="261">
        <v>0</v>
      </c>
      <c r="Z27" s="258">
        <v>41</v>
      </c>
      <c r="AA27" s="261">
        <v>1</v>
      </c>
      <c r="AB27" s="265">
        <v>1381</v>
      </c>
      <c r="AC27" s="261">
        <v>17</v>
      </c>
      <c r="AD27" s="258">
        <v>684</v>
      </c>
      <c r="AE27" s="261">
        <v>17</v>
      </c>
      <c r="AF27" s="258">
        <v>697</v>
      </c>
      <c r="AG27" s="261">
        <v>0</v>
      </c>
      <c r="AH27" s="296">
        <v>0</v>
      </c>
      <c r="AI27" s="252">
        <v>1</v>
      </c>
      <c r="AJ27" s="296">
        <v>0</v>
      </c>
      <c r="AK27" s="252">
        <v>15</v>
      </c>
      <c r="AL27" s="296">
        <v>0</v>
      </c>
      <c r="AM27" s="252">
        <v>15</v>
      </c>
      <c r="AN27" s="296">
        <v>0</v>
      </c>
      <c r="AO27" s="301">
        <v>0</v>
      </c>
    </row>
    <row r="28" spans="1:42" ht="9" customHeight="1" x14ac:dyDescent="0.15">
      <c r="A28" s="600"/>
      <c r="B28" s="601"/>
      <c r="C28" s="602"/>
      <c r="D28" s="578"/>
      <c r="E28" s="580"/>
      <c r="F28" s="578"/>
      <c r="G28" s="580"/>
      <c r="H28" s="603"/>
      <c r="I28" s="580"/>
      <c r="J28" s="604"/>
      <c r="K28" s="580"/>
      <c r="L28" s="578"/>
      <c r="M28" s="580"/>
      <c r="N28" s="578"/>
      <c r="O28" s="580"/>
      <c r="P28" s="578"/>
      <c r="Q28" s="580"/>
      <c r="R28" s="605"/>
      <c r="S28" s="579"/>
      <c r="T28" s="578"/>
      <c r="U28" s="579"/>
      <c r="V28" s="605"/>
      <c r="W28" s="579"/>
      <c r="X28" s="605"/>
      <c r="Y28" s="579"/>
      <c r="Z28" s="605"/>
      <c r="AA28" s="581"/>
      <c r="AB28" s="578"/>
      <c r="AC28" s="579"/>
      <c r="AD28" s="605"/>
      <c r="AE28" s="580"/>
      <c r="AF28" s="605"/>
      <c r="AG28" s="579"/>
      <c r="AH28" s="606"/>
      <c r="AI28" s="579"/>
      <c r="AJ28" s="606"/>
      <c r="AK28" s="579"/>
      <c r="AL28" s="607"/>
      <c r="AM28" s="608"/>
      <c r="AN28" s="607"/>
      <c r="AO28" s="609"/>
    </row>
    <row r="29" spans="1:42" s="307" customFormat="1" ht="21" customHeight="1" x14ac:dyDescent="0.15">
      <c r="A29" s="263" t="s">
        <v>322</v>
      </c>
      <c r="B29" s="303">
        <v>27</v>
      </c>
      <c r="C29" s="304">
        <v>0</v>
      </c>
      <c r="D29" s="290">
        <v>1067</v>
      </c>
      <c r="E29" s="304">
        <v>0</v>
      </c>
      <c r="F29" s="255">
        <v>446</v>
      </c>
      <c r="G29" s="304">
        <v>0</v>
      </c>
      <c r="H29" s="255">
        <v>621</v>
      </c>
      <c r="I29" s="304">
        <v>0</v>
      </c>
      <c r="J29" s="292">
        <v>9</v>
      </c>
      <c r="K29" s="298">
        <v>0</v>
      </c>
      <c r="L29" s="255">
        <v>362</v>
      </c>
      <c r="M29" s="298">
        <v>0</v>
      </c>
      <c r="N29" s="255">
        <v>139</v>
      </c>
      <c r="O29" s="298">
        <v>0</v>
      </c>
      <c r="P29" s="255">
        <v>223</v>
      </c>
      <c r="Q29" s="298">
        <v>0</v>
      </c>
      <c r="R29" s="292" ph="1">
        <v>9</v>
      </c>
      <c r="S29" s="298">
        <v>0</v>
      </c>
      <c r="T29" s="255">
        <v>359</v>
      </c>
      <c r="U29" s="298">
        <v>0</v>
      </c>
      <c r="V29" s="292">
        <v>151</v>
      </c>
      <c r="W29" s="298">
        <v>0</v>
      </c>
      <c r="X29" s="292">
        <v>208</v>
      </c>
      <c r="Y29" s="298">
        <v>0</v>
      </c>
      <c r="Z29" s="292">
        <v>9</v>
      </c>
      <c r="AA29" s="269">
        <v>0</v>
      </c>
      <c r="AB29" s="255">
        <v>346</v>
      </c>
      <c r="AC29" s="298">
        <v>0</v>
      </c>
      <c r="AD29" s="292">
        <v>156</v>
      </c>
      <c r="AE29" s="298">
        <v>0</v>
      </c>
      <c r="AF29" s="292">
        <v>190</v>
      </c>
      <c r="AG29" s="298">
        <v>0</v>
      </c>
      <c r="AH29" s="296">
        <v>0</v>
      </c>
      <c r="AI29" s="298">
        <v>0</v>
      </c>
      <c r="AJ29" s="305">
        <v>0</v>
      </c>
      <c r="AK29" s="298">
        <v>0</v>
      </c>
      <c r="AL29" s="296">
        <v>0</v>
      </c>
      <c r="AM29" s="298">
        <v>0</v>
      </c>
      <c r="AN29" s="296">
        <v>0</v>
      </c>
      <c r="AO29" s="301">
        <v>0</v>
      </c>
    </row>
    <row r="30" spans="1:42" s="307" customFormat="1" ht="21" customHeight="1" x14ac:dyDescent="0.15">
      <c r="A30" s="263" t="s">
        <v>210</v>
      </c>
      <c r="B30" s="303">
        <v>21</v>
      </c>
      <c r="C30" s="304">
        <v>0</v>
      </c>
      <c r="D30" s="290">
        <v>706</v>
      </c>
      <c r="E30" s="304">
        <v>0</v>
      </c>
      <c r="F30" s="255">
        <v>282</v>
      </c>
      <c r="G30" s="304">
        <v>0</v>
      </c>
      <c r="H30" s="255">
        <v>424</v>
      </c>
      <c r="I30" s="304">
        <v>0</v>
      </c>
      <c r="J30" s="292">
        <v>7</v>
      </c>
      <c r="K30" s="298">
        <v>0</v>
      </c>
      <c r="L30" s="255">
        <v>248</v>
      </c>
      <c r="M30" s="298">
        <v>0</v>
      </c>
      <c r="N30" s="255">
        <v>83</v>
      </c>
      <c r="O30" s="298">
        <v>0</v>
      </c>
      <c r="P30" s="255">
        <v>165</v>
      </c>
      <c r="Q30" s="298">
        <v>0</v>
      </c>
      <c r="R30" s="292" ph="1">
        <v>7</v>
      </c>
      <c r="S30" s="298">
        <v>0</v>
      </c>
      <c r="T30" s="255">
        <v>232</v>
      </c>
      <c r="U30" s="298">
        <v>0</v>
      </c>
      <c r="V30" s="292">
        <v>105</v>
      </c>
      <c r="W30" s="298">
        <v>0</v>
      </c>
      <c r="X30" s="292">
        <v>127</v>
      </c>
      <c r="Y30" s="298">
        <v>0</v>
      </c>
      <c r="Z30" s="292">
        <v>7</v>
      </c>
      <c r="AA30" s="269">
        <v>0</v>
      </c>
      <c r="AB30" s="255">
        <v>226</v>
      </c>
      <c r="AC30" s="298">
        <v>0</v>
      </c>
      <c r="AD30" s="292">
        <v>94</v>
      </c>
      <c r="AE30" s="298">
        <v>0</v>
      </c>
      <c r="AF30" s="292">
        <v>132</v>
      </c>
      <c r="AG30" s="298">
        <v>0</v>
      </c>
      <c r="AH30" s="296">
        <v>0</v>
      </c>
      <c r="AI30" s="298">
        <v>0</v>
      </c>
      <c r="AJ30" s="305">
        <v>0</v>
      </c>
      <c r="AK30" s="298">
        <v>0</v>
      </c>
      <c r="AL30" s="296">
        <v>0</v>
      </c>
      <c r="AM30" s="298">
        <v>0</v>
      </c>
      <c r="AN30" s="296">
        <v>0</v>
      </c>
      <c r="AO30" s="301">
        <v>0</v>
      </c>
      <c r="AP30" s="309"/>
    </row>
    <row r="31" spans="1:42" s="307" customFormat="1" ht="21" customHeight="1" x14ac:dyDescent="0.15">
      <c r="A31" s="263" t="s">
        <v>238</v>
      </c>
      <c r="B31" s="303">
        <v>19</v>
      </c>
      <c r="C31" s="304">
        <v>4</v>
      </c>
      <c r="D31" s="290">
        <v>531</v>
      </c>
      <c r="E31" s="304">
        <v>68</v>
      </c>
      <c r="F31" s="255">
        <v>397</v>
      </c>
      <c r="G31" s="304">
        <v>68</v>
      </c>
      <c r="H31" s="255">
        <v>134</v>
      </c>
      <c r="I31" s="304">
        <v>0</v>
      </c>
      <c r="J31" s="292">
        <v>6</v>
      </c>
      <c r="K31" s="259">
        <v>1</v>
      </c>
      <c r="L31" s="255">
        <v>198</v>
      </c>
      <c r="M31" s="259">
        <v>19</v>
      </c>
      <c r="N31" s="255">
        <v>142</v>
      </c>
      <c r="O31" s="259">
        <v>19</v>
      </c>
      <c r="P31" s="255">
        <v>56</v>
      </c>
      <c r="Q31" s="298">
        <v>0</v>
      </c>
      <c r="R31" s="292">
        <v>6</v>
      </c>
      <c r="S31" s="259">
        <v>1</v>
      </c>
      <c r="T31" s="255">
        <v>174</v>
      </c>
      <c r="U31" s="259">
        <v>17</v>
      </c>
      <c r="V31" s="292">
        <v>135</v>
      </c>
      <c r="W31" s="259">
        <v>17</v>
      </c>
      <c r="X31" s="292">
        <v>39</v>
      </c>
      <c r="Y31" s="310">
        <v>0</v>
      </c>
      <c r="Z31" s="292">
        <v>7</v>
      </c>
      <c r="AA31" s="270">
        <v>1</v>
      </c>
      <c r="AB31" s="255">
        <v>159</v>
      </c>
      <c r="AC31" s="259">
        <v>17</v>
      </c>
      <c r="AD31" s="292">
        <v>120</v>
      </c>
      <c r="AE31" s="259">
        <v>17</v>
      </c>
      <c r="AF31" s="292">
        <v>39</v>
      </c>
      <c r="AG31" s="298">
        <v>0</v>
      </c>
      <c r="AH31" s="296">
        <v>0</v>
      </c>
      <c r="AI31" s="259">
        <v>1</v>
      </c>
      <c r="AJ31" s="305">
        <v>0</v>
      </c>
      <c r="AK31" s="259">
        <v>15</v>
      </c>
      <c r="AL31" s="296">
        <v>0</v>
      </c>
      <c r="AM31" s="259">
        <v>15</v>
      </c>
      <c r="AN31" s="296">
        <v>0</v>
      </c>
      <c r="AO31" s="301">
        <v>0</v>
      </c>
    </row>
    <row r="32" spans="1:42" s="307" customFormat="1" ht="21" customHeight="1" x14ac:dyDescent="0.15">
      <c r="A32" s="263" t="s">
        <v>323</v>
      </c>
      <c r="B32" s="303">
        <v>18</v>
      </c>
      <c r="C32" s="304">
        <v>0</v>
      </c>
      <c r="D32" s="290">
        <v>694</v>
      </c>
      <c r="E32" s="304">
        <v>0</v>
      </c>
      <c r="F32" s="255">
        <v>350</v>
      </c>
      <c r="G32" s="304">
        <v>0</v>
      </c>
      <c r="H32" s="255">
        <v>344</v>
      </c>
      <c r="I32" s="304">
        <v>0</v>
      </c>
      <c r="J32" s="292">
        <v>6</v>
      </c>
      <c r="K32" s="266" t="s">
        <v>372</v>
      </c>
      <c r="L32" s="255">
        <v>241</v>
      </c>
      <c r="M32" s="298" t="s">
        <v>372</v>
      </c>
      <c r="N32" s="255">
        <v>133</v>
      </c>
      <c r="O32" s="298" t="s">
        <v>372</v>
      </c>
      <c r="P32" s="255">
        <v>108</v>
      </c>
      <c r="Q32" s="298" t="s">
        <v>372</v>
      </c>
      <c r="R32" s="292">
        <v>6</v>
      </c>
      <c r="S32" s="298" t="s">
        <v>372</v>
      </c>
      <c r="T32" s="255">
        <v>229</v>
      </c>
      <c r="U32" s="298" t="s">
        <v>372</v>
      </c>
      <c r="V32" s="292">
        <v>113</v>
      </c>
      <c r="W32" s="298" t="s">
        <v>372</v>
      </c>
      <c r="X32" s="292">
        <v>116</v>
      </c>
      <c r="Y32" s="298" t="s">
        <v>372</v>
      </c>
      <c r="Z32" s="292">
        <v>6</v>
      </c>
      <c r="AA32" s="269">
        <v>0</v>
      </c>
      <c r="AB32" s="255">
        <v>224</v>
      </c>
      <c r="AC32" s="298" t="s">
        <v>372</v>
      </c>
      <c r="AD32" s="292">
        <v>104</v>
      </c>
      <c r="AE32" s="298">
        <v>0</v>
      </c>
      <c r="AF32" s="292">
        <v>120</v>
      </c>
      <c r="AG32" s="269">
        <v>0</v>
      </c>
      <c r="AH32" s="296">
        <v>0</v>
      </c>
      <c r="AI32" s="298">
        <v>0</v>
      </c>
      <c r="AJ32" s="305">
        <v>0</v>
      </c>
      <c r="AK32" s="298">
        <v>0</v>
      </c>
      <c r="AL32" s="296">
        <v>0</v>
      </c>
      <c r="AM32" s="298">
        <v>0</v>
      </c>
      <c r="AN32" s="296">
        <v>0</v>
      </c>
      <c r="AO32" s="301">
        <v>0</v>
      </c>
    </row>
    <row r="33" spans="1:41" s="307" customFormat="1" ht="21" customHeight="1" x14ac:dyDescent="0.15">
      <c r="A33" s="263" t="s">
        <v>237</v>
      </c>
      <c r="B33" s="303">
        <v>21</v>
      </c>
      <c r="C33" s="304">
        <v>0</v>
      </c>
      <c r="D33" s="393">
        <v>760</v>
      </c>
      <c r="E33" s="304">
        <v>0</v>
      </c>
      <c r="F33" s="412">
        <v>421</v>
      </c>
      <c r="G33" s="304">
        <v>0</v>
      </c>
      <c r="H33" s="412">
        <v>339</v>
      </c>
      <c r="I33" s="304">
        <v>0</v>
      </c>
      <c r="J33" s="292">
        <v>7</v>
      </c>
      <c r="K33" s="414" t="s">
        <v>372</v>
      </c>
      <c r="L33" s="412">
        <v>279</v>
      </c>
      <c r="M33" s="298" t="s">
        <v>372</v>
      </c>
      <c r="N33" s="412">
        <v>153</v>
      </c>
      <c r="O33" s="298" t="s">
        <v>372</v>
      </c>
      <c r="P33" s="412">
        <v>126</v>
      </c>
      <c r="Q33" s="298">
        <v>0</v>
      </c>
      <c r="R33" s="292">
        <v>7</v>
      </c>
      <c r="S33" s="298">
        <v>0</v>
      </c>
      <c r="T33" s="255">
        <v>238</v>
      </c>
      <c r="U33" s="298">
        <v>0</v>
      </c>
      <c r="V33" s="292">
        <v>134</v>
      </c>
      <c r="W33" s="298">
        <v>0</v>
      </c>
      <c r="X33" s="292">
        <v>104</v>
      </c>
      <c r="Y33" s="298">
        <v>0</v>
      </c>
      <c r="Z33" s="292">
        <v>7</v>
      </c>
      <c r="AA33" s="298">
        <v>0</v>
      </c>
      <c r="AB33" s="255">
        <v>243</v>
      </c>
      <c r="AC33" s="298">
        <v>0</v>
      </c>
      <c r="AD33" s="292">
        <v>134</v>
      </c>
      <c r="AE33" s="298">
        <v>0</v>
      </c>
      <c r="AF33" s="292">
        <v>109</v>
      </c>
      <c r="AG33" s="298">
        <v>0</v>
      </c>
      <c r="AH33" s="296">
        <v>0</v>
      </c>
      <c r="AI33" s="298">
        <v>0</v>
      </c>
      <c r="AJ33" s="305">
        <v>0</v>
      </c>
      <c r="AK33" s="298">
        <v>0</v>
      </c>
      <c r="AL33" s="296">
        <v>0</v>
      </c>
      <c r="AM33" s="298">
        <v>0</v>
      </c>
      <c r="AN33" s="296">
        <v>0</v>
      </c>
      <c r="AO33" s="306">
        <v>0</v>
      </c>
    </row>
    <row r="34" spans="1:41" s="307" customFormat="1" ht="21" customHeight="1" thickBot="1" x14ac:dyDescent="0.2">
      <c r="A34" s="273" t="s">
        <v>324</v>
      </c>
      <c r="B34" s="311">
        <v>15</v>
      </c>
      <c r="C34" s="312">
        <v>0</v>
      </c>
      <c r="D34" s="313">
        <v>618</v>
      </c>
      <c r="E34" s="312">
        <v>0</v>
      </c>
      <c r="F34" s="280">
        <v>297</v>
      </c>
      <c r="G34" s="312">
        <v>0</v>
      </c>
      <c r="H34" s="280">
        <v>321</v>
      </c>
      <c r="I34" s="312">
        <v>0</v>
      </c>
      <c r="J34" s="314">
        <v>5</v>
      </c>
      <c r="K34" s="315">
        <v>0</v>
      </c>
      <c r="L34" s="280">
        <v>214</v>
      </c>
      <c r="M34" s="316">
        <v>0</v>
      </c>
      <c r="N34" s="280">
        <v>110</v>
      </c>
      <c r="O34" s="316">
        <v>0</v>
      </c>
      <c r="P34" s="280">
        <v>104</v>
      </c>
      <c r="Q34" s="316">
        <v>0</v>
      </c>
      <c r="R34" s="317">
        <v>5</v>
      </c>
      <c r="S34" s="316">
        <v>0</v>
      </c>
      <c r="T34" s="280">
        <v>221</v>
      </c>
      <c r="U34" s="316">
        <v>0</v>
      </c>
      <c r="V34" s="318">
        <v>111</v>
      </c>
      <c r="W34" s="316">
        <v>0</v>
      </c>
      <c r="X34" s="318">
        <v>110</v>
      </c>
      <c r="Y34" s="316">
        <v>0</v>
      </c>
      <c r="Z34" s="318">
        <v>5</v>
      </c>
      <c r="AA34" s="287">
        <v>0</v>
      </c>
      <c r="AB34" s="280">
        <v>183</v>
      </c>
      <c r="AC34" s="316">
        <v>0</v>
      </c>
      <c r="AD34" s="318">
        <v>76</v>
      </c>
      <c r="AE34" s="316">
        <v>0</v>
      </c>
      <c r="AF34" s="318">
        <v>107</v>
      </c>
      <c r="AG34" s="316">
        <v>0</v>
      </c>
      <c r="AH34" s="296">
        <v>0</v>
      </c>
      <c r="AI34" s="298">
        <v>0</v>
      </c>
      <c r="AJ34" s="319">
        <v>0</v>
      </c>
      <c r="AK34" s="298">
        <v>0</v>
      </c>
      <c r="AL34" s="296">
        <v>0</v>
      </c>
      <c r="AM34" s="298">
        <v>0</v>
      </c>
      <c r="AN34" s="296">
        <v>0</v>
      </c>
      <c r="AO34" s="301">
        <v>0</v>
      </c>
    </row>
    <row r="35" spans="1:41" ht="18" customHeight="1" x14ac:dyDescent="0.15">
      <c r="A35" s="164" t="s">
        <v>108</v>
      </c>
      <c r="M35" s="320"/>
      <c r="S35" s="288"/>
      <c r="T35" s="288"/>
      <c r="U35" s="288"/>
      <c r="V35" s="288"/>
      <c r="W35" s="288"/>
      <c r="X35" s="288"/>
      <c r="Y35" s="288"/>
      <c r="Z35" s="288"/>
      <c r="AA35" s="288"/>
      <c r="AB35" s="288"/>
      <c r="AC35" s="288"/>
      <c r="AD35" s="288"/>
      <c r="AE35" s="288"/>
      <c r="AF35" s="288"/>
      <c r="AG35" s="288"/>
      <c r="AH35" s="321"/>
      <c r="AI35" s="321"/>
      <c r="AJ35" s="321"/>
      <c r="AK35" s="322"/>
      <c r="AL35" s="322"/>
      <c r="AM35" s="321"/>
      <c r="AN35" s="321"/>
      <c r="AO35" s="323" t="s">
        <v>109</v>
      </c>
    </row>
    <row r="36" spans="1:41" ht="18" customHeight="1" x14ac:dyDescent="0.15">
      <c r="S36" s="288"/>
      <c r="T36" s="288"/>
      <c r="U36" s="288"/>
      <c r="V36" s="288"/>
      <c r="W36" s="288"/>
      <c r="X36" s="288"/>
      <c r="Y36" s="288"/>
      <c r="Z36" s="288"/>
      <c r="AA36" s="288"/>
      <c r="AB36" s="288"/>
      <c r="AC36" s="288"/>
      <c r="AD36" s="288"/>
      <c r="AE36" s="288"/>
      <c r="AF36" s="288"/>
      <c r="AG36" s="288"/>
      <c r="AH36" s="288"/>
      <c r="AI36" s="288"/>
      <c r="AJ36" s="288"/>
      <c r="AM36" s="288"/>
      <c r="AN36" s="288"/>
      <c r="AO36" s="288"/>
    </row>
    <row r="37" spans="1:41" ht="18" customHeight="1" thickBot="1" x14ac:dyDescent="0.2">
      <c r="A37" s="164" t="s">
        <v>382</v>
      </c>
      <c r="S37" s="288"/>
      <c r="T37" s="288"/>
      <c r="U37" s="288"/>
      <c r="V37" s="288"/>
      <c r="W37" s="288"/>
      <c r="X37" s="288"/>
      <c r="Y37" s="288"/>
      <c r="Z37" s="288"/>
      <c r="AA37" s="288"/>
      <c r="AB37" s="288"/>
      <c r="AC37" s="288"/>
      <c r="AD37" s="288"/>
      <c r="AE37" s="288"/>
      <c r="AF37" s="288"/>
      <c r="AG37" s="288"/>
      <c r="AH37" s="288"/>
      <c r="AI37" s="288"/>
      <c r="AJ37" s="288"/>
      <c r="AM37" s="288"/>
      <c r="AN37" s="288"/>
      <c r="AO37" s="224" t="s">
        <v>51</v>
      </c>
    </row>
    <row r="38" spans="1:41" ht="18" customHeight="1" thickBot="1" x14ac:dyDescent="0.2">
      <c r="A38" s="864" t="s">
        <v>206</v>
      </c>
      <c r="B38" s="866" t="s">
        <v>292</v>
      </c>
      <c r="C38" s="867"/>
      <c r="D38" s="867"/>
      <c r="E38" s="867"/>
      <c r="F38" s="867"/>
      <c r="G38" s="867"/>
      <c r="H38" s="867"/>
      <c r="I38" s="868"/>
      <c r="J38" s="866" t="s">
        <v>293</v>
      </c>
      <c r="K38" s="867"/>
      <c r="L38" s="867"/>
      <c r="M38" s="867"/>
      <c r="N38" s="867"/>
      <c r="O38" s="867"/>
      <c r="P38" s="867"/>
      <c r="Q38" s="868"/>
      <c r="R38" s="866" t="s">
        <v>294</v>
      </c>
      <c r="S38" s="867"/>
      <c r="T38" s="867"/>
      <c r="U38" s="867"/>
      <c r="V38" s="867"/>
      <c r="W38" s="867"/>
      <c r="X38" s="867"/>
      <c r="Y38" s="868"/>
      <c r="Z38" s="866" t="s">
        <v>334</v>
      </c>
      <c r="AA38" s="867"/>
      <c r="AB38" s="867"/>
      <c r="AC38" s="867"/>
      <c r="AD38" s="867"/>
      <c r="AE38" s="867"/>
      <c r="AF38" s="867"/>
      <c r="AG38" s="868"/>
      <c r="AH38" s="861" t="s">
        <v>343</v>
      </c>
      <c r="AI38" s="862"/>
      <c r="AJ38" s="862"/>
      <c r="AK38" s="862"/>
      <c r="AL38" s="862"/>
      <c r="AM38" s="862"/>
      <c r="AN38" s="862"/>
      <c r="AO38" s="863"/>
    </row>
    <row r="39" spans="1:41" ht="18" customHeight="1" x14ac:dyDescent="0.15">
      <c r="A39" s="865"/>
      <c r="B39" s="860" t="s">
        <v>103</v>
      </c>
      <c r="C39" s="860"/>
      <c r="D39" s="860"/>
      <c r="E39" s="860"/>
      <c r="F39" s="848" t="s">
        <v>49</v>
      </c>
      <c r="G39" s="849"/>
      <c r="H39" s="848" t="s">
        <v>50</v>
      </c>
      <c r="I39" s="849"/>
      <c r="J39" s="848" t="s">
        <v>103</v>
      </c>
      <c r="K39" s="822"/>
      <c r="L39" s="822"/>
      <c r="M39" s="849"/>
      <c r="N39" s="848" t="s">
        <v>49</v>
      </c>
      <c r="O39" s="849"/>
      <c r="P39" s="848" t="s">
        <v>50</v>
      </c>
      <c r="Q39" s="849"/>
      <c r="R39" s="848" t="s">
        <v>103</v>
      </c>
      <c r="S39" s="822"/>
      <c r="T39" s="822"/>
      <c r="U39" s="849"/>
      <c r="V39" s="820" t="s">
        <v>49</v>
      </c>
      <c r="W39" s="821"/>
      <c r="X39" s="820" t="s">
        <v>50</v>
      </c>
      <c r="Y39" s="821"/>
      <c r="Z39" s="848" t="s">
        <v>103</v>
      </c>
      <c r="AA39" s="822"/>
      <c r="AB39" s="822"/>
      <c r="AC39" s="849"/>
      <c r="AD39" s="820" t="s">
        <v>49</v>
      </c>
      <c r="AE39" s="821"/>
      <c r="AF39" s="820" t="s">
        <v>50</v>
      </c>
      <c r="AG39" s="821"/>
      <c r="AH39" s="872" t="s">
        <v>103</v>
      </c>
      <c r="AI39" s="872"/>
      <c r="AJ39" s="872"/>
      <c r="AK39" s="873"/>
      <c r="AL39" s="848" t="s">
        <v>49</v>
      </c>
      <c r="AM39" s="849"/>
      <c r="AN39" s="848" t="s">
        <v>50</v>
      </c>
      <c r="AO39" s="850"/>
    </row>
    <row r="40" spans="1:41" ht="21" customHeight="1" x14ac:dyDescent="0.15">
      <c r="A40" s="263" t="s">
        <v>322</v>
      </c>
      <c r="B40" s="879">
        <v>1113</v>
      </c>
      <c r="C40" s="879"/>
      <c r="D40" s="879"/>
      <c r="E40" s="324">
        <v>0</v>
      </c>
      <c r="F40" s="325">
        <v>441</v>
      </c>
      <c r="G40" s="326">
        <v>0</v>
      </c>
      <c r="H40" s="325">
        <v>672</v>
      </c>
      <c r="I40" s="326">
        <v>0</v>
      </c>
      <c r="J40" s="879">
        <v>1077</v>
      </c>
      <c r="K40" s="879"/>
      <c r="L40" s="879"/>
      <c r="M40" s="324">
        <v>0</v>
      </c>
      <c r="N40" s="325">
        <v>418</v>
      </c>
      <c r="O40" s="326">
        <v>0</v>
      </c>
      <c r="P40" s="325">
        <v>659</v>
      </c>
      <c r="Q40" s="326">
        <v>0</v>
      </c>
      <c r="R40" s="874">
        <v>1068</v>
      </c>
      <c r="S40" s="874"/>
      <c r="T40" s="888">
        <v>0</v>
      </c>
      <c r="U40" s="888"/>
      <c r="V40" s="325">
        <v>440</v>
      </c>
      <c r="W40" s="326">
        <v>0</v>
      </c>
      <c r="X40" s="325">
        <v>628</v>
      </c>
      <c r="Y40" s="326">
        <v>0</v>
      </c>
      <c r="Z40" s="874">
        <v>1065</v>
      </c>
      <c r="AA40" s="874"/>
      <c r="AB40" s="875">
        <v>0</v>
      </c>
      <c r="AC40" s="875"/>
      <c r="AD40" s="325">
        <v>450</v>
      </c>
      <c r="AE40" s="326">
        <v>0</v>
      </c>
      <c r="AF40" s="325">
        <v>615</v>
      </c>
      <c r="AG40" s="326">
        <v>0</v>
      </c>
      <c r="AH40" s="880">
        <v>1067</v>
      </c>
      <c r="AI40" s="880"/>
      <c r="AJ40" s="881">
        <v>0</v>
      </c>
      <c r="AK40" s="881"/>
      <c r="AL40" s="463">
        <v>446</v>
      </c>
      <c r="AM40" s="414">
        <v>0</v>
      </c>
      <c r="AN40" s="413">
        <v>621</v>
      </c>
      <c r="AO40" s="465">
        <v>0</v>
      </c>
    </row>
    <row r="41" spans="1:41" ht="21" customHeight="1" x14ac:dyDescent="0.15">
      <c r="A41" s="263" t="s">
        <v>210</v>
      </c>
      <c r="B41" s="870">
        <v>725</v>
      </c>
      <c r="C41" s="870"/>
      <c r="D41" s="870"/>
      <c r="E41" s="298">
        <v>0</v>
      </c>
      <c r="F41" s="325">
        <v>212</v>
      </c>
      <c r="G41" s="326">
        <v>0</v>
      </c>
      <c r="H41" s="325">
        <v>513</v>
      </c>
      <c r="I41" s="326">
        <v>0</v>
      </c>
      <c r="J41" s="870">
        <v>689</v>
      </c>
      <c r="K41" s="870"/>
      <c r="L41" s="870"/>
      <c r="M41" s="298">
        <v>0</v>
      </c>
      <c r="N41" s="325">
        <v>220</v>
      </c>
      <c r="O41" s="326">
        <v>0</v>
      </c>
      <c r="P41" s="325">
        <v>469</v>
      </c>
      <c r="Q41" s="326">
        <v>0</v>
      </c>
      <c r="R41" s="876">
        <v>687</v>
      </c>
      <c r="S41" s="876"/>
      <c r="T41" s="877">
        <v>0</v>
      </c>
      <c r="U41" s="877"/>
      <c r="V41" s="325">
        <v>252</v>
      </c>
      <c r="W41" s="326">
        <v>0</v>
      </c>
      <c r="X41" s="325">
        <v>435</v>
      </c>
      <c r="Y41" s="326">
        <v>0</v>
      </c>
      <c r="Z41" s="876">
        <v>689</v>
      </c>
      <c r="AA41" s="876"/>
      <c r="AB41" s="877">
        <v>0</v>
      </c>
      <c r="AC41" s="877"/>
      <c r="AD41" s="325">
        <v>292</v>
      </c>
      <c r="AE41" s="326">
        <v>0</v>
      </c>
      <c r="AF41" s="325">
        <v>397</v>
      </c>
      <c r="AG41" s="326">
        <v>0</v>
      </c>
      <c r="AH41" s="871">
        <v>706</v>
      </c>
      <c r="AI41" s="871"/>
      <c r="AJ41" s="869">
        <v>0</v>
      </c>
      <c r="AK41" s="869"/>
      <c r="AL41" s="413">
        <v>282</v>
      </c>
      <c r="AM41" s="414">
        <v>0</v>
      </c>
      <c r="AN41" s="413">
        <v>424</v>
      </c>
      <c r="AO41" s="466">
        <v>0</v>
      </c>
    </row>
    <row r="42" spans="1:41" ht="21" customHeight="1" x14ac:dyDescent="0.15">
      <c r="A42" s="263" t="s">
        <v>211</v>
      </c>
      <c r="B42" s="870">
        <v>570</v>
      </c>
      <c r="C42" s="870"/>
      <c r="D42" s="870"/>
      <c r="E42" s="259">
        <v>172</v>
      </c>
      <c r="F42" s="325">
        <v>457</v>
      </c>
      <c r="G42" s="327">
        <v>170</v>
      </c>
      <c r="H42" s="325">
        <v>113</v>
      </c>
      <c r="I42" s="327">
        <v>2</v>
      </c>
      <c r="J42" s="870">
        <v>568</v>
      </c>
      <c r="K42" s="870"/>
      <c r="L42" s="870"/>
      <c r="M42" s="259">
        <v>122</v>
      </c>
      <c r="N42" s="325">
        <v>447</v>
      </c>
      <c r="O42" s="327">
        <v>120</v>
      </c>
      <c r="P42" s="325">
        <v>121</v>
      </c>
      <c r="Q42" s="327">
        <v>2</v>
      </c>
      <c r="R42" s="876">
        <v>578</v>
      </c>
      <c r="S42" s="876"/>
      <c r="T42" s="878">
        <v>90</v>
      </c>
      <c r="U42" s="878"/>
      <c r="V42" s="325">
        <v>453</v>
      </c>
      <c r="W42" s="327">
        <v>90</v>
      </c>
      <c r="X42" s="325">
        <v>125</v>
      </c>
      <c r="Y42" s="326">
        <v>0</v>
      </c>
      <c r="Z42" s="876">
        <v>518</v>
      </c>
      <c r="AA42" s="876"/>
      <c r="AB42" s="878">
        <v>71</v>
      </c>
      <c r="AC42" s="878"/>
      <c r="AD42" s="325">
        <v>403</v>
      </c>
      <c r="AE42" s="327">
        <v>71</v>
      </c>
      <c r="AF42" s="325">
        <v>115</v>
      </c>
      <c r="AG42" s="326">
        <v>0</v>
      </c>
      <c r="AH42" s="871">
        <v>531</v>
      </c>
      <c r="AI42" s="871"/>
      <c r="AJ42" s="869">
        <v>68</v>
      </c>
      <c r="AK42" s="869"/>
      <c r="AL42" s="413">
        <v>397</v>
      </c>
      <c r="AM42" s="328">
        <v>68</v>
      </c>
      <c r="AN42" s="413">
        <v>134</v>
      </c>
      <c r="AO42" s="466">
        <v>0</v>
      </c>
    </row>
    <row r="43" spans="1:41" ht="21" customHeight="1" x14ac:dyDescent="0.15">
      <c r="A43" s="263" t="s">
        <v>323</v>
      </c>
      <c r="B43" s="870">
        <v>691</v>
      </c>
      <c r="C43" s="870"/>
      <c r="D43" s="870"/>
      <c r="E43" s="298">
        <v>0</v>
      </c>
      <c r="F43" s="325">
        <v>282</v>
      </c>
      <c r="G43" s="326">
        <v>0</v>
      </c>
      <c r="H43" s="325">
        <v>409</v>
      </c>
      <c r="I43" s="326">
        <v>0</v>
      </c>
      <c r="J43" s="870">
        <v>686</v>
      </c>
      <c r="K43" s="870"/>
      <c r="L43" s="870"/>
      <c r="M43" s="298">
        <v>0</v>
      </c>
      <c r="N43" s="325">
        <v>295</v>
      </c>
      <c r="O43" s="266">
        <v>0</v>
      </c>
      <c r="P43" s="325">
        <v>391</v>
      </c>
      <c r="Q43" s="266">
        <v>0</v>
      </c>
      <c r="R43" s="876">
        <v>679</v>
      </c>
      <c r="S43" s="876"/>
      <c r="T43" s="877">
        <v>0</v>
      </c>
      <c r="U43" s="877"/>
      <c r="V43" s="325">
        <v>299</v>
      </c>
      <c r="W43" s="266">
        <v>0</v>
      </c>
      <c r="X43" s="325">
        <v>380</v>
      </c>
      <c r="Y43" s="266">
        <v>0</v>
      </c>
      <c r="Z43" s="876">
        <v>686</v>
      </c>
      <c r="AA43" s="876"/>
      <c r="AB43" s="877">
        <v>0</v>
      </c>
      <c r="AC43" s="877"/>
      <c r="AD43" s="325">
        <v>317</v>
      </c>
      <c r="AE43" s="266">
        <v>0</v>
      </c>
      <c r="AF43" s="325">
        <v>369</v>
      </c>
      <c r="AG43" s="266">
        <v>0</v>
      </c>
      <c r="AH43" s="871">
        <v>694</v>
      </c>
      <c r="AI43" s="871"/>
      <c r="AJ43" s="869">
        <v>0</v>
      </c>
      <c r="AK43" s="869"/>
      <c r="AL43" s="413">
        <v>350</v>
      </c>
      <c r="AM43" s="414">
        <v>0</v>
      </c>
      <c r="AN43" s="413">
        <v>344</v>
      </c>
      <c r="AO43" s="466">
        <v>0</v>
      </c>
    </row>
    <row r="44" spans="1:41" ht="21" customHeight="1" x14ac:dyDescent="0.15">
      <c r="A44" s="263" t="s">
        <v>212</v>
      </c>
      <c r="B44" s="870">
        <v>702</v>
      </c>
      <c r="C44" s="870"/>
      <c r="D44" s="870"/>
      <c r="E44" s="298">
        <v>0</v>
      </c>
      <c r="F44" s="325">
        <v>395</v>
      </c>
      <c r="G44" s="326">
        <v>0</v>
      </c>
      <c r="H44" s="325">
        <v>307</v>
      </c>
      <c r="I44" s="326">
        <v>0</v>
      </c>
      <c r="J44" s="870">
        <v>703</v>
      </c>
      <c r="K44" s="870"/>
      <c r="L44" s="870"/>
      <c r="M44" s="298">
        <v>0</v>
      </c>
      <c r="N44" s="325">
        <v>375</v>
      </c>
      <c r="O44" s="326">
        <v>0</v>
      </c>
      <c r="P44" s="325">
        <v>328</v>
      </c>
      <c r="Q44" s="326">
        <v>0</v>
      </c>
      <c r="R44" s="876">
        <v>719</v>
      </c>
      <c r="S44" s="876"/>
      <c r="T44" s="877">
        <v>0</v>
      </c>
      <c r="U44" s="877"/>
      <c r="V44" s="325">
        <v>393</v>
      </c>
      <c r="W44" s="326">
        <v>0</v>
      </c>
      <c r="X44" s="325">
        <v>326</v>
      </c>
      <c r="Y44" s="326">
        <v>0</v>
      </c>
      <c r="Z44" s="876">
        <v>715</v>
      </c>
      <c r="AA44" s="876"/>
      <c r="AB44" s="877">
        <v>0</v>
      </c>
      <c r="AC44" s="877"/>
      <c r="AD44" s="325">
        <v>378</v>
      </c>
      <c r="AE44" s="326">
        <v>0</v>
      </c>
      <c r="AF44" s="325">
        <v>337</v>
      </c>
      <c r="AG44" s="326">
        <v>0</v>
      </c>
      <c r="AH44" s="871">
        <v>760</v>
      </c>
      <c r="AI44" s="871"/>
      <c r="AJ44" s="869">
        <v>0</v>
      </c>
      <c r="AK44" s="869"/>
      <c r="AL44" s="413">
        <v>421</v>
      </c>
      <c r="AM44" s="414">
        <v>0</v>
      </c>
      <c r="AN44" s="413">
        <v>339</v>
      </c>
      <c r="AO44" s="466">
        <v>0</v>
      </c>
    </row>
    <row r="45" spans="1:41" ht="21" customHeight="1" thickBot="1" x14ac:dyDescent="0.2">
      <c r="A45" s="273" t="s">
        <v>324</v>
      </c>
      <c r="B45" s="885">
        <v>607</v>
      </c>
      <c r="C45" s="885"/>
      <c r="D45" s="885"/>
      <c r="E45" s="329">
        <v>0</v>
      </c>
      <c r="F45" s="330">
        <v>317</v>
      </c>
      <c r="G45" s="331">
        <v>0</v>
      </c>
      <c r="H45" s="330">
        <v>290</v>
      </c>
      <c r="I45" s="331">
        <v>0</v>
      </c>
      <c r="J45" s="885">
        <v>611</v>
      </c>
      <c r="K45" s="885"/>
      <c r="L45" s="885"/>
      <c r="M45" s="329">
        <v>0</v>
      </c>
      <c r="N45" s="330">
        <v>324</v>
      </c>
      <c r="O45" s="331">
        <v>0</v>
      </c>
      <c r="P45" s="330">
        <v>287</v>
      </c>
      <c r="Q45" s="331">
        <v>0</v>
      </c>
      <c r="R45" s="883">
        <v>599</v>
      </c>
      <c r="S45" s="883"/>
      <c r="T45" s="887">
        <v>0</v>
      </c>
      <c r="U45" s="887"/>
      <c r="V45" s="330">
        <v>300</v>
      </c>
      <c r="W45" s="331">
        <v>0</v>
      </c>
      <c r="X45" s="330">
        <v>299</v>
      </c>
      <c r="Y45" s="331">
        <v>0</v>
      </c>
      <c r="Z45" s="883">
        <v>609</v>
      </c>
      <c r="AA45" s="883"/>
      <c r="AB45" s="884">
        <v>0</v>
      </c>
      <c r="AC45" s="884"/>
      <c r="AD45" s="330">
        <v>290</v>
      </c>
      <c r="AE45" s="331">
        <v>0</v>
      </c>
      <c r="AF45" s="330">
        <v>319</v>
      </c>
      <c r="AG45" s="331">
        <v>0</v>
      </c>
      <c r="AH45" s="886">
        <v>618</v>
      </c>
      <c r="AI45" s="886"/>
      <c r="AJ45" s="882">
        <v>0</v>
      </c>
      <c r="AK45" s="882"/>
      <c r="AL45" s="413">
        <v>297</v>
      </c>
      <c r="AM45" s="414">
        <v>0</v>
      </c>
      <c r="AN45" s="464">
        <v>321</v>
      </c>
      <c r="AO45" s="467">
        <v>0</v>
      </c>
    </row>
    <row r="46" spans="1:41" ht="15" customHeight="1" x14ac:dyDescent="0.15">
      <c r="A46" s="164" t="s">
        <v>111</v>
      </c>
      <c r="B46" s="322"/>
      <c r="C46" s="322"/>
      <c r="D46" s="322"/>
      <c r="E46" s="322"/>
      <c r="F46" s="322"/>
      <c r="G46" s="322"/>
      <c r="H46" s="322"/>
      <c r="I46" s="322"/>
      <c r="J46" s="322"/>
      <c r="K46" s="322"/>
      <c r="L46" s="322"/>
      <c r="M46" s="322"/>
      <c r="N46" s="322"/>
      <c r="O46" s="322"/>
      <c r="P46" s="322"/>
      <c r="Q46" s="322"/>
      <c r="AB46" s="322"/>
      <c r="AC46" s="322"/>
      <c r="AD46" s="322"/>
      <c r="AE46" s="322"/>
      <c r="AF46" s="322"/>
      <c r="AG46" s="322"/>
      <c r="AH46" s="322"/>
      <c r="AI46" s="322"/>
      <c r="AJ46" s="322"/>
      <c r="AK46" s="322"/>
      <c r="AL46" s="322"/>
      <c r="AM46" s="322"/>
      <c r="AO46" s="224" t="s">
        <v>109</v>
      </c>
    </row>
  </sheetData>
  <sheetProtection sheet="1" objects="1" scenarios="1"/>
  <mergeCells count="174">
    <mergeCell ref="AH44:AI44"/>
    <mergeCell ref="AJ44:AK44"/>
    <mergeCell ref="B45:D45"/>
    <mergeCell ref="J45:L45"/>
    <mergeCell ref="R45:S45"/>
    <mergeCell ref="T45:U45"/>
    <mergeCell ref="Z45:AA45"/>
    <mergeCell ref="AB45:AC45"/>
    <mergeCell ref="AH45:AI45"/>
    <mergeCell ref="AJ45:AK45"/>
    <mergeCell ref="B44:D44"/>
    <mergeCell ref="J44:L44"/>
    <mergeCell ref="R44:S44"/>
    <mergeCell ref="T44:U44"/>
    <mergeCell ref="Z44:AA44"/>
    <mergeCell ref="AB44:AC44"/>
    <mergeCell ref="AH42:AI42"/>
    <mergeCell ref="AJ42:AK42"/>
    <mergeCell ref="B43:D43"/>
    <mergeCell ref="J43:L43"/>
    <mergeCell ref="R43:S43"/>
    <mergeCell ref="T43:U43"/>
    <mergeCell ref="Z43:AA43"/>
    <mergeCell ref="AB43:AC43"/>
    <mergeCell ref="AH43:AI43"/>
    <mergeCell ref="AJ43:AK43"/>
    <mergeCell ref="B42:D42"/>
    <mergeCell ref="J42:L42"/>
    <mergeCell ref="R42:S42"/>
    <mergeCell ref="T42:U42"/>
    <mergeCell ref="Z42:AA42"/>
    <mergeCell ref="AB42:AC42"/>
    <mergeCell ref="AJ40:AK40"/>
    <mergeCell ref="B41:D41"/>
    <mergeCell ref="J41:L41"/>
    <mergeCell ref="R41:S41"/>
    <mergeCell ref="T41:U41"/>
    <mergeCell ref="Z41:AA41"/>
    <mergeCell ref="AB41:AC41"/>
    <mergeCell ref="AH41:AI41"/>
    <mergeCell ref="AJ41:AK41"/>
    <mergeCell ref="B40:D40"/>
    <mergeCell ref="J40:L40"/>
    <mergeCell ref="R40:S40"/>
    <mergeCell ref="T40:U40"/>
    <mergeCell ref="Z40:AA40"/>
    <mergeCell ref="AB40:AC40"/>
    <mergeCell ref="AH40:AI40"/>
    <mergeCell ref="R39:U39"/>
    <mergeCell ref="V39:W39"/>
    <mergeCell ref="X39:Y39"/>
    <mergeCell ref="Z39:AC39"/>
    <mergeCell ref="AD39:AE39"/>
    <mergeCell ref="AF39:AG39"/>
    <mergeCell ref="B39:E39"/>
    <mergeCell ref="F39:G39"/>
    <mergeCell ref="H39:I39"/>
    <mergeCell ref="J39:M39"/>
    <mergeCell ref="N39:O39"/>
    <mergeCell ref="P39:Q39"/>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AH39:AK39"/>
    <mergeCell ref="AL39:AM39"/>
    <mergeCell ref="AN39:AO39"/>
    <mergeCell ref="J21:Q21"/>
    <mergeCell ref="R21:Y21"/>
    <mergeCell ref="Z21:AG21"/>
    <mergeCell ref="AH21:AO21"/>
    <mergeCell ref="B22:C22"/>
    <mergeCell ref="D22:E22"/>
    <mergeCell ref="F22:G22"/>
    <mergeCell ref="H22:I22"/>
    <mergeCell ref="S16:T16"/>
    <mergeCell ref="AA16:AB16"/>
    <mergeCell ref="AH16:AI16"/>
    <mergeCell ref="AJ16:AK16"/>
    <mergeCell ref="AL16:AM16"/>
    <mergeCell ref="AN16:AO16"/>
    <mergeCell ref="AH22:AI22"/>
    <mergeCell ref="AJ22:AK22"/>
    <mergeCell ref="AL22:AM22"/>
    <mergeCell ref="AN22:AO22"/>
    <mergeCell ref="S15:T15"/>
    <mergeCell ref="AA15:AB15"/>
    <mergeCell ref="AH15:AI15"/>
    <mergeCell ref="AJ15:AK15"/>
    <mergeCell ref="AL15:AM15"/>
    <mergeCell ref="AN15:AO15"/>
    <mergeCell ref="S14:T14"/>
    <mergeCell ref="AA14:AB14"/>
    <mergeCell ref="AH14:AI14"/>
    <mergeCell ref="AJ14:AK14"/>
    <mergeCell ref="AL14:AM14"/>
    <mergeCell ref="AN14:AO14"/>
    <mergeCell ref="S13:T13"/>
    <mergeCell ref="AA13:AB13"/>
    <mergeCell ref="AH13:AI13"/>
    <mergeCell ref="AJ13:AK13"/>
    <mergeCell ref="AL13:AM13"/>
    <mergeCell ref="AN13:AO13"/>
    <mergeCell ref="S12:T12"/>
    <mergeCell ref="AA12:AB12"/>
    <mergeCell ref="AH12:AI12"/>
    <mergeCell ref="AJ12:AK12"/>
    <mergeCell ref="AL12:AM12"/>
    <mergeCell ref="AN12:AO12"/>
    <mergeCell ref="S11:T11"/>
    <mergeCell ref="AA11:AB11"/>
    <mergeCell ref="AH11:AI11"/>
    <mergeCell ref="AJ11:AK11"/>
    <mergeCell ref="AL11:AM11"/>
    <mergeCell ref="AN11:AO11"/>
    <mergeCell ref="S9:T9"/>
    <mergeCell ref="Z9:AB9"/>
    <mergeCell ref="AH9:AI9"/>
    <mergeCell ref="AJ9:AK9"/>
    <mergeCell ref="AL9:AM9"/>
    <mergeCell ref="AN9:AO9"/>
    <mergeCell ref="S8:T8"/>
    <mergeCell ref="Z8:AB8"/>
    <mergeCell ref="AH8:AI8"/>
    <mergeCell ref="AJ8:AK8"/>
    <mergeCell ref="AL8:AM8"/>
    <mergeCell ref="AN8:AO8"/>
    <mergeCell ref="S7:T7"/>
    <mergeCell ref="Z7:AB7"/>
    <mergeCell ref="AH7:AI7"/>
    <mergeCell ref="AJ7:AK7"/>
    <mergeCell ref="AL7:AM7"/>
    <mergeCell ref="AN7:AO7"/>
    <mergeCell ref="AH3:AK3"/>
    <mergeCell ref="AL3:AO3"/>
    <mergeCell ref="D4:E4"/>
    <mergeCell ref="F4:G4"/>
    <mergeCell ref="H4:I4"/>
    <mergeCell ref="L4:M4"/>
    <mergeCell ref="N4:O4"/>
    <mergeCell ref="P4:Q4"/>
    <mergeCell ref="R4:U4"/>
    <mergeCell ref="AN4:AO4"/>
    <mergeCell ref="Z4:AC4"/>
    <mergeCell ref="AD4:AE4"/>
    <mergeCell ref="AF4:AG4"/>
    <mergeCell ref="AH4:AI4"/>
    <mergeCell ref="AJ4:AK4"/>
    <mergeCell ref="AL4:AM4"/>
    <mergeCell ref="A3:A4"/>
    <mergeCell ref="B3:C4"/>
    <mergeCell ref="D3:I3"/>
    <mergeCell ref="J3:K4"/>
    <mergeCell ref="L3:Q3"/>
    <mergeCell ref="R3:Y3"/>
    <mergeCell ref="V4:W4"/>
    <mergeCell ref="X4:Y4"/>
    <mergeCell ref="Z3:AG3"/>
  </mergeCells>
  <phoneticPr fontId="1"/>
  <conditionalFormatting sqref="A11:A16 R11:Z16 A27 A34:AN34 A33 R33:AO33 A23:Q24 A40 J40:AG40 A41:AG45 A26:Q26 A25:H25 J25:Q25 A29:AN32">
    <cfRule type="expression" dxfId="130" priority="25">
      <formula>MOD(ROW(),2)=0</formula>
    </cfRule>
  </conditionalFormatting>
  <conditionalFormatting sqref="AH11:AO12 AH14:AO16 AH13:AI13 AL13:AO13">
    <cfRule type="expression" dxfId="129" priority="24">
      <formula>MOD(ROW(),2)=0</formula>
    </cfRule>
  </conditionalFormatting>
  <conditionalFormatting sqref="AA11:AG14 AA16:AG16 AA15:AB15 AD15 AF15">
    <cfRule type="expression" dxfId="128" priority="23">
      <formula>MOD(ROW(),2)=0</formula>
    </cfRule>
  </conditionalFormatting>
  <conditionalFormatting sqref="B11:Q16">
    <cfRule type="expression" dxfId="127" priority="22">
      <formula>MOD(ROW(),2)=0</formula>
    </cfRule>
  </conditionalFormatting>
  <conditionalFormatting sqref="A9:B9 D9:Q9 A5:Q8">
    <cfRule type="expression" dxfId="126" priority="21">
      <formula>MOD(ROW(),2)=0</formula>
    </cfRule>
  </conditionalFormatting>
  <conditionalFormatting sqref="R5:AO9">
    <cfRule type="expression" dxfId="125" priority="20">
      <formula>MOD(ROW(),2)=0</formula>
    </cfRule>
  </conditionalFormatting>
  <conditionalFormatting sqref="B27:Q27">
    <cfRule type="expression" dxfId="124" priority="19">
      <formula>MOD(ROW(),2)=0</formula>
    </cfRule>
  </conditionalFormatting>
  <conditionalFormatting sqref="B33:Q33">
    <cfRule type="expression" dxfId="123" priority="18">
      <formula>MOD(ROW(),2)=0</formula>
    </cfRule>
  </conditionalFormatting>
  <conditionalFormatting sqref="C9">
    <cfRule type="expression" dxfId="122" priority="17">
      <formula>MOD(ROW(),2)=0</formula>
    </cfRule>
  </conditionalFormatting>
  <conditionalFormatting sqref="R23:AO27">
    <cfRule type="expression" dxfId="121" priority="16">
      <formula>MOD(ROW(),2)=0</formula>
    </cfRule>
  </conditionalFormatting>
  <conditionalFormatting sqref="B40:I40">
    <cfRule type="expression" dxfId="120" priority="15">
      <formula>MOD(ROW(),2)=0</formula>
    </cfRule>
  </conditionalFormatting>
  <conditionalFormatting sqref="AH40:AI45">
    <cfRule type="expression" dxfId="119" priority="14">
      <formula>MOD(ROW(),2)=0</formula>
    </cfRule>
  </conditionalFormatting>
  <conditionalFormatting sqref="AJ40:AK45">
    <cfRule type="expression" dxfId="118" priority="13">
      <formula>MOD(ROW(),2)=0</formula>
    </cfRule>
  </conditionalFormatting>
  <conditionalFormatting sqref="AL40:AL45">
    <cfRule type="expression" dxfId="117" priority="12">
      <formula>MOD(ROW(),2)=0</formula>
    </cfRule>
  </conditionalFormatting>
  <conditionalFormatting sqref="AM40:AM45">
    <cfRule type="expression" dxfId="116" priority="11">
      <formula>MOD(ROW(),2)=0</formula>
    </cfRule>
  </conditionalFormatting>
  <conditionalFormatting sqref="AN40:AN45">
    <cfRule type="expression" dxfId="115" priority="10">
      <formula>MOD(ROW(),2)=0</formula>
    </cfRule>
  </conditionalFormatting>
  <conditionalFormatting sqref="AO40:AO45">
    <cfRule type="expression" dxfId="114" priority="9">
      <formula>MOD(ROW(),2)=0</formula>
    </cfRule>
  </conditionalFormatting>
  <conditionalFormatting sqref="I25">
    <cfRule type="expression" dxfId="113" priority="8">
      <formula>MOD(ROW(),2)=0</formula>
    </cfRule>
  </conditionalFormatting>
  <conditionalFormatting sqref="AO29">
    <cfRule type="expression" dxfId="112" priority="7">
      <formula>MOD(ROW(),2)=0</formula>
    </cfRule>
  </conditionalFormatting>
  <conditionalFormatting sqref="AO30:AO32">
    <cfRule type="expression" dxfId="111" priority="6">
      <formula>MOD(ROW(),2)=0</formula>
    </cfRule>
  </conditionalFormatting>
  <conditionalFormatting sqref="AO34">
    <cfRule type="expression" dxfId="110" priority="5">
      <formula>MOD(ROW(),2)=0</formula>
    </cfRule>
  </conditionalFormatting>
  <conditionalFormatting sqref="AJ13:AK13">
    <cfRule type="expression" dxfId="109" priority="4">
      <formula>MOD(ROW(),2)=0</formula>
    </cfRule>
  </conditionalFormatting>
  <conditionalFormatting sqref="AC15">
    <cfRule type="expression" dxfId="108" priority="3">
      <formula>MOD(ROW(),2)=0</formula>
    </cfRule>
  </conditionalFormatting>
  <conditionalFormatting sqref="AE15">
    <cfRule type="expression" dxfId="107" priority="2">
      <formula>MOD(ROW(),2)=0</formula>
    </cfRule>
  </conditionalFormatting>
  <conditionalFormatting sqref="AG15">
    <cfRule type="expression" dxfId="10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colBreaks count="1" manualBreakCount="1">
    <brk id="17"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B55"/>
  <sheetViews>
    <sheetView view="pageBreakPreview" zoomScaleNormal="100" zoomScaleSheetLayoutView="100" zoomScalePageLayoutView="80" workbookViewId="0">
      <pane xSplit="1" topLeftCell="B1" activePane="topRight" state="frozen"/>
      <selection activeCell="C50" sqref="C50"/>
      <selection pane="topRight" activeCell="A2" sqref="A2"/>
    </sheetView>
  </sheetViews>
  <sheetFormatPr defaultColWidth="8.85546875" defaultRowHeight="17.45" customHeight="1" x14ac:dyDescent="0.15"/>
  <cols>
    <col min="1" max="1" width="27.42578125" style="164" customWidth="1"/>
    <col min="2" max="11" width="7.42578125" style="164" customWidth="1"/>
    <col min="12" max="16" width="6.7109375" style="164" customWidth="1"/>
    <col min="17" max="17" width="6" style="164" customWidth="1"/>
    <col min="18" max="18" width="3.7109375" style="164" customWidth="1"/>
    <col min="19" max="19" width="3.42578125" style="164" customWidth="1"/>
    <col min="20" max="20" width="6.28515625" style="164" customWidth="1"/>
    <col min="21" max="21" width="7.140625" style="164" customWidth="1"/>
    <col min="22" max="23" width="6.7109375" style="164" customWidth="1"/>
    <col min="24" max="24" width="7.42578125" style="164" customWidth="1"/>
    <col min="25" max="25" width="4" style="164" customWidth="1"/>
    <col min="26" max="26" width="3" style="164" customWidth="1"/>
    <col min="27" max="27" width="6.7109375" style="164" customWidth="1"/>
    <col min="28" max="28" width="3.85546875" style="164" customWidth="1"/>
    <col min="29" max="16384" width="8.85546875" style="164"/>
  </cols>
  <sheetData>
    <row r="1" spans="1:28" ht="5.0999999999999996" customHeight="1" x14ac:dyDescent="0.15">
      <c r="AA1" s="224"/>
      <c r="AB1" s="224"/>
    </row>
    <row r="2" spans="1:28" ht="15" customHeight="1" thickBot="1" x14ac:dyDescent="0.2">
      <c r="A2" s="164" t="s">
        <v>366</v>
      </c>
      <c r="AA2" s="224" t="s">
        <v>90</v>
      </c>
      <c r="AB2" s="224"/>
    </row>
    <row r="3" spans="1:28" ht="24.95" customHeight="1" thickBot="1" x14ac:dyDescent="0.2">
      <c r="A3" s="915" t="s">
        <v>91</v>
      </c>
      <c r="B3" s="687" t="s">
        <v>68</v>
      </c>
      <c r="C3" s="505" t="s">
        <v>112</v>
      </c>
      <c r="D3" s="506"/>
      <c r="E3" s="506"/>
      <c r="F3" s="507"/>
      <c r="G3" s="687" t="s">
        <v>47</v>
      </c>
      <c r="H3" s="687" t="s">
        <v>113</v>
      </c>
      <c r="I3" s="687"/>
      <c r="J3" s="687"/>
      <c r="K3" s="687"/>
      <c r="L3" s="687" t="s">
        <v>105</v>
      </c>
      <c r="M3" s="687"/>
      <c r="N3" s="687"/>
      <c r="O3" s="687"/>
      <c r="P3" s="815" t="s">
        <v>114</v>
      </c>
      <c r="Q3" s="815"/>
      <c r="R3" s="815"/>
      <c r="S3" s="815"/>
      <c r="T3" s="815"/>
      <c r="U3" s="815" t="s">
        <v>256</v>
      </c>
      <c r="V3" s="815"/>
      <c r="W3" s="815"/>
      <c r="X3" s="935" t="s">
        <v>257</v>
      </c>
      <c r="Y3" s="935"/>
      <c r="Z3" s="935"/>
      <c r="AA3" s="936"/>
      <c r="AB3" s="334"/>
    </row>
    <row r="4" spans="1:28" ht="24.95" customHeight="1" x14ac:dyDescent="0.15">
      <c r="A4" s="916"/>
      <c r="B4" s="816"/>
      <c r="C4" s="824" t="s">
        <v>115</v>
      </c>
      <c r="D4" s="824"/>
      <c r="E4" s="415" t="s">
        <v>72</v>
      </c>
      <c r="F4" s="415" t="s">
        <v>73</v>
      </c>
      <c r="G4" s="816"/>
      <c r="H4" s="917" t="s">
        <v>115</v>
      </c>
      <c r="I4" s="917"/>
      <c r="J4" s="409" t="s">
        <v>49</v>
      </c>
      <c r="K4" s="418" t="s">
        <v>50</v>
      </c>
      <c r="L4" s="683" t="s">
        <v>116</v>
      </c>
      <c r="M4" s="683"/>
      <c r="N4" s="418" t="s">
        <v>49</v>
      </c>
      <c r="O4" s="409" t="s">
        <v>50</v>
      </c>
      <c r="P4" s="683" t="s">
        <v>1</v>
      </c>
      <c r="Q4" s="683"/>
      <c r="R4" s="824" t="s">
        <v>49</v>
      </c>
      <c r="S4" s="824"/>
      <c r="T4" s="418" t="s">
        <v>50</v>
      </c>
      <c r="U4" s="917" t="s">
        <v>117</v>
      </c>
      <c r="V4" s="917"/>
      <c r="W4" s="917"/>
      <c r="X4" s="937" t="s">
        <v>117</v>
      </c>
      <c r="Y4" s="937"/>
      <c r="Z4" s="937"/>
      <c r="AA4" s="938"/>
      <c r="AB4" s="334"/>
    </row>
    <row r="5" spans="1:28" ht="18.95" customHeight="1" x14ac:dyDescent="0.15">
      <c r="A5" s="495" t="s">
        <v>349</v>
      </c>
      <c r="B5" s="338">
        <v>4</v>
      </c>
      <c r="C5" s="923">
        <v>141</v>
      </c>
      <c r="D5" s="923"/>
      <c r="E5" s="476">
        <v>87</v>
      </c>
      <c r="F5" s="476">
        <v>54</v>
      </c>
      <c r="G5" s="476">
        <v>145</v>
      </c>
      <c r="H5" s="924">
        <v>531</v>
      </c>
      <c r="I5" s="924"/>
      <c r="J5" s="476">
        <v>332</v>
      </c>
      <c r="K5" s="476">
        <v>199</v>
      </c>
      <c r="L5" s="920">
        <v>308</v>
      </c>
      <c r="M5" s="920"/>
      <c r="N5" s="476">
        <v>119</v>
      </c>
      <c r="O5" s="476">
        <v>189</v>
      </c>
      <c r="P5" s="920">
        <v>103</v>
      </c>
      <c r="Q5" s="920"/>
      <c r="R5" s="920">
        <v>38</v>
      </c>
      <c r="S5" s="920"/>
      <c r="T5" s="476">
        <v>65</v>
      </c>
      <c r="U5" s="940">
        <v>3.6620689655172414</v>
      </c>
      <c r="V5" s="940"/>
      <c r="W5" s="940"/>
      <c r="X5" s="941">
        <v>1.724025974025974</v>
      </c>
      <c r="Y5" s="941"/>
      <c r="Z5" s="941"/>
      <c r="AA5" s="942"/>
      <c r="AB5" s="188"/>
    </row>
    <row r="6" spans="1:28" ht="18.95" customHeight="1" x14ac:dyDescent="0.15">
      <c r="A6" s="365">
        <v>4</v>
      </c>
      <c r="B6" s="338">
        <v>4</v>
      </c>
      <c r="C6" s="923">
        <v>135</v>
      </c>
      <c r="D6" s="923"/>
      <c r="E6" s="476">
        <v>96</v>
      </c>
      <c r="F6" s="476">
        <v>39</v>
      </c>
      <c r="G6" s="476">
        <v>115</v>
      </c>
      <c r="H6" s="924">
        <v>437</v>
      </c>
      <c r="I6" s="924"/>
      <c r="J6" s="476">
        <v>275</v>
      </c>
      <c r="K6" s="476">
        <v>162</v>
      </c>
      <c r="L6" s="920">
        <v>288</v>
      </c>
      <c r="M6" s="920"/>
      <c r="N6" s="476">
        <v>113</v>
      </c>
      <c r="O6" s="476">
        <v>175</v>
      </c>
      <c r="P6" s="920">
        <v>103</v>
      </c>
      <c r="Q6" s="920"/>
      <c r="R6" s="920">
        <v>38</v>
      </c>
      <c r="S6" s="920"/>
      <c r="T6" s="476">
        <v>65</v>
      </c>
      <c r="U6" s="939">
        <v>3.8</v>
      </c>
      <c r="V6" s="939"/>
      <c r="W6" s="939"/>
      <c r="X6" s="944">
        <v>1.5173611111111112</v>
      </c>
      <c r="Y6" s="944"/>
      <c r="Z6" s="944"/>
      <c r="AA6" s="945"/>
      <c r="AB6" s="188"/>
    </row>
    <row r="7" spans="1:28" ht="18.95" customHeight="1" x14ac:dyDescent="0.15">
      <c r="A7" s="365">
        <v>5</v>
      </c>
      <c r="B7" s="338">
        <v>4</v>
      </c>
      <c r="C7" s="923">
        <v>179</v>
      </c>
      <c r="D7" s="923"/>
      <c r="E7" s="476">
        <v>115</v>
      </c>
      <c r="F7" s="476">
        <v>64</v>
      </c>
      <c r="G7" s="476">
        <v>105</v>
      </c>
      <c r="H7" s="924">
        <v>432</v>
      </c>
      <c r="I7" s="924"/>
      <c r="J7" s="476">
        <v>268</v>
      </c>
      <c r="K7" s="476">
        <v>164</v>
      </c>
      <c r="L7" s="920">
        <v>270</v>
      </c>
      <c r="M7" s="920"/>
      <c r="N7" s="476">
        <v>110</v>
      </c>
      <c r="O7" s="476">
        <v>160</v>
      </c>
      <c r="P7" s="920">
        <v>94</v>
      </c>
      <c r="Q7" s="920"/>
      <c r="R7" s="920">
        <v>36</v>
      </c>
      <c r="S7" s="920"/>
      <c r="T7" s="476">
        <v>58</v>
      </c>
      <c r="U7" s="939">
        <v>4.1142857142857139</v>
      </c>
      <c r="V7" s="939"/>
      <c r="W7" s="939"/>
      <c r="X7" s="931">
        <v>1.6</v>
      </c>
      <c r="Y7" s="931"/>
      <c r="Z7" s="931"/>
      <c r="AA7" s="932"/>
      <c r="AB7" s="188"/>
    </row>
    <row r="8" spans="1:28" ht="18.95" customHeight="1" x14ac:dyDescent="0.15">
      <c r="A8" s="365">
        <v>6</v>
      </c>
      <c r="B8" s="338">
        <v>4</v>
      </c>
      <c r="C8" s="908">
        <v>174</v>
      </c>
      <c r="D8" s="908">
        <v>0</v>
      </c>
      <c r="E8" s="476">
        <v>116</v>
      </c>
      <c r="F8" s="481">
        <v>58</v>
      </c>
      <c r="G8" s="481">
        <v>111</v>
      </c>
      <c r="H8" s="920">
        <v>456</v>
      </c>
      <c r="I8" s="920">
        <v>0</v>
      </c>
      <c r="J8" s="476">
        <v>285</v>
      </c>
      <c r="K8" s="476">
        <v>171</v>
      </c>
      <c r="L8" s="926">
        <v>291</v>
      </c>
      <c r="M8" s="926">
        <v>0</v>
      </c>
      <c r="N8" s="508">
        <v>109</v>
      </c>
      <c r="O8" s="508">
        <v>182</v>
      </c>
      <c r="P8" s="926">
        <v>87</v>
      </c>
      <c r="Q8" s="926">
        <v>0</v>
      </c>
      <c r="R8" s="926">
        <v>32</v>
      </c>
      <c r="S8" s="926">
        <v>0</v>
      </c>
      <c r="T8" s="508">
        <v>55</v>
      </c>
      <c r="U8" s="939">
        <v>4.1081081081081079</v>
      </c>
      <c r="V8" s="939"/>
      <c r="W8" s="939"/>
      <c r="X8" s="931">
        <v>1.5670103092783505</v>
      </c>
      <c r="Y8" s="931"/>
      <c r="Z8" s="931"/>
      <c r="AA8" s="932"/>
      <c r="AB8" s="188"/>
    </row>
    <row r="9" spans="1:28" ht="11.25" customHeight="1" x14ac:dyDescent="0.15">
      <c r="A9" s="475"/>
      <c r="B9" s="338"/>
      <c r="C9" s="473"/>
      <c r="D9" s="473"/>
      <c r="E9" s="476"/>
      <c r="F9" s="476"/>
      <c r="G9" s="476"/>
      <c r="H9" s="476"/>
      <c r="I9" s="476"/>
      <c r="J9" s="476"/>
      <c r="K9" s="476"/>
      <c r="L9" s="476"/>
      <c r="M9" s="476"/>
      <c r="N9" s="477"/>
      <c r="O9" s="477"/>
      <c r="P9" s="476"/>
      <c r="Q9" s="476"/>
      <c r="R9" s="476"/>
      <c r="S9" s="476"/>
      <c r="T9" s="477"/>
      <c r="U9" s="478"/>
      <c r="V9" s="478"/>
      <c r="W9" s="478"/>
      <c r="X9" s="478"/>
      <c r="Y9" s="478"/>
      <c r="Z9" s="478"/>
      <c r="AA9" s="496"/>
      <c r="AB9" s="188"/>
    </row>
    <row r="10" spans="1:28" ht="18.95" customHeight="1" x14ac:dyDescent="0.15">
      <c r="A10" s="509" t="s">
        <v>118</v>
      </c>
      <c r="B10" s="338">
        <v>1</v>
      </c>
      <c r="C10" s="925">
        <v>91</v>
      </c>
      <c r="D10" s="925"/>
      <c r="E10" s="510">
        <v>68</v>
      </c>
      <c r="F10" s="510">
        <v>23</v>
      </c>
      <c r="G10" s="511">
        <v>61</v>
      </c>
      <c r="H10" s="927">
        <v>283</v>
      </c>
      <c r="I10" s="927"/>
      <c r="J10" s="511">
        <v>192</v>
      </c>
      <c r="K10" s="511">
        <v>91</v>
      </c>
      <c r="L10" s="926">
        <v>152</v>
      </c>
      <c r="M10" s="926"/>
      <c r="N10" s="476">
        <v>65</v>
      </c>
      <c r="O10" s="476">
        <v>87</v>
      </c>
      <c r="P10" s="926">
        <v>33</v>
      </c>
      <c r="Q10" s="926"/>
      <c r="R10" s="920">
        <v>14</v>
      </c>
      <c r="S10" s="920"/>
      <c r="T10" s="476">
        <v>19</v>
      </c>
      <c r="U10" s="933">
        <v>4.639344262295082</v>
      </c>
      <c r="V10" s="933"/>
      <c r="W10" s="933"/>
      <c r="X10" s="931">
        <v>1.861842105263158</v>
      </c>
      <c r="Y10" s="931"/>
      <c r="Z10" s="931"/>
      <c r="AA10" s="934"/>
      <c r="AB10" s="188"/>
    </row>
    <row r="11" spans="1:28" ht="18.95" customHeight="1" x14ac:dyDescent="0.15">
      <c r="A11" s="509" t="s">
        <v>119</v>
      </c>
      <c r="B11" s="338">
        <v>1</v>
      </c>
      <c r="C11" s="925">
        <v>62</v>
      </c>
      <c r="D11" s="925"/>
      <c r="E11" s="510">
        <v>37</v>
      </c>
      <c r="F11" s="510">
        <v>25</v>
      </c>
      <c r="G11" s="511">
        <v>42</v>
      </c>
      <c r="H11" s="927">
        <v>107</v>
      </c>
      <c r="I11" s="927"/>
      <c r="J11" s="511">
        <v>49</v>
      </c>
      <c r="K11" s="511">
        <v>58</v>
      </c>
      <c r="L11" s="926">
        <v>111</v>
      </c>
      <c r="M11" s="926"/>
      <c r="N11" s="476">
        <v>32</v>
      </c>
      <c r="O11" s="476">
        <v>79</v>
      </c>
      <c r="P11" s="926">
        <v>49</v>
      </c>
      <c r="Q11" s="926"/>
      <c r="R11" s="920">
        <v>18</v>
      </c>
      <c r="S11" s="920"/>
      <c r="T11" s="476">
        <v>31</v>
      </c>
      <c r="U11" s="939">
        <v>2.5476190476190474</v>
      </c>
      <c r="V11" s="939"/>
      <c r="W11" s="939"/>
      <c r="X11" s="931">
        <v>0.963963963963964</v>
      </c>
      <c r="Y11" s="931"/>
      <c r="Z11" s="931"/>
      <c r="AA11" s="932"/>
      <c r="AB11" s="188"/>
    </row>
    <row r="12" spans="1:28" ht="18.95" customHeight="1" x14ac:dyDescent="0.15">
      <c r="A12" s="483" t="s">
        <v>236</v>
      </c>
      <c r="B12" s="338">
        <v>1</v>
      </c>
      <c r="C12" s="925">
        <v>10</v>
      </c>
      <c r="D12" s="925"/>
      <c r="E12" s="510">
        <v>5</v>
      </c>
      <c r="F12" s="510">
        <v>5</v>
      </c>
      <c r="G12" s="511">
        <v>2</v>
      </c>
      <c r="H12" s="927">
        <v>6</v>
      </c>
      <c r="I12" s="927"/>
      <c r="J12" s="511">
        <v>1</v>
      </c>
      <c r="K12" s="511">
        <v>5</v>
      </c>
      <c r="L12" s="926">
        <v>9</v>
      </c>
      <c r="M12" s="926"/>
      <c r="N12" s="476">
        <v>3</v>
      </c>
      <c r="O12" s="476">
        <v>6</v>
      </c>
      <c r="P12" s="926">
        <v>3</v>
      </c>
      <c r="Q12" s="926"/>
      <c r="R12" s="920">
        <v>0</v>
      </c>
      <c r="S12" s="920"/>
      <c r="T12" s="476">
        <v>3</v>
      </c>
      <c r="U12" s="933">
        <v>3</v>
      </c>
      <c r="V12" s="933"/>
      <c r="W12" s="933"/>
      <c r="X12" s="931">
        <v>0.66666666666666663</v>
      </c>
      <c r="Y12" s="931"/>
      <c r="Z12" s="931"/>
      <c r="AA12" s="934"/>
      <c r="AB12" s="188"/>
    </row>
    <row r="13" spans="1:28" ht="18.95" customHeight="1" thickBot="1" x14ac:dyDescent="0.2">
      <c r="A13" s="488" t="s">
        <v>221</v>
      </c>
      <c r="B13" s="512">
        <v>1</v>
      </c>
      <c r="C13" s="921">
        <v>11</v>
      </c>
      <c r="D13" s="922"/>
      <c r="E13" s="513">
        <v>6</v>
      </c>
      <c r="F13" s="629">
        <v>5</v>
      </c>
      <c r="G13" s="514">
        <v>6</v>
      </c>
      <c r="H13" s="918">
        <v>60</v>
      </c>
      <c r="I13" s="918"/>
      <c r="J13" s="514">
        <v>43</v>
      </c>
      <c r="K13" s="514">
        <v>17</v>
      </c>
      <c r="L13" s="909">
        <v>19</v>
      </c>
      <c r="M13" s="909"/>
      <c r="N13" s="501">
        <v>9</v>
      </c>
      <c r="O13" s="501">
        <v>10</v>
      </c>
      <c r="P13" s="909">
        <v>2</v>
      </c>
      <c r="Q13" s="909"/>
      <c r="R13" s="929">
        <v>0</v>
      </c>
      <c r="S13" s="929"/>
      <c r="T13" s="501">
        <v>2</v>
      </c>
      <c r="U13" s="946">
        <v>10</v>
      </c>
      <c r="V13" s="946"/>
      <c r="W13" s="946"/>
      <c r="X13" s="946">
        <v>3.1578947368421053</v>
      </c>
      <c r="Y13" s="946"/>
      <c r="Z13" s="946"/>
      <c r="AA13" s="947"/>
      <c r="AB13" s="188"/>
    </row>
    <row r="14" spans="1:28" ht="25.5" customHeight="1" x14ac:dyDescent="0.15">
      <c r="A14" s="919" t="s">
        <v>339</v>
      </c>
      <c r="B14" s="919"/>
      <c r="C14" s="919"/>
      <c r="D14" s="919"/>
      <c r="E14" s="919"/>
      <c r="F14" s="919"/>
      <c r="G14" s="919"/>
      <c r="H14" s="919"/>
      <c r="I14" s="919"/>
      <c r="J14" s="919"/>
      <c r="K14" s="919"/>
      <c r="AA14" s="224" t="s">
        <v>121</v>
      </c>
      <c r="AB14" s="224"/>
    </row>
    <row r="15" spans="1:28" ht="9.75" customHeight="1" x14ac:dyDescent="0.15"/>
    <row r="16" spans="1:28" ht="18.95" customHeight="1" thickBot="1" x14ac:dyDescent="0.2">
      <c r="A16" s="164" t="s">
        <v>367</v>
      </c>
      <c r="AA16" s="224" t="s">
        <v>66</v>
      </c>
      <c r="AB16" s="224"/>
    </row>
    <row r="17" spans="1:28" ht="24.95" customHeight="1" thickBot="1" x14ac:dyDescent="0.2">
      <c r="A17" s="912" t="s">
        <v>91</v>
      </c>
      <c r="B17" s="914" t="s">
        <v>344</v>
      </c>
      <c r="C17" s="687"/>
      <c r="D17" s="687"/>
      <c r="E17" s="687"/>
      <c r="F17" s="687" t="s">
        <v>313</v>
      </c>
      <c r="G17" s="687"/>
      <c r="H17" s="687"/>
      <c r="I17" s="687"/>
      <c r="J17" s="689" t="s">
        <v>314</v>
      </c>
      <c r="K17" s="694"/>
      <c r="L17" s="694"/>
      <c r="M17" s="914"/>
      <c r="N17" s="687" t="s">
        <v>274</v>
      </c>
      <c r="O17" s="687"/>
      <c r="P17" s="687"/>
      <c r="Q17" s="687"/>
      <c r="R17" s="687" t="s">
        <v>279</v>
      </c>
      <c r="S17" s="687"/>
      <c r="T17" s="687"/>
      <c r="U17" s="687"/>
      <c r="V17" s="687"/>
      <c r="W17" s="943" t="s">
        <v>281</v>
      </c>
      <c r="X17" s="943"/>
      <c r="Y17" s="943"/>
      <c r="Z17" s="943"/>
      <c r="AA17" s="688"/>
      <c r="AB17" s="334"/>
    </row>
    <row r="18" spans="1:28" ht="24.95" customHeight="1" x14ac:dyDescent="0.15">
      <c r="A18" s="913"/>
      <c r="B18" s="410" t="s">
        <v>47</v>
      </c>
      <c r="C18" s="415" t="s">
        <v>71</v>
      </c>
      <c r="D18" s="409" t="s">
        <v>49</v>
      </c>
      <c r="E18" s="409" t="s">
        <v>50</v>
      </c>
      <c r="F18" s="409" t="s">
        <v>47</v>
      </c>
      <c r="G18" s="415" t="s">
        <v>71</v>
      </c>
      <c r="H18" s="409" t="s">
        <v>49</v>
      </c>
      <c r="I18" s="409" t="s">
        <v>50</v>
      </c>
      <c r="J18" s="409" t="s">
        <v>47</v>
      </c>
      <c r="K18" s="470" t="s">
        <v>71</v>
      </c>
      <c r="L18" s="409" t="s">
        <v>49</v>
      </c>
      <c r="M18" s="409" t="s">
        <v>50</v>
      </c>
      <c r="N18" s="409" t="s">
        <v>47</v>
      </c>
      <c r="O18" s="415" t="s">
        <v>71</v>
      </c>
      <c r="P18" s="415" t="s">
        <v>49</v>
      </c>
      <c r="Q18" s="418" t="s">
        <v>50</v>
      </c>
      <c r="R18" s="824" t="s">
        <v>47</v>
      </c>
      <c r="S18" s="824"/>
      <c r="T18" s="418" t="s">
        <v>48</v>
      </c>
      <c r="U18" s="418" t="s">
        <v>49</v>
      </c>
      <c r="V18" s="418" t="s">
        <v>50</v>
      </c>
      <c r="W18" s="471" t="s">
        <v>47</v>
      </c>
      <c r="X18" s="418" t="s">
        <v>48</v>
      </c>
      <c r="Y18" s="824" t="s">
        <v>49</v>
      </c>
      <c r="Z18" s="824"/>
      <c r="AA18" s="419" t="s">
        <v>50</v>
      </c>
      <c r="AB18" s="334"/>
    </row>
    <row r="19" spans="1:28" ht="18.95" customHeight="1" x14ac:dyDescent="0.15">
      <c r="A19" s="365" t="s">
        <v>349</v>
      </c>
      <c r="B19" s="472">
        <v>143</v>
      </c>
      <c r="C19" s="472">
        <v>531</v>
      </c>
      <c r="D19" s="472">
        <v>332</v>
      </c>
      <c r="E19" s="472">
        <v>199</v>
      </c>
      <c r="F19" s="473">
        <v>6</v>
      </c>
      <c r="G19" s="473">
        <v>24</v>
      </c>
      <c r="H19" s="473">
        <v>11</v>
      </c>
      <c r="I19" s="473">
        <v>13</v>
      </c>
      <c r="J19" s="473">
        <v>13</v>
      </c>
      <c r="K19" s="473">
        <v>43</v>
      </c>
      <c r="L19" s="473">
        <v>26</v>
      </c>
      <c r="M19" s="473">
        <v>17</v>
      </c>
      <c r="N19" s="473">
        <v>11</v>
      </c>
      <c r="O19" s="473">
        <v>35</v>
      </c>
      <c r="P19" s="473">
        <v>24</v>
      </c>
      <c r="Q19" s="473">
        <v>11</v>
      </c>
      <c r="R19" s="911">
        <v>11</v>
      </c>
      <c r="S19" s="911"/>
      <c r="T19" s="473">
        <v>37</v>
      </c>
      <c r="U19" s="474">
        <v>26</v>
      </c>
      <c r="V19" s="474">
        <v>11</v>
      </c>
      <c r="W19" s="473">
        <v>11</v>
      </c>
      <c r="X19" s="473">
        <v>37</v>
      </c>
      <c r="Y19" s="928">
        <v>20</v>
      </c>
      <c r="Z19" s="928"/>
      <c r="AA19" s="354">
        <v>17</v>
      </c>
      <c r="AB19" s="351"/>
    </row>
    <row r="20" spans="1:28" ht="18.95" customHeight="1" x14ac:dyDescent="0.15">
      <c r="A20" s="365">
        <v>4</v>
      </c>
      <c r="B20" s="472">
        <v>115</v>
      </c>
      <c r="C20" s="472">
        <v>437</v>
      </c>
      <c r="D20" s="472">
        <v>275</v>
      </c>
      <c r="E20" s="472">
        <v>162</v>
      </c>
      <c r="F20" s="473">
        <v>7</v>
      </c>
      <c r="G20" s="473">
        <v>24</v>
      </c>
      <c r="H20" s="473">
        <v>18</v>
      </c>
      <c r="I20" s="473">
        <v>6</v>
      </c>
      <c r="J20" s="473">
        <v>6</v>
      </c>
      <c r="K20" s="473">
        <v>18</v>
      </c>
      <c r="L20" s="473">
        <v>8</v>
      </c>
      <c r="M20" s="473">
        <v>10</v>
      </c>
      <c r="N20" s="473">
        <v>9</v>
      </c>
      <c r="O20" s="473">
        <v>34</v>
      </c>
      <c r="P20" s="473">
        <v>20</v>
      </c>
      <c r="Q20" s="473">
        <v>14</v>
      </c>
      <c r="R20" s="911">
        <v>7</v>
      </c>
      <c r="S20" s="911"/>
      <c r="T20" s="473">
        <v>28</v>
      </c>
      <c r="U20" s="474">
        <v>19</v>
      </c>
      <c r="V20" s="474">
        <v>9</v>
      </c>
      <c r="W20" s="473">
        <v>9</v>
      </c>
      <c r="X20" s="473">
        <v>30</v>
      </c>
      <c r="Y20" s="928">
        <v>21</v>
      </c>
      <c r="Z20" s="928"/>
      <c r="AA20" s="354">
        <v>9</v>
      </c>
      <c r="AB20" s="229"/>
    </row>
    <row r="21" spans="1:28" ht="18.95" customHeight="1" x14ac:dyDescent="0.15">
      <c r="A21" s="365">
        <v>5</v>
      </c>
      <c r="B21" s="472">
        <v>105</v>
      </c>
      <c r="C21" s="472">
        <v>432</v>
      </c>
      <c r="D21" s="472">
        <v>268</v>
      </c>
      <c r="E21" s="472">
        <v>164</v>
      </c>
      <c r="F21" s="473">
        <v>9</v>
      </c>
      <c r="G21" s="473">
        <v>42</v>
      </c>
      <c r="H21" s="473">
        <v>27</v>
      </c>
      <c r="I21" s="473">
        <v>15</v>
      </c>
      <c r="J21" s="473">
        <v>7</v>
      </c>
      <c r="K21" s="473">
        <v>45</v>
      </c>
      <c r="L21" s="473">
        <v>32</v>
      </c>
      <c r="M21" s="473">
        <v>13</v>
      </c>
      <c r="N21" s="473">
        <v>8</v>
      </c>
      <c r="O21" s="473">
        <v>36</v>
      </c>
      <c r="P21" s="473">
        <v>17</v>
      </c>
      <c r="Q21" s="473">
        <v>19</v>
      </c>
      <c r="R21" s="911">
        <v>9</v>
      </c>
      <c r="S21" s="911">
        <v>0</v>
      </c>
      <c r="T21" s="473">
        <v>36</v>
      </c>
      <c r="U21" s="474">
        <v>22</v>
      </c>
      <c r="V21" s="474">
        <v>14</v>
      </c>
      <c r="W21" s="473">
        <v>6</v>
      </c>
      <c r="X21" s="473">
        <v>26</v>
      </c>
      <c r="Y21" s="928">
        <v>18</v>
      </c>
      <c r="Z21" s="928">
        <v>0</v>
      </c>
      <c r="AA21" s="354">
        <v>8</v>
      </c>
      <c r="AB21" s="229"/>
    </row>
    <row r="22" spans="1:28" ht="18.95" customHeight="1" x14ac:dyDescent="0.15">
      <c r="A22" s="365">
        <v>6</v>
      </c>
      <c r="B22" s="472">
        <v>111</v>
      </c>
      <c r="C22" s="472">
        <v>456</v>
      </c>
      <c r="D22" s="472">
        <v>285</v>
      </c>
      <c r="E22" s="472">
        <v>171</v>
      </c>
      <c r="F22" s="473">
        <v>7</v>
      </c>
      <c r="G22" s="473">
        <v>30</v>
      </c>
      <c r="H22" s="473">
        <v>20</v>
      </c>
      <c r="I22" s="473">
        <v>10</v>
      </c>
      <c r="J22" s="473">
        <v>7</v>
      </c>
      <c r="K22" s="473">
        <v>23</v>
      </c>
      <c r="L22" s="473">
        <v>12</v>
      </c>
      <c r="M22" s="473">
        <v>11</v>
      </c>
      <c r="N22" s="473">
        <v>7</v>
      </c>
      <c r="O22" s="473">
        <v>25</v>
      </c>
      <c r="P22" s="473">
        <v>18</v>
      </c>
      <c r="Q22" s="473">
        <v>7</v>
      </c>
      <c r="R22" s="911">
        <v>6</v>
      </c>
      <c r="S22" s="911">
        <v>0</v>
      </c>
      <c r="T22" s="474">
        <v>21</v>
      </c>
      <c r="U22" s="474">
        <v>10</v>
      </c>
      <c r="V22" s="474">
        <v>11</v>
      </c>
      <c r="W22" s="473">
        <v>9</v>
      </c>
      <c r="X22" s="473">
        <v>36</v>
      </c>
      <c r="Y22" s="928">
        <v>22</v>
      </c>
      <c r="Z22" s="928">
        <v>0</v>
      </c>
      <c r="AA22" s="354">
        <v>14</v>
      </c>
      <c r="AB22" s="229"/>
    </row>
    <row r="23" spans="1:28" ht="11.25" customHeight="1" x14ac:dyDescent="0.15">
      <c r="A23" s="475"/>
      <c r="B23" s="338"/>
      <c r="C23" s="473"/>
      <c r="D23" s="473"/>
      <c r="E23" s="476"/>
      <c r="F23" s="476"/>
      <c r="G23" s="476"/>
      <c r="H23" s="476"/>
      <c r="I23" s="476"/>
      <c r="J23" s="476"/>
      <c r="K23" s="476"/>
      <c r="L23" s="476"/>
      <c r="M23" s="476"/>
      <c r="N23" s="477"/>
      <c r="O23" s="477"/>
      <c r="P23" s="476"/>
      <c r="Q23" s="476"/>
      <c r="R23" s="476"/>
      <c r="S23" s="476"/>
      <c r="T23" s="477"/>
      <c r="U23" s="478"/>
      <c r="V23" s="478"/>
      <c r="W23" s="478"/>
      <c r="X23" s="478"/>
      <c r="Y23" s="478"/>
      <c r="Z23" s="478"/>
      <c r="AA23" s="417"/>
      <c r="AB23" s="188"/>
    </row>
    <row r="24" spans="1:28" ht="18.95" customHeight="1" x14ac:dyDescent="0.15">
      <c r="A24" s="479" t="s">
        <v>118</v>
      </c>
      <c r="B24" s="473">
        <v>61</v>
      </c>
      <c r="C24" s="473">
        <v>283</v>
      </c>
      <c r="D24" s="473">
        <v>192</v>
      </c>
      <c r="E24" s="473">
        <v>91</v>
      </c>
      <c r="F24" s="480">
        <v>4</v>
      </c>
      <c r="G24" s="481">
        <v>19</v>
      </c>
      <c r="H24" s="473">
        <v>14</v>
      </c>
      <c r="I24" s="473">
        <v>5</v>
      </c>
      <c r="J24" s="473">
        <v>5</v>
      </c>
      <c r="K24" s="481">
        <v>18</v>
      </c>
      <c r="L24" s="473">
        <v>11</v>
      </c>
      <c r="M24" s="480">
        <v>7</v>
      </c>
      <c r="N24" s="480">
        <v>4</v>
      </c>
      <c r="O24" s="481">
        <v>17</v>
      </c>
      <c r="P24" s="473">
        <v>12</v>
      </c>
      <c r="Q24" s="482">
        <v>5</v>
      </c>
      <c r="R24" s="911">
        <v>3</v>
      </c>
      <c r="S24" s="911"/>
      <c r="T24" s="481">
        <v>13</v>
      </c>
      <c r="U24" s="473">
        <v>8</v>
      </c>
      <c r="V24" s="473">
        <v>5</v>
      </c>
      <c r="W24" s="473">
        <v>4</v>
      </c>
      <c r="X24" s="481">
        <v>23</v>
      </c>
      <c r="Y24" s="928">
        <v>17</v>
      </c>
      <c r="Z24" s="928"/>
      <c r="AA24" s="354">
        <v>6</v>
      </c>
      <c r="AB24" s="113"/>
    </row>
    <row r="25" spans="1:28" ht="18.95" customHeight="1" x14ac:dyDescent="0.15">
      <c r="A25" s="479" t="s">
        <v>119</v>
      </c>
      <c r="B25" s="473">
        <v>42</v>
      </c>
      <c r="C25" s="473">
        <v>107</v>
      </c>
      <c r="D25" s="473">
        <v>49</v>
      </c>
      <c r="E25" s="473">
        <v>58</v>
      </c>
      <c r="F25" s="480">
        <v>3</v>
      </c>
      <c r="G25" s="481">
        <v>11</v>
      </c>
      <c r="H25" s="473">
        <v>6</v>
      </c>
      <c r="I25" s="473">
        <v>5</v>
      </c>
      <c r="J25" s="473">
        <v>2</v>
      </c>
      <c r="K25" s="481">
        <v>5</v>
      </c>
      <c r="L25" s="473">
        <v>1</v>
      </c>
      <c r="M25" s="480">
        <v>4</v>
      </c>
      <c r="N25" s="480">
        <v>3</v>
      </c>
      <c r="O25" s="481">
        <v>8</v>
      </c>
      <c r="P25" s="473">
        <v>6</v>
      </c>
      <c r="Q25" s="482">
        <v>2</v>
      </c>
      <c r="R25" s="911">
        <v>3</v>
      </c>
      <c r="S25" s="911"/>
      <c r="T25" s="481">
        <v>8</v>
      </c>
      <c r="U25" s="473">
        <v>2</v>
      </c>
      <c r="V25" s="473">
        <v>6</v>
      </c>
      <c r="W25" s="473">
        <v>5</v>
      </c>
      <c r="X25" s="481">
        <v>13</v>
      </c>
      <c r="Y25" s="928">
        <v>5</v>
      </c>
      <c r="Z25" s="928"/>
      <c r="AA25" s="354">
        <v>8</v>
      </c>
      <c r="AB25" s="113"/>
    </row>
    <row r="26" spans="1:28" ht="18.95" customHeight="1" x14ac:dyDescent="0.15">
      <c r="A26" s="483" t="s">
        <v>120</v>
      </c>
      <c r="B26" s="473">
        <v>2</v>
      </c>
      <c r="C26" s="473">
        <v>6</v>
      </c>
      <c r="D26" s="473">
        <v>1</v>
      </c>
      <c r="E26" s="473">
        <v>5</v>
      </c>
      <c r="F26" s="484">
        <v>0</v>
      </c>
      <c r="G26" s="485">
        <v>0</v>
      </c>
      <c r="H26" s="484">
        <v>0</v>
      </c>
      <c r="I26" s="484">
        <v>0</v>
      </c>
      <c r="J26" s="484">
        <v>0</v>
      </c>
      <c r="K26" s="486">
        <v>0</v>
      </c>
      <c r="L26" s="484">
        <v>0</v>
      </c>
      <c r="M26" s="484">
        <v>0</v>
      </c>
      <c r="N26" s="480">
        <v>0</v>
      </c>
      <c r="O26" s="481">
        <v>0</v>
      </c>
      <c r="P26" s="484">
        <v>0</v>
      </c>
      <c r="Q26" s="484">
        <v>0</v>
      </c>
      <c r="R26" s="910">
        <v>0</v>
      </c>
      <c r="S26" s="910"/>
      <c r="T26" s="481">
        <v>0</v>
      </c>
      <c r="U26" s="484">
        <v>0</v>
      </c>
      <c r="V26" s="484">
        <v>0</v>
      </c>
      <c r="W26" s="487">
        <v>0</v>
      </c>
      <c r="X26" s="481">
        <v>0</v>
      </c>
      <c r="Y26" s="949">
        <v>0</v>
      </c>
      <c r="Z26" s="949"/>
      <c r="AA26" s="355">
        <v>0</v>
      </c>
      <c r="AB26" s="356"/>
    </row>
    <row r="27" spans="1:28" ht="18.95" customHeight="1" thickBot="1" x14ac:dyDescent="0.2">
      <c r="A27" s="488" t="s">
        <v>221</v>
      </c>
      <c r="B27" s="628">
        <v>6</v>
      </c>
      <c r="C27" s="489">
        <v>60</v>
      </c>
      <c r="D27" s="489">
        <v>43</v>
      </c>
      <c r="E27" s="489">
        <v>17</v>
      </c>
      <c r="F27" s="490">
        <v>0</v>
      </c>
      <c r="G27" s="491">
        <v>0</v>
      </c>
      <c r="H27" s="490">
        <v>0</v>
      </c>
      <c r="I27" s="490">
        <v>0</v>
      </c>
      <c r="J27" s="490">
        <v>0</v>
      </c>
      <c r="K27" s="491">
        <v>0</v>
      </c>
      <c r="L27" s="490">
        <v>0</v>
      </c>
      <c r="M27" s="490">
        <v>0</v>
      </c>
      <c r="N27" s="492">
        <v>0</v>
      </c>
      <c r="O27" s="491">
        <v>0</v>
      </c>
      <c r="P27" s="490">
        <v>0</v>
      </c>
      <c r="Q27" s="490">
        <v>0</v>
      </c>
      <c r="R27" s="930">
        <v>0</v>
      </c>
      <c r="S27" s="930"/>
      <c r="T27" s="491">
        <v>0</v>
      </c>
      <c r="U27" s="490">
        <v>0</v>
      </c>
      <c r="V27" s="490">
        <v>0</v>
      </c>
      <c r="W27" s="493">
        <v>0</v>
      </c>
      <c r="X27" s="491">
        <v>0</v>
      </c>
      <c r="Y27" s="950">
        <v>0</v>
      </c>
      <c r="Z27" s="950"/>
      <c r="AA27" s="494">
        <v>0</v>
      </c>
      <c r="AB27" s="356"/>
    </row>
    <row r="28" spans="1:28" ht="18.95" customHeight="1" x14ac:dyDescent="0.15">
      <c r="A28" s="164" t="s">
        <v>215</v>
      </c>
      <c r="AA28" s="224"/>
      <c r="AB28" s="224"/>
    </row>
    <row r="29" spans="1:28" ht="18.95" customHeight="1" x14ac:dyDescent="0.15">
      <c r="A29" s="164" t="s">
        <v>386</v>
      </c>
    </row>
    <row r="30" spans="1:28" ht="18.95" customHeight="1" thickBot="1" x14ac:dyDescent="0.2">
      <c r="A30" s="60"/>
      <c r="AA30" s="224" t="s">
        <v>66</v>
      </c>
      <c r="AB30" s="224"/>
    </row>
    <row r="31" spans="1:28" ht="24.95" customHeight="1" thickBot="1" x14ac:dyDescent="0.2">
      <c r="A31" s="912" t="s">
        <v>91</v>
      </c>
      <c r="B31" s="914" t="s">
        <v>317</v>
      </c>
      <c r="C31" s="687"/>
      <c r="D31" s="687"/>
      <c r="E31" s="687"/>
      <c r="F31" s="687" t="s">
        <v>315</v>
      </c>
      <c r="G31" s="687"/>
      <c r="H31" s="687"/>
      <c r="I31" s="687"/>
      <c r="J31" s="689" t="s">
        <v>316</v>
      </c>
      <c r="K31" s="694"/>
      <c r="L31" s="694"/>
      <c r="M31" s="914"/>
      <c r="N31" s="687" t="s">
        <v>275</v>
      </c>
      <c r="O31" s="687"/>
      <c r="P31" s="687"/>
      <c r="Q31" s="687"/>
      <c r="R31" s="687"/>
      <c r="S31" s="687"/>
      <c r="T31" s="687"/>
      <c r="U31" s="943" t="s">
        <v>122</v>
      </c>
      <c r="V31" s="943"/>
      <c r="W31" s="943"/>
      <c r="X31" s="943"/>
      <c r="Y31" s="943"/>
      <c r="Z31" s="943"/>
      <c r="AA31" s="688"/>
      <c r="AB31" s="334"/>
    </row>
    <row r="32" spans="1:28" ht="24.95" customHeight="1" x14ac:dyDescent="0.15">
      <c r="A32" s="913"/>
      <c r="B32" s="410" t="s">
        <v>47</v>
      </c>
      <c r="C32" s="415" t="s">
        <v>71</v>
      </c>
      <c r="D32" s="409" t="s">
        <v>49</v>
      </c>
      <c r="E32" s="409" t="s">
        <v>50</v>
      </c>
      <c r="F32" s="409" t="s">
        <v>47</v>
      </c>
      <c r="G32" s="415" t="s">
        <v>71</v>
      </c>
      <c r="H32" s="409" t="s">
        <v>49</v>
      </c>
      <c r="I32" s="409" t="s">
        <v>50</v>
      </c>
      <c r="J32" s="409" t="s">
        <v>47</v>
      </c>
      <c r="K32" s="470" t="s">
        <v>71</v>
      </c>
      <c r="L32" s="409" t="s">
        <v>49</v>
      </c>
      <c r="M32" s="418" t="s">
        <v>50</v>
      </c>
      <c r="N32" s="409" t="s">
        <v>47</v>
      </c>
      <c r="O32" s="683" t="s">
        <v>123</v>
      </c>
      <c r="P32" s="683"/>
      <c r="Q32" s="956" t="s">
        <v>49</v>
      </c>
      <c r="R32" s="956"/>
      <c r="S32" s="824" t="s">
        <v>50</v>
      </c>
      <c r="T32" s="824"/>
      <c r="U32" s="409" t="s">
        <v>47</v>
      </c>
      <c r="V32" s="683" t="s">
        <v>1</v>
      </c>
      <c r="W32" s="683"/>
      <c r="X32" s="824" t="s">
        <v>49</v>
      </c>
      <c r="Y32" s="824"/>
      <c r="Z32" s="951" t="s">
        <v>50</v>
      </c>
      <c r="AA32" s="952"/>
      <c r="AB32" s="334"/>
    </row>
    <row r="33" spans="1:28" ht="18.95" customHeight="1" x14ac:dyDescent="0.15">
      <c r="A33" s="495" t="s">
        <v>349</v>
      </c>
      <c r="B33" s="473">
        <v>8</v>
      </c>
      <c r="C33" s="473">
        <v>25</v>
      </c>
      <c r="D33" s="473">
        <v>18</v>
      </c>
      <c r="E33" s="473">
        <v>7</v>
      </c>
      <c r="F33" s="473">
        <v>8</v>
      </c>
      <c r="G33" s="473">
        <v>34</v>
      </c>
      <c r="H33" s="473">
        <v>22</v>
      </c>
      <c r="I33" s="473">
        <v>12</v>
      </c>
      <c r="J33" s="473">
        <v>11</v>
      </c>
      <c r="K33" s="473">
        <v>37</v>
      </c>
      <c r="L33" s="473">
        <v>21</v>
      </c>
      <c r="M33" s="473">
        <v>16</v>
      </c>
      <c r="N33" s="473">
        <v>12</v>
      </c>
      <c r="O33" s="928">
        <v>38</v>
      </c>
      <c r="P33" s="928"/>
      <c r="Q33" s="911">
        <v>20</v>
      </c>
      <c r="R33" s="911"/>
      <c r="S33" s="911">
        <v>18</v>
      </c>
      <c r="T33" s="911"/>
      <c r="U33" s="473">
        <v>52</v>
      </c>
      <c r="V33" s="928">
        <v>221</v>
      </c>
      <c r="W33" s="928"/>
      <c r="X33" s="911">
        <v>144</v>
      </c>
      <c r="Y33" s="911"/>
      <c r="Z33" s="911">
        <v>77</v>
      </c>
      <c r="AA33" s="953"/>
      <c r="AB33" s="237"/>
    </row>
    <row r="34" spans="1:28" ht="18.95" customHeight="1" x14ac:dyDescent="0.15">
      <c r="A34" s="365">
        <v>4</v>
      </c>
      <c r="B34" s="473">
        <v>10</v>
      </c>
      <c r="C34" s="473">
        <v>31</v>
      </c>
      <c r="D34" s="473">
        <v>18</v>
      </c>
      <c r="E34" s="473">
        <v>13</v>
      </c>
      <c r="F34" s="473">
        <v>7</v>
      </c>
      <c r="G34" s="473">
        <v>23</v>
      </c>
      <c r="H34" s="473">
        <v>17</v>
      </c>
      <c r="I34" s="473">
        <v>6</v>
      </c>
      <c r="J34" s="473">
        <v>6</v>
      </c>
      <c r="K34" s="473">
        <v>23</v>
      </c>
      <c r="L34" s="473">
        <v>15</v>
      </c>
      <c r="M34" s="473">
        <v>8</v>
      </c>
      <c r="N34" s="473">
        <v>11</v>
      </c>
      <c r="O34" s="928">
        <v>30</v>
      </c>
      <c r="P34" s="928"/>
      <c r="Q34" s="911">
        <v>15</v>
      </c>
      <c r="R34" s="911"/>
      <c r="S34" s="911">
        <v>15</v>
      </c>
      <c r="T34" s="911"/>
      <c r="U34" s="473">
        <v>43</v>
      </c>
      <c r="V34" s="928">
        <v>196</v>
      </c>
      <c r="W34" s="928">
        <v>0</v>
      </c>
      <c r="X34" s="911">
        <v>124</v>
      </c>
      <c r="Y34" s="911"/>
      <c r="Z34" s="954">
        <v>72</v>
      </c>
      <c r="AA34" s="955"/>
    </row>
    <row r="35" spans="1:28" ht="18.95" customHeight="1" x14ac:dyDescent="0.15">
      <c r="A35" s="365">
        <v>5</v>
      </c>
      <c r="B35" s="473">
        <v>9</v>
      </c>
      <c r="C35" s="473">
        <v>34</v>
      </c>
      <c r="D35" s="473">
        <v>24</v>
      </c>
      <c r="E35" s="473">
        <v>10</v>
      </c>
      <c r="F35" s="473">
        <v>10</v>
      </c>
      <c r="G35" s="473">
        <v>40</v>
      </c>
      <c r="H35" s="473">
        <v>23</v>
      </c>
      <c r="I35" s="473">
        <v>17</v>
      </c>
      <c r="J35" s="473">
        <v>7</v>
      </c>
      <c r="K35" s="473">
        <v>24</v>
      </c>
      <c r="L35" s="473">
        <v>18</v>
      </c>
      <c r="M35" s="473">
        <v>6</v>
      </c>
      <c r="N35" s="473">
        <v>7</v>
      </c>
      <c r="O35" s="928">
        <v>23</v>
      </c>
      <c r="P35" s="928">
        <v>0</v>
      </c>
      <c r="Q35" s="911">
        <v>15</v>
      </c>
      <c r="R35" s="911">
        <v>0</v>
      </c>
      <c r="S35" s="911">
        <v>8</v>
      </c>
      <c r="T35" s="911">
        <v>0</v>
      </c>
      <c r="U35" s="473">
        <v>33</v>
      </c>
      <c r="V35" s="928">
        <v>126</v>
      </c>
      <c r="W35" s="928">
        <v>0</v>
      </c>
      <c r="X35" s="911">
        <v>72</v>
      </c>
      <c r="Y35" s="911">
        <v>0</v>
      </c>
      <c r="Z35" s="954">
        <v>54</v>
      </c>
      <c r="AA35" s="955">
        <v>0</v>
      </c>
    </row>
    <row r="36" spans="1:28" ht="18.95" customHeight="1" x14ac:dyDescent="0.15">
      <c r="A36" s="365">
        <v>6</v>
      </c>
      <c r="B36" s="473">
        <v>8</v>
      </c>
      <c r="C36" s="473">
        <v>27</v>
      </c>
      <c r="D36" s="473">
        <v>19</v>
      </c>
      <c r="E36" s="473">
        <v>8</v>
      </c>
      <c r="F36" s="473">
        <v>8</v>
      </c>
      <c r="G36" s="473">
        <v>38</v>
      </c>
      <c r="H36" s="473">
        <v>25</v>
      </c>
      <c r="I36" s="473">
        <v>13</v>
      </c>
      <c r="J36" s="473">
        <v>11</v>
      </c>
      <c r="K36" s="473">
        <v>41</v>
      </c>
      <c r="L36" s="473">
        <v>24</v>
      </c>
      <c r="M36" s="473">
        <v>17</v>
      </c>
      <c r="N36" s="473">
        <v>8</v>
      </c>
      <c r="O36" s="928">
        <v>24</v>
      </c>
      <c r="P36" s="928">
        <v>0</v>
      </c>
      <c r="Q36" s="911">
        <v>17</v>
      </c>
      <c r="R36" s="911">
        <v>0</v>
      </c>
      <c r="S36" s="911">
        <v>7</v>
      </c>
      <c r="T36" s="911">
        <v>0</v>
      </c>
      <c r="U36" s="473">
        <v>40</v>
      </c>
      <c r="V36" s="928">
        <v>191</v>
      </c>
      <c r="W36" s="928">
        <v>0</v>
      </c>
      <c r="X36" s="911">
        <v>118</v>
      </c>
      <c r="Y36" s="911">
        <v>0</v>
      </c>
      <c r="Z36" s="954">
        <v>73</v>
      </c>
      <c r="AA36" s="955">
        <v>0</v>
      </c>
    </row>
    <row r="37" spans="1:28" ht="11.25" customHeight="1" x14ac:dyDescent="0.15">
      <c r="A37" s="475"/>
      <c r="B37" s="338"/>
      <c r="C37" s="473"/>
      <c r="D37" s="473"/>
      <c r="E37" s="476"/>
      <c r="F37" s="476"/>
      <c r="G37" s="476"/>
      <c r="H37" s="476"/>
      <c r="I37" s="476"/>
      <c r="J37" s="476"/>
      <c r="K37" s="476"/>
      <c r="L37" s="476"/>
      <c r="M37" s="476"/>
      <c r="N37" s="477"/>
      <c r="O37" s="477"/>
      <c r="P37" s="476"/>
      <c r="Q37" s="476"/>
      <c r="R37" s="476"/>
      <c r="S37" s="476"/>
      <c r="T37" s="477"/>
      <c r="U37" s="478"/>
      <c r="V37" s="478"/>
      <c r="W37" s="478"/>
      <c r="X37" s="478"/>
      <c r="Y37" s="478"/>
      <c r="Z37" s="478"/>
      <c r="AA37" s="496"/>
      <c r="AB37" s="188"/>
    </row>
    <row r="38" spans="1:28" ht="18.95" customHeight="1" x14ac:dyDescent="0.15">
      <c r="A38" s="479" t="s">
        <v>118</v>
      </c>
      <c r="B38" s="473">
        <v>5</v>
      </c>
      <c r="C38" s="497">
        <v>20</v>
      </c>
      <c r="D38" s="473">
        <v>15</v>
      </c>
      <c r="E38" s="473">
        <v>5</v>
      </c>
      <c r="F38" s="473">
        <v>6</v>
      </c>
      <c r="G38" s="481">
        <v>31</v>
      </c>
      <c r="H38" s="473">
        <v>22</v>
      </c>
      <c r="I38" s="473">
        <v>9</v>
      </c>
      <c r="J38" s="473">
        <v>5</v>
      </c>
      <c r="K38" s="481">
        <v>25</v>
      </c>
      <c r="L38" s="473">
        <v>18</v>
      </c>
      <c r="M38" s="473">
        <v>7</v>
      </c>
      <c r="N38" s="473">
        <v>4</v>
      </c>
      <c r="O38" s="926">
        <v>16</v>
      </c>
      <c r="P38" s="926"/>
      <c r="Q38" s="911">
        <v>10</v>
      </c>
      <c r="R38" s="911"/>
      <c r="S38" s="982">
        <v>6</v>
      </c>
      <c r="T38" s="982"/>
      <c r="U38" s="473">
        <v>21</v>
      </c>
      <c r="V38" s="926">
        <v>101</v>
      </c>
      <c r="W38" s="926"/>
      <c r="X38" s="911">
        <v>65</v>
      </c>
      <c r="Y38" s="911"/>
      <c r="Z38" s="954">
        <v>36</v>
      </c>
      <c r="AA38" s="955"/>
      <c r="AB38" s="237"/>
    </row>
    <row r="39" spans="1:28" ht="18.95" customHeight="1" x14ac:dyDescent="0.15">
      <c r="A39" s="479" t="s">
        <v>119</v>
      </c>
      <c r="B39" s="473">
        <v>3</v>
      </c>
      <c r="C39" s="497">
        <v>7</v>
      </c>
      <c r="D39" s="473">
        <v>4</v>
      </c>
      <c r="E39" s="473">
        <v>3</v>
      </c>
      <c r="F39" s="473">
        <v>2</v>
      </c>
      <c r="G39" s="481">
        <v>7</v>
      </c>
      <c r="H39" s="473">
        <v>3</v>
      </c>
      <c r="I39" s="473">
        <v>4</v>
      </c>
      <c r="J39" s="473">
        <v>6</v>
      </c>
      <c r="K39" s="481">
        <v>16</v>
      </c>
      <c r="L39" s="473">
        <v>6</v>
      </c>
      <c r="M39" s="473">
        <v>10</v>
      </c>
      <c r="N39" s="473">
        <v>4</v>
      </c>
      <c r="O39" s="926">
        <v>8</v>
      </c>
      <c r="P39" s="926"/>
      <c r="Q39" s="911">
        <v>7</v>
      </c>
      <c r="R39" s="911"/>
      <c r="S39" s="982">
        <v>1</v>
      </c>
      <c r="T39" s="982"/>
      <c r="U39" s="473">
        <v>11</v>
      </c>
      <c r="V39" s="926">
        <v>24</v>
      </c>
      <c r="W39" s="926"/>
      <c r="X39" s="911">
        <v>9</v>
      </c>
      <c r="Y39" s="911"/>
      <c r="Z39" s="954">
        <v>15</v>
      </c>
      <c r="AA39" s="955"/>
      <c r="AB39" s="237"/>
    </row>
    <row r="40" spans="1:28" ht="18.95" customHeight="1" x14ac:dyDescent="0.15">
      <c r="A40" s="498" t="s">
        <v>240</v>
      </c>
      <c r="B40" s="487">
        <v>0</v>
      </c>
      <c r="C40" s="486">
        <v>0</v>
      </c>
      <c r="D40" s="487">
        <v>0</v>
      </c>
      <c r="E40" s="487">
        <v>0</v>
      </c>
      <c r="F40" s="487">
        <v>0</v>
      </c>
      <c r="G40" s="481">
        <v>0</v>
      </c>
      <c r="H40" s="487">
        <v>0</v>
      </c>
      <c r="I40" s="487">
        <v>0</v>
      </c>
      <c r="J40" s="480">
        <v>0</v>
      </c>
      <c r="K40" s="481">
        <v>0</v>
      </c>
      <c r="L40" s="487">
        <v>0</v>
      </c>
      <c r="M40" s="487">
        <v>0</v>
      </c>
      <c r="N40" s="487">
        <v>0</v>
      </c>
      <c r="O40" s="926">
        <v>0</v>
      </c>
      <c r="P40" s="926"/>
      <c r="Q40" s="920">
        <v>0</v>
      </c>
      <c r="R40" s="920"/>
      <c r="S40" s="920">
        <v>0</v>
      </c>
      <c r="T40" s="920"/>
      <c r="U40" s="482">
        <v>2</v>
      </c>
      <c r="V40" s="926">
        <v>6</v>
      </c>
      <c r="W40" s="926"/>
      <c r="X40" s="949">
        <v>1</v>
      </c>
      <c r="Y40" s="949"/>
      <c r="Z40" s="954">
        <v>5</v>
      </c>
      <c r="AA40" s="955"/>
      <c r="AB40" s="357"/>
    </row>
    <row r="41" spans="1:28" ht="18.95" customHeight="1" thickBot="1" x14ac:dyDescent="0.2">
      <c r="A41" s="499" t="s">
        <v>221</v>
      </c>
      <c r="B41" s="493">
        <v>0</v>
      </c>
      <c r="C41" s="491">
        <v>0</v>
      </c>
      <c r="D41" s="493">
        <v>0</v>
      </c>
      <c r="E41" s="493">
        <v>0</v>
      </c>
      <c r="F41" s="493">
        <v>0</v>
      </c>
      <c r="G41" s="491">
        <v>0</v>
      </c>
      <c r="H41" s="492">
        <v>0</v>
      </c>
      <c r="I41" s="492">
        <v>0</v>
      </c>
      <c r="J41" s="492">
        <v>0</v>
      </c>
      <c r="K41" s="500">
        <v>0</v>
      </c>
      <c r="L41" s="492">
        <v>0</v>
      </c>
      <c r="M41" s="492">
        <v>0</v>
      </c>
      <c r="N41" s="501">
        <v>0</v>
      </c>
      <c r="O41" s="909">
        <v>0</v>
      </c>
      <c r="P41" s="909"/>
      <c r="Q41" s="929">
        <v>0</v>
      </c>
      <c r="R41" s="929"/>
      <c r="S41" s="950">
        <v>0</v>
      </c>
      <c r="T41" s="983"/>
      <c r="U41" s="501">
        <v>6</v>
      </c>
      <c r="V41" s="909">
        <v>60</v>
      </c>
      <c r="W41" s="909"/>
      <c r="X41" s="950">
        <v>43</v>
      </c>
      <c r="Y41" s="983"/>
      <c r="Z41" s="929">
        <v>17</v>
      </c>
      <c r="AA41" s="984"/>
      <c r="AB41" s="357"/>
    </row>
    <row r="42" spans="1:28" ht="18.95" customHeight="1" x14ac:dyDescent="0.15">
      <c r="A42" s="164" t="s">
        <v>282</v>
      </c>
      <c r="AA42" s="224" t="s">
        <v>121</v>
      </c>
      <c r="AB42" s="224"/>
    </row>
    <row r="43" spans="1:28" ht="9.75" customHeight="1" x14ac:dyDescent="0.15"/>
    <row r="44" spans="1:28" ht="18.95" customHeight="1" thickBot="1" x14ac:dyDescent="0.2">
      <c r="A44" s="164" t="s">
        <v>368</v>
      </c>
      <c r="Z44" s="224"/>
      <c r="AA44" s="224" t="s">
        <v>66</v>
      </c>
      <c r="AB44" s="224"/>
    </row>
    <row r="45" spans="1:28" ht="24.95" customHeight="1" thickBot="1" x14ac:dyDescent="0.2">
      <c r="A45" s="963" t="s">
        <v>102</v>
      </c>
      <c r="B45" s="861" t="s">
        <v>336</v>
      </c>
      <c r="C45" s="862"/>
      <c r="D45" s="862"/>
      <c r="E45" s="948"/>
      <c r="F45" s="861" t="s">
        <v>293</v>
      </c>
      <c r="G45" s="862"/>
      <c r="H45" s="862"/>
      <c r="I45" s="948"/>
      <c r="J45" s="861" t="s">
        <v>294</v>
      </c>
      <c r="K45" s="862"/>
      <c r="L45" s="862"/>
      <c r="M45" s="948"/>
      <c r="N45" s="854" t="s">
        <v>334</v>
      </c>
      <c r="O45" s="854"/>
      <c r="P45" s="854"/>
      <c r="Q45" s="854"/>
      <c r="R45" s="854"/>
      <c r="S45" s="854"/>
      <c r="T45" s="854"/>
      <c r="U45" s="985" t="s">
        <v>343</v>
      </c>
      <c r="V45" s="985"/>
      <c r="W45" s="985"/>
      <c r="X45" s="985"/>
      <c r="Y45" s="985"/>
      <c r="Z45" s="985"/>
      <c r="AA45" s="986"/>
      <c r="AB45" s="334"/>
    </row>
    <row r="46" spans="1:28" ht="24.95" customHeight="1" x14ac:dyDescent="0.15">
      <c r="A46" s="964"/>
      <c r="B46" s="895" t="s">
        <v>103</v>
      </c>
      <c r="C46" s="965"/>
      <c r="D46" s="337" t="s">
        <v>49</v>
      </c>
      <c r="E46" s="219" t="s">
        <v>50</v>
      </c>
      <c r="F46" s="895" t="s">
        <v>103</v>
      </c>
      <c r="G46" s="965"/>
      <c r="H46" s="337" t="s">
        <v>49</v>
      </c>
      <c r="I46" s="219" t="s">
        <v>50</v>
      </c>
      <c r="J46" s="895" t="s">
        <v>350</v>
      </c>
      <c r="K46" s="965"/>
      <c r="L46" s="337" t="s">
        <v>49</v>
      </c>
      <c r="M46" s="219" t="s">
        <v>50</v>
      </c>
      <c r="N46" s="859" t="s">
        <v>1</v>
      </c>
      <c r="O46" s="859"/>
      <c r="P46" s="824" t="s">
        <v>49</v>
      </c>
      <c r="Q46" s="824"/>
      <c r="R46" s="824" t="s">
        <v>50</v>
      </c>
      <c r="S46" s="824"/>
      <c r="T46" s="824"/>
      <c r="U46" s="692" t="s">
        <v>1</v>
      </c>
      <c r="V46" s="824"/>
      <c r="W46" s="824" t="s">
        <v>351</v>
      </c>
      <c r="X46" s="824"/>
      <c r="Y46" s="824" t="s">
        <v>50</v>
      </c>
      <c r="Z46" s="824"/>
      <c r="AA46" s="973"/>
      <c r="AB46" s="334"/>
    </row>
    <row r="47" spans="1:28" ht="18.95" customHeight="1" x14ac:dyDescent="0.15">
      <c r="A47" s="352" t="s">
        <v>118</v>
      </c>
      <c r="B47" s="966">
        <v>332</v>
      </c>
      <c r="C47" s="966"/>
      <c r="D47" s="359">
        <v>228</v>
      </c>
      <c r="E47" s="359">
        <v>104</v>
      </c>
      <c r="F47" s="966">
        <v>330</v>
      </c>
      <c r="G47" s="966"/>
      <c r="H47" s="359">
        <v>223</v>
      </c>
      <c r="I47" s="359">
        <v>107</v>
      </c>
      <c r="J47" s="966">
        <v>266</v>
      </c>
      <c r="K47" s="966"/>
      <c r="L47" s="359">
        <v>183</v>
      </c>
      <c r="M47" s="359">
        <v>83</v>
      </c>
      <c r="N47" s="966">
        <v>270</v>
      </c>
      <c r="O47" s="966"/>
      <c r="P47" s="967">
        <v>183</v>
      </c>
      <c r="Q47" s="967"/>
      <c r="R47" s="968">
        <v>87</v>
      </c>
      <c r="S47" s="968"/>
      <c r="T47" s="969"/>
      <c r="U47" s="981">
        <v>283</v>
      </c>
      <c r="V47" s="981"/>
      <c r="W47" s="981">
        <v>192</v>
      </c>
      <c r="X47" s="981"/>
      <c r="Y47" s="974">
        <v>91</v>
      </c>
      <c r="Z47" s="974"/>
      <c r="AA47" s="975"/>
      <c r="AB47" s="188"/>
    </row>
    <row r="48" spans="1:28" ht="18.95" customHeight="1" x14ac:dyDescent="0.15">
      <c r="A48" s="352" t="s">
        <v>119</v>
      </c>
      <c r="B48" s="736">
        <v>131</v>
      </c>
      <c r="C48" s="736"/>
      <c r="D48" s="350">
        <v>68</v>
      </c>
      <c r="E48" s="350">
        <v>63</v>
      </c>
      <c r="F48" s="736">
        <v>135</v>
      </c>
      <c r="G48" s="736"/>
      <c r="H48" s="350">
        <v>69</v>
      </c>
      <c r="I48" s="350">
        <v>66</v>
      </c>
      <c r="J48" s="736">
        <v>104</v>
      </c>
      <c r="K48" s="736"/>
      <c r="L48" s="350">
        <v>52</v>
      </c>
      <c r="M48" s="350">
        <v>52</v>
      </c>
      <c r="N48" s="736">
        <v>96</v>
      </c>
      <c r="O48" s="736"/>
      <c r="P48" s="741">
        <v>44</v>
      </c>
      <c r="Q48" s="741"/>
      <c r="R48" s="958">
        <v>52</v>
      </c>
      <c r="S48" s="958"/>
      <c r="T48" s="743"/>
      <c r="U48" s="959">
        <v>107</v>
      </c>
      <c r="V48" s="959"/>
      <c r="W48" s="959">
        <v>49</v>
      </c>
      <c r="X48" s="959"/>
      <c r="Y48" s="979">
        <v>58</v>
      </c>
      <c r="Z48" s="979"/>
      <c r="AA48" s="980"/>
      <c r="AB48" s="188"/>
    </row>
    <row r="49" spans="1:28" ht="18.95" customHeight="1" x14ac:dyDescent="0.15">
      <c r="A49" s="345" t="s">
        <v>120</v>
      </c>
      <c r="B49" s="736">
        <v>8</v>
      </c>
      <c r="C49" s="736"/>
      <c r="D49" s="350">
        <v>2</v>
      </c>
      <c r="E49" s="350">
        <v>6</v>
      </c>
      <c r="F49" s="736">
        <v>9</v>
      </c>
      <c r="G49" s="736"/>
      <c r="H49" s="350">
        <v>2</v>
      </c>
      <c r="I49" s="350">
        <v>7</v>
      </c>
      <c r="J49" s="736">
        <v>9</v>
      </c>
      <c r="K49" s="736"/>
      <c r="L49" s="350">
        <v>2</v>
      </c>
      <c r="M49" s="350">
        <v>7</v>
      </c>
      <c r="N49" s="736">
        <v>8</v>
      </c>
      <c r="O49" s="736"/>
      <c r="P49" s="741">
        <v>2</v>
      </c>
      <c r="Q49" s="741"/>
      <c r="R49" s="958">
        <v>6</v>
      </c>
      <c r="S49" s="958"/>
      <c r="T49" s="743"/>
      <c r="U49" s="959">
        <v>6</v>
      </c>
      <c r="V49" s="959"/>
      <c r="W49" s="959">
        <v>1</v>
      </c>
      <c r="X49" s="959"/>
      <c r="Y49" s="979">
        <v>5</v>
      </c>
      <c r="Z49" s="979"/>
      <c r="AA49" s="980"/>
      <c r="AB49" s="188"/>
    </row>
    <row r="50" spans="1:28" ht="18.95" customHeight="1" thickBot="1" x14ac:dyDescent="0.2">
      <c r="A50" s="358" t="s">
        <v>221</v>
      </c>
      <c r="B50" s="976">
        <v>59</v>
      </c>
      <c r="C50" s="977"/>
      <c r="D50" s="360">
        <v>45</v>
      </c>
      <c r="E50" s="360">
        <v>14</v>
      </c>
      <c r="F50" s="978">
        <v>57</v>
      </c>
      <c r="G50" s="978"/>
      <c r="H50" s="360">
        <v>38</v>
      </c>
      <c r="I50" s="360">
        <v>19</v>
      </c>
      <c r="J50" s="978">
        <v>58</v>
      </c>
      <c r="K50" s="978"/>
      <c r="L50" s="360">
        <v>38</v>
      </c>
      <c r="M50" s="360">
        <v>20</v>
      </c>
      <c r="N50" s="978">
        <v>58</v>
      </c>
      <c r="O50" s="978"/>
      <c r="P50" s="960">
        <v>39</v>
      </c>
      <c r="Q50" s="961"/>
      <c r="R50" s="962">
        <v>19</v>
      </c>
      <c r="S50" s="961"/>
      <c r="T50" s="961"/>
      <c r="U50" s="957">
        <v>60</v>
      </c>
      <c r="V50" s="957"/>
      <c r="W50" s="970">
        <v>43</v>
      </c>
      <c r="X50" s="970"/>
      <c r="Y50" s="971">
        <v>17</v>
      </c>
      <c r="Z50" s="971"/>
      <c r="AA50" s="972"/>
      <c r="AB50" s="188"/>
    </row>
    <row r="51" spans="1:28" ht="18.95" customHeight="1" x14ac:dyDescent="0.15">
      <c r="A51" s="164" t="s">
        <v>282</v>
      </c>
      <c r="AA51" s="224" t="s">
        <v>121</v>
      </c>
      <c r="AB51" s="224"/>
    </row>
    <row r="55" spans="1:28" ht="17.45" customHeight="1" x14ac:dyDescent="0.15">
      <c r="Q55" s="334"/>
      <c r="R55" s="224"/>
      <c r="U55" s="361"/>
      <c r="V55" s="361"/>
    </row>
  </sheetData>
  <sheetProtection sheet="1" objects="1" scenarios="1"/>
  <mergeCells count="208">
    <mergeCell ref="J17:M17"/>
    <mergeCell ref="J31:M31"/>
    <mergeCell ref="J45:M45"/>
    <mergeCell ref="U47:V47"/>
    <mergeCell ref="Y49:AA49"/>
    <mergeCell ref="W48:X48"/>
    <mergeCell ref="O39:P39"/>
    <mergeCell ref="Q39:R39"/>
    <mergeCell ref="Q40:R40"/>
    <mergeCell ref="X39:Y39"/>
    <mergeCell ref="Z39:AA39"/>
    <mergeCell ref="S39:T39"/>
    <mergeCell ref="O41:P41"/>
    <mergeCell ref="Q41:R41"/>
    <mergeCell ref="S41:T41"/>
    <mergeCell ref="X41:Y41"/>
    <mergeCell ref="Z41:AA41"/>
    <mergeCell ref="N47:O47"/>
    <mergeCell ref="V39:W39"/>
    <mergeCell ref="U45:AA45"/>
    <mergeCell ref="W46:X46"/>
    <mergeCell ref="S38:T38"/>
    <mergeCell ref="N46:O46"/>
    <mergeCell ref="X38:Y38"/>
    <mergeCell ref="W50:X50"/>
    <mergeCell ref="Y50:AA50"/>
    <mergeCell ref="O40:P40"/>
    <mergeCell ref="Y46:AA46"/>
    <mergeCell ref="P48:Q48"/>
    <mergeCell ref="Y47:AA47"/>
    <mergeCell ref="B49:C49"/>
    <mergeCell ref="F49:G49"/>
    <mergeCell ref="J49:K49"/>
    <mergeCell ref="N49:O49"/>
    <mergeCell ref="B50:C50"/>
    <mergeCell ref="F50:G50"/>
    <mergeCell ref="J50:K50"/>
    <mergeCell ref="N50:O50"/>
    <mergeCell ref="Z40:AA40"/>
    <mergeCell ref="V40:W40"/>
    <mergeCell ref="S40:T40"/>
    <mergeCell ref="X40:Y40"/>
    <mergeCell ref="V41:W41"/>
    <mergeCell ref="U46:V46"/>
    <mergeCell ref="Y48:AA48"/>
    <mergeCell ref="U48:V48"/>
    <mergeCell ref="W49:X49"/>
    <mergeCell ref="W47:X47"/>
    <mergeCell ref="U50:V50"/>
    <mergeCell ref="P49:Q49"/>
    <mergeCell ref="R49:T49"/>
    <mergeCell ref="U49:V49"/>
    <mergeCell ref="P50:Q50"/>
    <mergeCell ref="R50:T50"/>
    <mergeCell ref="A45:A46"/>
    <mergeCell ref="B45:E45"/>
    <mergeCell ref="J46:K46"/>
    <mergeCell ref="N45:T45"/>
    <mergeCell ref="B46:C46"/>
    <mergeCell ref="J48:K48"/>
    <mergeCell ref="B47:C47"/>
    <mergeCell ref="F47:G47"/>
    <mergeCell ref="P46:Q46"/>
    <mergeCell ref="R48:T48"/>
    <mergeCell ref="N48:O48"/>
    <mergeCell ref="P47:Q47"/>
    <mergeCell ref="R47:T47"/>
    <mergeCell ref="B48:C48"/>
    <mergeCell ref="F48:G48"/>
    <mergeCell ref="J47:K47"/>
    <mergeCell ref="F46:G46"/>
    <mergeCell ref="R46:T46"/>
    <mergeCell ref="Z36:AA36"/>
    <mergeCell ref="X35:Y35"/>
    <mergeCell ref="X34:Y34"/>
    <mergeCell ref="V36:W36"/>
    <mergeCell ref="X36:Y36"/>
    <mergeCell ref="A31:A32"/>
    <mergeCell ref="B31:E31"/>
    <mergeCell ref="F31:I31"/>
    <mergeCell ref="N31:T31"/>
    <mergeCell ref="O32:P32"/>
    <mergeCell ref="Q32:R32"/>
    <mergeCell ref="S32:T32"/>
    <mergeCell ref="O36:P36"/>
    <mergeCell ref="Q36:R36"/>
    <mergeCell ref="S34:T34"/>
    <mergeCell ref="S36:T36"/>
    <mergeCell ref="S35:T35"/>
    <mergeCell ref="O33:P33"/>
    <mergeCell ref="F45:I45"/>
    <mergeCell ref="Y22:Z22"/>
    <mergeCell ref="R24:S24"/>
    <mergeCell ref="Y24:Z24"/>
    <mergeCell ref="R22:S22"/>
    <mergeCell ref="R25:S25"/>
    <mergeCell ref="Y25:Z25"/>
    <mergeCell ref="Y26:Z26"/>
    <mergeCell ref="Y27:Z27"/>
    <mergeCell ref="V35:W35"/>
    <mergeCell ref="Z32:AA32"/>
    <mergeCell ref="Q33:R33"/>
    <mergeCell ref="S33:T33"/>
    <mergeCell ref="Z33:AA33"/>
    <mergeCell ref="U31:AA31"/>
    <mergeCell ref="V33:W33"/>
    <mergeCell ref="X33:Y33"/>
    <mergeCell ref="V32:W32"/>
    <mergeCell ref="X32:Y32"/>
    <mergeCell ref="Z34:AA34"/>
    <mergeCell ref="V34:W34"/>
    <mergeCell ref="Z38:AA38"/>
    <mergeCell ref="V38:W38"/>
    <mergeCell ref="Z35:AA35"/>
    <mergeCell ref="P5:Q5"/>
    <mergeCell ref="Y20:Z20"/>
    <mergeCell ref="W17:AA17"/>
    <mergeCell ref="X11:AA11"/>
    <mergeCell ref="X6:AA6"/>
    <mergeCell ref="U11:W11"/>
    <mergeCell ref="U10:W10"/>
    <mergeCell ref="X8:AA8"/>
    <mergeCell ref="R21:S21"/>
    <mergeCell ref="Y21:Z21"/>
    <mergeCell ref="X10:AA10"/>
    <mergeCell ref="R7:S7"/>
    <mergeCell ref="Y18:Z18"/>
    <mergeCell ref="R17:V17"/>
    <mergeCell ref="R10:S10"/>
    <mergeCell ref="R8:S8"/>
    <mergeCell ref="R12:S12"/>
    <mergeCell ref="U6:W6"/>
    <mergeCell ref="U13:W13"/>
    <mergeCell ref="X13:AA13"/>
    <mergeCell ref="R19:S19"/>
    <mergeCell ref="Y19:Z19"/>
    <mergeCell ref="L13:M13"/>
    <mergeCell ref="N17:Q17"/>
    <mergeCell ref="L8:M8"/>
    <mergeCell ref="P8:Q8"/>
    <mergeCell ref="X7:AA7"/>
    <mergeCell ref="R6:S6"/>
    <mergeCell ref="U12:W12"/>
    <mergeCell ref="X12:AA12"/>
    <mergeCell ref="X3:AA3"/>
    <mergeCell ref="X4:AA4"/>
    <mergeCell ref="U8:W8"/>
    <mergeCell ref="U7:W7"/>
    <mergeCell ref="U4:W4"/>
    <mergeCell ref="L4:M4"/>
    <mergeCell ref="U5:W5"/>
    <mergeCell ref="X5:AA5"/>
    <mergeCell ref="U3:W3"/>
    <mergeCell ref="L3:O3"/>
    <mergeCell ref="P3:T3"/>
    <mergeCell ref="L6:M6"/>
    <mergeCell ref="P6:Q6"/>
    <mergeCell ref="P4:Q4"/>
    <mergeCell ref="R4:S4"/>
    <mergeCell ref="L5:M5"/>
    <mergeCell ref="C12:D12"/>
    <mergeCell ref="R5:S5"/>
    <mergeCell ref="L7:M7"/>
    <mergeCell ref="P7:Q7"/>
    <mergeCell ref="O38:P38"/>
    <mergeCell ref="Q38:R38"/>
    <mergeCell ref="H7:I7"/>
    <mergeCell ref="P10:Q10"/>
    <mergeCell ref="P11:Q11"/>
    <mergeCell ref="H11:I11"/>
    <mergeCell ref="P12:Q12"/>
    <mergeCell ref="H12:I12"/>
    <mergeCell ref="L12:M12"/>
    <mergeCell ref="H10:I10"/>
    <mergeCell ref="O35:P35"/>
    <mergeCell ref="Q35:R35"/>
    <mergeCell ref="O34:P34"/>
    <mergeCell ref="Q34:R34"/>
    <mergeCell ref="R13:S13"/>
    <mergeCell ref="L10:M10"/>
    <mergeCell ref="L11:M11"/>
    <mergeCell ref="R11:S11"/>
    <mergeCell ref="R18:S18"/>
    <mergeCell ref="R27:S27"/>
    <mergeCell ref="C8:D8"/>
    <mergeCell ref="P13:Q13"/>
    <mergeCell ref="R26:S26"/>
    <mergeCell ref="R20:S20"/>
    <mergeCell ref="A17:A18"/>
    <mergeCell ref="B17:E17"/>
    <mergeCell ref="F17:I17"/>
    <mergeCell ref="A3:A4"/>
    <mergeCell ref="B3:B4"/>
    <mergeCell ref="G3:G4"/>
    <mergeCell ref="H3:K3"/>
    <mergeCell ref="C4:D4"/>
    <mergeCell ref="H4:I4"/>
    <mergeCell ref="H13:I13"/>
    <mergeCell ref="A14:K14"/>
    <mergeCell ref="H8:I8"/>
    <mergeCell ref="C13:D13"/>
    <mergeCell ref="C5:D5"/>
    <mergeCell ref="H5:I5"/>
    <mergeCell ref="C6:D6"/>
    <mergeCell ref="H6:I6"/>
    <mergeCell ref="C7:D7"/>
    <mergeCell ref="C11:D11"/>
    <mergeCell ref="C10:D10"/>
  </mergeCells>
  <phoneticPr fontId="1"/>
  <conditionalFormatting sqref="A47:T50 B33:K33 A36:AA36 A8:E8 A6:T7 H8:K8 B5:AA5 A10:B13 N10:O13 A19:AA20 A22:AA22 A21:K21 A34:K35 X38:AA41 H38:J41 L38:N41 Q38:U41 A24:F27 H24:J27 L24:N27 P24:S27 U24:W27 Y24:AA27 D38:F41 A38:B41 R10:T13 E10:F13">
    <cfRule type="expression" dxfId="105" priority="46">
      <formula>MOD(ROW(),2)=0</formula>
    </cfRule>
  </conditionalFormatting>
  <conditionalFormatting sqref="A5">
    <cfRule type="expression" dxfId="104" priority="45">
      <formula>MOD(ROW(),2)=0</formula>
    </cfRule>
  </conditionalFormatting>
  <conditionalFormatting sqref="A33">
    <cfRule type="expression" dxfId="103" priority="44">
      <formula>MOD(ROW(),2)=0</formula>
    </cfRule>
  </conditionalFormatting>
  <conditionalFormatting sqref="P8:Q8">
    <cfRule type="expression" dxfId="102" priority="43">
      <formula>MOD(ROW(),2)=0</formula>
    </cfRule>
  </conditionalFormatting>
  <conditionalFormatting sqref="R8:S8">
    <cfRule type="expression" dxfId="101" priority="42">
      <formula>MOD(ROW(),2)=0</formula>
    </cfRule>
  </conditionalFormatting>
  <conditionalFormatting sqref="T8">
    <cfRule type="expression" dxfId="100" priority="41">
      <formula>MOD(ROW(),2)=0</formula>
    </cfRule>
  </conditionalFormatting>
  <conditionalFormatting sqref="U7:AA7">
    <cfRule type="expression" dxfId="99" priority="40">
      <formula>MOD(ROW(),2)=0</formula>
    </cfRule>
  </conditionalFormatting>
  <conditionalFormatting sqref="F8">
    <cfRule type="expression" dxfId="98" priority="39">
      <formula>MOD(ROW(),2)=0</formula>
    </cfRule>
  </conditionalFormatting>
  <conditionalFormatting sqref="G8">
    <cfRule type="expression" dxfId="97" priority="38">
      <formula>MOD(ROW(),2)=0</formula>
    </cfRule>
  </conditionalFormatting>
  <conditionalFormatting sqref="L8:M8">
    <cfRule type="expression" dxfId="96" priority="37">
      <formula>MOD(ROW(),2)=0</formula>
    </cfRule>
  </conditionalFormatting>
  <conditionalFormatting sqref="N8">
    <cfRule type="expression" dxfId="95" priority="36">
      <formula>MOD(ROW(),2)=0</formula>
    </cfRule>
  </conditionalFormatting>
  <conditionalFormatting sqref="O8">
    <cfRule type="expression" dxfId="94" priority="35">
      <formula>MOD(ROW(),2)=0</formula>
    </cfRule>
  </conditionalFormatting>
  <conditionalFormatting sqref="U8:AA8">
    <cfRule type="expression" dxfId="93" priority="34">
      <formula>MOD(ROW(),2)=0</formula>
    </cfRule>
  </conditionalFormatting>
  <conditionalFormatting sqref="U6:AA6">
    <cfRule type="expression" dxfId="92" priority="33">
      <formula>MOD(ROW(),2)=0</formula>
    </cfRule>
  </conditionalFormatting>
  <conditionalFormatting sqref="U11:AA11">
    <cfRule type="expression" dxfId="91" priority="31">
      <formula>MOD(ROW(),2)=0</formula>
    </cfRule>
  </conditionalFormatting>
  <conditionalFormatting sqref="U13:AA13">
    <cfRule type="expression" dxfId="90" priority="29">
      <formula>MOD(ROW(),2)=0</formula>
    </cfRule>
  </conditionalFormatting>
  <conditionalFormatting sqref="C10:D13">
    <cfRule type="expression" dxfId="89" priority="26">
      <formula>MOD(ROW(),2)=0</formula>
    </cfRule>
  </conditionalFormatting>
  <conditionalFormatting sqref="G10:G13">
    <cfRule type="expression" dxfId="88" priority="25">
      <formula>MOD(ROW(),2)=0</formula>
    </cfRule>
  </conditionalFormatting>
  <conditionalFormatting sqref="H10:I13">
    <cfRule type="expression" dxfId="87" priority="24">
      <formula>MOD(ROW(),2)=0</formula>
    </cfRule>
  </conditionalFormatting>
  <conditionalFormatting sqref="J10:J13">
    <cfRule type="expression" dxfId="86" priority="23">
      <formula>MOD(ROW(),2)=0</formula>
    </cfRule>
  </conditionalFormatting>
  <conditionalFormatting sqref="K10:K13">
    <cfRule type="expression" dxfId="85" priority="22">
      <formula>MOD(ROW(),2)=0</formula>
    </cfRule>
  </conditionalFormatting>
  <conditionalFormatting sqref="L10:M13">
    <cfRule type="expression" dxfId="84" priority="21">
      <formula>MOD(ROW(),2)=0</formula>
    </cfRule>
  </conditionalFormatting>
  <conditionalFormatting sqref="P10:Q13">
    <cfRule type="expression" dxfId="83" priority="20">
      <formula>MOD(ROW(),2)=0</formula>
    </cfRule>
  </conditionalFormatting>
  <conditionalFormatting sqref="L33:AA33">
    <cfRule type="expression" dxfId="82" priority="19">
      <formula>MOD(ROW(),2)=0</formula>
    </cfRule>
  </conditionalFormatting>
  <conditionalFormatting sqref="L34:AA34">
    <cfRule type="expression" dxfId="81" priority="18">
      <formula>MOD(ROW(),2)=0</formula>
    </cfRule>
  </conditionalFormatting>
  <conditionalFormatting sqref="L21:AA21">
    <cfRule type="expression" dxfId="80" priority="17">
      <formula>MOD(ROW(),2)=0</formula>
    </cfRule>
  </conditionalFormatting>
  <conditionalFormatting sqref="L35:AA35">
    <cfRule type="expression" dxfId="79" priority="16">
      <formula>MOD(ROW(),2)=0</formula>
    </cfRule>
  </conditionalFormatting>
  <conditionalFormatting sqref="G24:G27">
    <cfRule type="expression" dxfId="78" priority="15">
      <formula>MOD(ROW(),2)=0</formula>
    </cfRule>
  </conditionalFormatting>
  <conditionalFormatting sqref="K24:K27">
    <cfRule type="expression" dxfId="77" priority="14">
      <formula>MOD(ROW(),2)=0</formula>
    </cfRule>
  </conditionalFormatting>
  <conditionalFormatting sqref="O24:O27">
    <cfRule type="expression" dxfId="76" priority="13">
      <formula>MOD(ROW(),2)=0</formula>
    </cfRule>
  </conditionalFormatting>
  <conditionalFormatting sqref="T24:T27">
    <cfRule type="expression" dxfId="75" priority="12">
      <formula>MOD(ROW(),2)=0</formula>
    </cfRule>
  </conditionalFormatting>
  <conditionalFormatting sqref="X24:X27">
    <cfRule type="expression" dxfId="74" priority="11">
      <formula>MOD(ROW(),2)=0</formula>
    </cfRule>
  </conditionalFormatting>
  <conditionalFormatting sqref="C38:C41">
    <cfRule type="expression" dxfId="73" priority="10">
      <formula>MOD(ROW(),2)=0</formula>
    </cfRule>
  </conditionalFormatting>
  <conditionalFormatting sqref="G38:G41">
    <cfRule type="expression" dxfId="72" priority="9">
      <formula>MOD(ROW(),2)=0</formula>
    </cfRule>
  </conditionalFormatting>
  <conditionalFormatting sqref="K38:K41">
    <cfRule type="expression" dxfId="71" priority="8">
      <formula>MOD(ROW(),2)=0</formula>
    </cfRule>
  </conditionalFormatting>
  <conditionalFormatting sqref="O38:P41">
    <cfRule type="expression" dxfId="70" priority="7">
      <formula>MOD(ROW(),2)=0</formula>
    </cfRule>
  </conditionalFormatting>
  <conditionalFormatting sqref="V38:W41">
    <cfRule type="expression" dxfId="69" priority="6">
      <formula>MOD(ROW(),2)=0</formula>
    </cfRule>
  </conditionalFormatting>
  <conditionalFormatting sqref="U10:AA10">
    <cfRule type="expression" dxfId="68" priority="5">
      <formula>MOD(ROW(),2)=0</formula>
    </cfRule>
  </conditionalFormatting>
  <conditionalFormatting sqref="U12:AA12">
    <cfRule type="expression" dxfId="67" priority="4">
      <formula>MOD(ROW(),2)=0</formula>
    </cfRule>
  </conditionalFormatting>
  <conditionalFormatting sqref="U47:V50">
    <cfRule type="expression" dxfId="66" priority="3">
      <formula>MOD(ROW(),2)=0</formula>
    </cfRule>
  </conditionalFormatting>
  <conditionalFormatting sqref="W47:X50">
    <cfRule type="expression" dxfId="65" priority="2">
      <formula>MOD(ROW(),2)=0</formula>
    </cfRule>
  </conditionalFormatting>
  <conditionalFormatting sqref="Y47:AA50">
    <cfRule type="expression" dxfId="64"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32" orientation="portrait" useFirstPageNumber="1" r:id="rId1"/>
  <headerFooter differentOddEven="1" scaleWithDoc="0" alignWithMargins="0">
    <oddHeader>&amp;LⅫ　教　育</oddHeader>
    <oddFooter>&amp;C&amp;11&amp;A</oddFooter>
    <evenHeader>&amp;RⅫ　教　育</evenHeader>
    <evenFooter>&amp;C&amp;11&amp;A</evenFooter>
  </headerFooter>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vt:lpstr>
      <vt:lpstr>－138－</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'－137－'!Print_Area</vt:lpstr>
      <vt:lpstr>'－138－'!Print_Area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竜馬</dc:creator>
  <cp:lastModifiedBy>仲里 直子</cp:lastModifiedBy>
  <cp:lastPrinted>2025-06-20T04:29:17Z</cp:lastPrinted>
  <dcterms:modified xsi:type="dcterms:W3CDTF">2025-07-16T01:32:37Z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