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76298947-B710-41A7-A4C0-78680670CC8F}" xr6:coauthVersionLast="45" xr6:coauthVersionMax="47" xr10:uidLastSave="{00000000-0000-0000-0000-000000000000}"/>
  <bookViews>
    <workbookView xWindow="20370" yWindow="-120" windowWidth="29040" windowHeight="15840" tabRatio="836" activeTab="15" xr2:uid="{6C4A32A0-DBE8-4AF7-A230-B828F043BDE1}"/>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22" r:id="rId13"/>
    <sheet name="－76－" sheetId="9" r:id="rId14"/>
    <sheet name="－77－" sheetId="21" r:id="rId15"/>
    <sheet name="グラフ" sheetId="10" r:id="rId16"/>
  </sheets>
  <definedNames>
    <definedName name="_xlnm.Print_Area" localSheetId="0">'－63－'!$A$1:$L$45</definedName>
    <definedName name="_xlnm.Print_Area" localSheetId="1">'－64－'!$A$1:$T$56</definedName>
    <definedName name="_xlnm.Print_Area" localSheetId="2">'－65－'!$U$1:$AL$56</definedName>
    <definedName name="_xlnm.Print_Area" localSheetId="3">'－66－'!$A$1:$L$50</definedName>
    <definedName name="_xlnm.Print_Area" localSheetId="4">'－67－'!$M$1:$T$50</definedName>
    <definedName name="_xlnm.Print_Area" localSheetId="5">'－68－'!$A$1:$L$41</definedName>
    <definedName name="_xlnm.Print_Area" localSheetId="6">'－69－'!$A$1:$K$33</definedName>
    <definedName name="_xlnm.Print_Area" localSheetId="7">'－70－'!$A$1:$I$45</definedName>
    <definedName name="_xlnm.Print_Area" localSheetId="8">'－71－'!$J$1:$R$47</definedName>
    <definedName name="_xlnm.Print_Area" localSheetId="9">'－72－'!$A$1:$I$36</definedName>
    <definedName name="_xlnm.Print_Area" localSheetId="10">'－73－'!$J$1:$M$36</definedName>
    <definedName name="_xlnm.Print_Area" localSheetId="11">'－74－'!$A$1:$J$47</definedName>
    <definedName name="_xlnm.Print_Area" localSheetId="12">'－75－'!$J$1:$P$47</definedName>
    <definedName name="_xlnm.Print_Area" localSheetId="13">'－76－'!$A$1:$H$50</definedName>
    <definedName name="_xlnm.Print_Area" localSheetId="14">'－77－'!$I$1:$O$54</definedName>
    <definedName name="_xlnm.Print_Area" localSheetId="15">グラフ!$A$1:$G$184</definedName>
  </definedNames>
  <calcPr calcId="191029"/>
</workbook>
</file>

<file path=xl/calcChain.xml><?xml version="1.0" encoding="utf-8"?>
<calcChain xmlns="http://schemas.openxmlformats.org/spreadsheetml/2006/main">
  <c r="I176" i="10" l="1"/>
  <c r="I171" i="10"/>
  <c r="I170" i="10"/>
  <c r="I172" i="10"/>
  <c r="I173" i="10"/>
  <c r="J173" i="10" s="1"/>
  <c r="I174" i="10"/>
  <c r="I169" i="10"/>
  <c r="I160" i="10"/>
  <c r="I100" i="10"/>
  <c r="J172" i="10" l="1"/>
  <c r="J169" i="10"/>
  <c r="J170" i="10"/>
  <c r="J174" i="10"/>
  <c r="J171" i="10"/>
  <c r="K180" i="10"/>
  <c r="I175" i="10" s="1"/>
  <c r="J175" i="10" s="1"/>
  <c r="M69" i="10"/>
  <c r="K132" i="10" l="1"/>
  <c r="K133" i="10"/>
  <c r="K134" i="10"/>
  <c r="K135" i="10"/>
  <c r="K131" i="10"/>
  <c r="I115" i="10" l="1"/>
  <c r="I114" i="10"/>
  <c r="I113" i="10"/>
  <c r="I112" i="10"/>
  <c r="I111" i="10"/>
  <c r="I73" i="10"/>
  <c r="L59" i="10"/>
  <c r="L58" i="10"/>
  <c r="L57" i="10"/>
  <c r="L56" i="10"/>
  <c r="L55" i="10"/>
  <c r="L54" i="10"/>
  <c r="L53" i="10"/>
  <c r="L52" i="10"/>
  <c r="L51" i="10"/>
  <c r="L50" i="10"/>
  <c r="L49" i="10"/>
  <c r="L48" i="10"/>
  <c r="L47" i="10"/>
  <c r="I47" i="10"/>
  <c r="L46" i="10"/>
  <c r="L45" i="10"/>
  <c r="L44" i="10"/>
  <c r="I44" i="10"/>
  <c r="L43" i="10"/>
  <c r="I43" i="10"/>
  <c r="I59" i="10"/>
  <c r="I58" i="10"/>
  <c r="I57" i="10"/>
  <c r="I56" i="10"/>
  <c r="I55" i="10"/>
  <c r="I54" i="10"/>
  <c r="I53" i="10"/>
  <c r="I52" i="10"/>
  <c r="I51" i="10"/>
  <c r="I50" i="10"/>
  <c r="I49" i="10"/>
  <c r="I48" i="10"/>
  <c r="I46" i="10"/>
  <c r="I45" i="10"/>
  <c r="H43" i="10"/>
  <c r="M18" i="10" l="1"/>
  <c r="M17" i="10"/>
  <c r="L18" i="10"/>
  <c r="L17" i="10"/>
  <c r="I18" i="10"/>
  <c r="I16" i="10"/>
  <c r="J16" i="10"/>
  <c r="J18" i="10" l="1"/>
  <c r="J17" i="10"/>
  <c r="I17" i="10"/>
  <c r="J134" i="10" l="1"/>
  <c r="I134" i="10"/>
  <c r="H134" i="10"/>
  <c r="I116" i="10" l="1"/>
  <c r="J113" i="10" s="1"/>
  <c r="J115" i="10" l="1"/>
  <c r="J116" i="10"/>
  <c r="J114" i="10"/>
  <c r="J111" i="10"/>
  <c r="J112" i="10"/>
  <c r="J69" i="10" l="1"/>
  <c r="J68" i="10"/>
  <c r="J67" i="10"/>
  <c r="I132" i="10" l="1"/>
  <c r="H131" i="10"/>
  <c r="I135" i="10" l="1"/>
  <c r="M16" i="10" l="1"/>
  <c r="L16" i="10"/>
  <c r="K16" i="10"/>
  <c r="K17" i="10" l="1"/>
  <c r="K18" i="10" l="1"/>
  <c r="I163" i="10" l="1"/>
  <c r="I147" i="10"/>
  <c r="I154" i="10" l="1"/>
  <c r="I148" i="10"/>
  <c r="I139" i="10"/>
  <c r="I140" i="10"/>
  <c r="I141" i="10"/>
  <c r="I142" i="10"/>
  <c r="I144" i="10"/>
  <c r="I145" i="10"/>
  <c r="I146" i="10"/>
  <c r="I138" i="10"/>
  <c r="I137" i="10"/>
  <c r="I150" i="10" l="1"/>
  <c r="J176" i="10"/>
  <c r="I13" i="10" l="1"/>
  <c r="I12" i="10"/>
  <c r="I11" i="10"/>
  <c r="I10" i="10"/>
  <c r="I9" i="10"/>
  <c r="I8" i="10"/>
  <c r="I7" i="10"/>
  <c r="I6" i="10"/>
  <c r="I5" i="10"/>
  <c r="J135" i="10"/>
  <c r="I162" i="10"/>
  <c r="I161" i="10"/>
  <c r="I164" i="10"/>
  <c r="I158" i="10"/>
  <c r="I156" i="10"/>
  <c r="I157" i="10"/>
  <c r="I159" i="10"/>
  <c r="I155" i="10"/>
  <c r="J132" i="10"/>
  <c r="J133" i="10"/>
  <c r="J131" i="10"/>
  <c r="I133" i="10"/>
  <c r="I131" i="10"/>
  <c r="H132" i="10"/>
  <c r="H133" i="10"/>
  <c r="H135" i="10"/>
  <c r="I74" i="10" l="1"/>
  <c r="I75" i="10"/>
  <c r="I76" i="10"/>
  <c r="I77" i="10"/>
  <c r="I78" i="10"/>
  <c r="I103" i="10"/>
  <c r="I101" i="10"/>
  <c r="I102" i="10"/>
  <c r="I104" i="10"/>
  <c r="I105" i="10"/>
  <c r="I4" i="10"/>
  <c r="I3" i="10"/>
  <c r="I67" i="10"/>
  <c r="K67" i="10"/>
  <c r="L67" i="10"/>
  <c r="M67" i="10"/>
  <c r="I68" i="10"/>
  <c r="K68" i="10"/>
  <c r="L68" i="10"/>
  <c r="M68" i="10"/>
  <c r="I69" i="10"/>
  <c r="K69" i="10"/>
  <c r="L69" i="10"/>
  <c r="I165" i="10" l="1"/>
  <c r="I106" i="10"/>
  <c r="J102" i="10" s="1"/>
  <c r="J142" i="10"/>
  <c r="I79" i="10"/>
  <c r="J73" i="10" s="1"/>
  <c r="J160" i="10" l="1"/>
  <c r="J164" i="10"/>
  <c r="J155" i="10"/>
  <c r="J158" i="10"/>
  <c r="J104" i="10"/>
  <c r="J103" i="10"/>
  <c r="J101" i="10"/>
  <c r="J105" i="10"/>
  <c r="J161" i="10"/>
  <c r="J100" i="10"/>
  <c r="J159" i="10"/>
  <c r="J156" i="10"/>
  <c r="J139" i="10"/>
  <c r="J140" i="10"/>
  <c r="J146" i="10"/>
  <c r="J141" i="10"/>
  <c r="J149" i="10"/>
  <c r="J147" i="10"/>
  <c r="J144" i="10"/>
  <c r="J138" i="10"/>
  <c r="J145" i="10"/>
  <c r="J148" i="10"/>
  <c r="J157" i="10"/>
  <c r="J163" i="10"/>
  <c r="J162" i="10"/>
  <c r="J74" i="10"/>
  <c r="I60" i="10"/>
  <c r="J47" i="10" s="1"/>
  <c r="J75" i="10"/>
  <c r="J76" i="10"/>
  <c r="L60" i="10"/>
  <c r="M48" i="10" s="1"/>
  <c r="J78" i="10"/>
  <c r="J77" i="10"/>
  <c r="J106" i="10" l="1"/>
  <c r="J150" i="10"/>
  <c r="M45" i="10"/>
  <c r="J79" i="10"/>
  <c r="J165"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<sst xmlns="http://schemas.openxmlformats.org/spreadsheetml/2006/main" count="2185" uniqueCount="572">
  <si>
    <t>（27）</t>
    <phoneticPr fontId="9"/>
  </si>
  <si>
    <t>（29）</t>
    <phoneticPr fontId="9"/>
  </si>
  <si>
    <t>（30）</t>
    <phoneticPr fontId="9"/>
  </si>
  <si>
    <t>（31）</t>
    <phoneticPr fontId="9"/>
  </si>
  <si>
    <t xml:space="preserve">（33）産業別製造業従業者数の構成（Ｐ76･77参照）  </t>
    <phoneticPr fontId="9"/>
  </si>
  <si>
    <t>（34）産業別製造品出荷額等の構成（Ｐ76･77参照）</t>
    <phoneticPr fontId="9"/>
  </si>
  <si>
    <t>（33）</t>
    <phoneticPr fontId="9"/>
  </si>
  <si>
    <t>（34）</t>
    <phoneticPr fontId="9"/>
  </si>
  <si>
    <t>金属製品</t>
    <phoneticPr fontId="9"/>
  </si>
  <si>
    <t>Ⅳ　事　業　所</t>
  </si>
  <si>
    <t>（単位：人）</t>
  </si>
  <si>
    <t>市部別</t>
  </si>
  <si>
    <t>事業所</t>
  </si>
  <si>
    <t>従業者数</t>
  </si>
  <si>
    <t>沖縄県</t>
  </si>
  <si>
    <t>字　別</t>
  </si>
  <si>
    <t>総　　　数</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</si>
  <si>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</si>
  <si>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</si>
  <si>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</si>
  <si>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</si>
  <si>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</si>
  <si>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</si>
  <si>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</si>
  <si>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</si>
  <si>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</si>
  <si>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</si>
  <si>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</si>
  <si>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</si>
  <si>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</si>
  <si>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</si>
  <si>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</si>
  <si>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</si>
  <si>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</si>
  <si>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</si>
  <si>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</si>
  <si>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</si>
  <si>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</si>
  <si>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</si>
  <si>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</si>
  <si>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</si>
  <si>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事業所数</t>
  </si>
  <si>
    <t>総　　　　　　数</t>
  </si>
  <si>
    <t>総数</t>
  </si>
  <si>
    <t>鉱業</t>
  </si>
  <si>
    <t>建設業</t>
  </si>
  <si>
    <t>製造業</t>
  </si>
  <si>
    <t>電気・ガス・水道業</t>
  </si>
  <si>
    <t>運輸・通信業</t>
  </si>
  <si>
    <t>卸売・小売業・飲食店</t>
  </si>
  <si>
    <t>金融・保険業</t>
  </si>
  <si>
    <t>サービス業</t>
  </si>
  <si>
    <t>大 　分 　類</t>
  </si>
  <si>
    <t>10　～　19　人</t>
  </si>
  <si>
    <t>20　～　29　人</t>
  </si>
  <si>
    <t>10～19</t>
  </si>
  <si>
    <t>20～29</t>
  </si>
  <si>
    <t>30以上</t>
  </si>
  <si>
    <t>全   産   業</t>
  </si>
  <si>
    <t>農　林　漁　業</t>
  </si>
  <si>
    <t>建　　設　　業</t>
  </si>
  <si>
    <t>製　　造　　業</t>
  </si>
  <si>
    <t>卸売・小売業</t>
  </si>
  <si>
    <t>（他に分類されないもの）</t>
  </si>
  <si>
    <t>項　　  　　目</t>
  </si>
  <si>
    <t xml:space="preserve">平成14年 </t>
  </si>
  <si>
    <t>商業事業所数</t>
  </si>
  <si>
    <t>総　　　　　数</t>
  </si>
  <si>
    <t>卸 売 業</t>
  </si>
  <si>
    <t>小 売 業</t>
  </si>
  <si>
    <t>年間販売額</t>
  </si>
  <si>
    <t>卸　　売　　業</t>
  </si>
  <si>
    <t>小　　売　　業</t>
  </si>
  <si>
    <t>区    　分</t>
  </si>
  <si>
    <t>実　　　数</t>
  </si>
  <si>
    <t>増減率（％）</t>
  </si>
  <si>
    <t xml:space="preserve"> （％）</t>
  </si>
  <si>
    <t>年平均</t>
  </si>
  <si>
    <t>商業事　　業所数</t>
  </si>
  <si>
    <t>従　業　者　数</t>
  </si>
  <si>
    <t>年　間  商　品　販　売　額</t>
  </si>
  <si>
    <t>そ の 他 の 収 入 額</t>
  </si>
  <si>
    <t>商　品　手　持　額</t>
  </si>
  <si>
    <t xml:space="preserve"> 売　場　面　積</t>
  </si>
  <si>
    <t>駐車場を有する商店数</t>
  </si>
  <si>
    <t>年間商品
仕 入 額</t>
  </si>
  <si>
    <t>収容台数</t>
  </si>
  <si>
    <t>各種商品卸売業</t>
  </si>
  <si>
    <t>x</t>
  </si>
  <si>
    <t>繊維・衣服等卸売業</t>
  </si>
  <si>
    <t>飲食料品卸売業</t>
  </si>
  <si>
    <t>建築材料・鉱物・金属材料等卸売業</t>
  </si>
  <si>
    <t>機械器具卸売業</t>
  </si>
  <si>
    <t>その他の卸売業</t>
  </si>
  <si>
    <t>各種商品小売業</t>
  </si>
  <si>
    <t>飲食料品小売業</t>
  </si>
  <si>
    <t>その他の小売業</t>
  </si>
  <si>
    <t>産　　業　　中　　分　　類</t>
  </si>
  <si>
    <t>計</t>
  </si>
  <si>
    <t>工業統計調査</t>
  </si>
  <si>
    <t>（単位：人、万円）</t>
  </si>
  <si>
    <t>市　　部　　別</t>
  </si>
  <si>
    <t>事　業　所　数</t>
  </si>
  <si>
    <t>従　　業　　者　　数</t>
  </si>
  <si>
    <t>原材料使用額等</t>
  </si>
  <si>
    <t xml:space="preserve">       製　　造　　品　　出　　荷　　額</t>
  </si>
  <si>
    <t>粗付加価値額</t>
  </si>
  <si>
    <t xml:space="preserve">  総　　　　数</t>
  </si>
  <si>
    <t>１事業所当り</t>
  </si>
  <si>
    <t>総　　　　額</t>
  </si>
  <si>
    <t>従業者１人当り</t>
  </si>
  <si>
    <t>事業所当り</t>
  </si>
  <si>
    <t>宜野湾市</t>
  </si>
  <si>
    <t>豊見城市</t>
  </si>
  <si>
    <t>うるま市</t>
  </si>
  <si>
    <t>宮古島市</t>
  </si>
  <si>
    <t>年　　次</t>
  </si>
  <si>
    <t>現　金　給　与　総　額</t>
  </si>
  <si>
    <t>製　造　品　出　荷　額　等</t>
  </si>
  <si>
    <t>生　産　額</t>
  </si>
  <si>
    <t>付加価値額</t>
  </si>
  <si>
    <t>総　　　額</t>
  </si>
  <si>
    <t xml:space="preserve">  総　　　額</t>
  </si>
  <si>
    <t xml:space="preserve">              　　　                               　　　 　　  </t>
  </si>
  <si>
    <t xml:space="preserve">                                                                　　　 　　</t>
  </si>
  <si>
    <t>（単位：人、万円、㎡、㎥）</t>
  </si>
  <si>
    <t>年初現在高</t>
  </si>
  <si>
    <t>取　得　額</t>
  </si>
  <si>
    <t>敷地面積</t>
  </si>
  <si>
    <t>建築面積</t>
  </si>
  <si>
    <t>延建築面積</t>
  </si>
  <si>
    <t>用地取得面積</t>
  </si>
  <si>
    <t>用水量(淡水)</t>
  </si>
  <si>
    <t>用水量(海水)</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</si>
  <si>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</si>
  <si>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</si>
  <si>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</si>
  <si>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</si>
  <si>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</si>
  <si>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</si>
  <si>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</si>
  <si>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</si>
  <si>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</si>
  <si>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</si>
  <si>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</si>
  <si>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</si>
  <si>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</si>
  <si>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</si>
  <si>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</si>
  <si>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</si>
  <si>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</si>
  <si>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</si>
  <si>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</si>
  <si>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</si>
  <si>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総額</t>
  </si>
  <si>
    <t>使用額等</t>
  </si>
  <si>
    <t>年初</t>
  </si>
  <si>
    <t>年末</t>
  </si>
  <si>
    <t>年間増減</t>
  </si>
  <si>
    <t>金　属　製　品　製　造　業</t>
  </si>
  <si>
    <t>そ　の　他　の　製　造　業</t>
  </si>
  <si>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</si>
  <si>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</si>
  <si>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</si>
  <si>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</si>
  <si>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</si>
  <si>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</si>
  <si>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</si>
  <si>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</si>
  <si>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</si>
  <si>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</si>
  <si>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0"/>
  </si>
  <si>
    <t>伊　　祖</t>
    <rPh sb="0" eb="1">
      <t>イ</t>
    </rPh>
    <phoneticPr fontId="9"/>
  </si>
  <si>
    <t>半 製 品 及 び 仕 掛 品</t>
    <phoneticPr fontId="9"/>
  </si>
  <si>
    <t>従業者数</t>
    <rPh sb="0" eb="3">
      <t>ジュウギョウシャ</t>
    </rPh>
    <rPh sb="3" eb="4">
      <t>カズ</t>
    </rPh>
    <phoneticPr fontId="9"/>
  </si>
  <si>
    <t>年間商品販売額</t>
    <rPh sb="0" eb="2">
      <t>ネンカン</t>
    </rPh>
    <rPh sb="2" eb="4">
      <t>ショウヒン</t>
    </rPh>
    <rPh sb="4" eb="6">
      <t>ハンバイ</t>
    </rPh>
    <rPh sb="6" eb="7">
      <t>ガク</t>
    </rPh>
    <phoneticPr fontId="9"/>
  </si>
  <si>
    <t>（28）</t>
    <phoneticPr fontId="9"/>
  </si>
  <si>
    <t>各種商品</t>
    <rPh sb="0" eb="2">
      <t>カクシュ</t>
    </rPh>
    <rPh sb="2" eb="4">
      <t>ショウヒン</t>
    </rPh>
    <phoneticPr fontId="10"/>
  </si>
  <si>
    <t>繊維・衣服</t>
    <rPh sb="0" eb="2">
      <t>センイ</t>
    </rPh>
    <rPh sb="3" eb="5">
      <t>イフク</t>
    </rPh>
    <phoneticPr fontId="10"/>
  </si>
  <si>
    <t>飲食料品</t>
    <rPh sb="0" eb="2">
      <t>インショク</t>
    </rPh>
    <rPh sb="2" eb="3">
      <t>リョウ</t>
    </rPh>
    <rPh sb="3" eb="4">
      <t>シナ</t>
    </rPh>
    <phoneticPr fontId="10"/>
  </si>
  <si>
    <t>その他</t>
    <rPh sb="2" eb="3">
      <t>タ</t>
    </rPh>
    <phoneticPr fontId="10"/>
  </si>
  <si>
    <t>建築材料・鉱物</t>
    <phoneticPr fontId="10"/>
  </si>
  <si>
    <t>機械器具</t>
    <rPh sb="0" eb="2">
      <t>キカイ</t>
    </rPh>
    <rPh sb="2" eb="4">
      <t>キグ</t>
    </rPh>
    <phoneticPr fontId="10"/>
  </si>
  <si>
    <t>事業所数</t>
    <rPh sb="0" eb="3">
      <t>ジギョウショ</t>
    </rPh>
    <rPh sb="3" eb="4">
      <t>カズ</t>
    </rPh>
    <phoneticPr fontId="10"/>
  </si>
  <si>
    <t>従業者数</t>
    <rPh sb="0" eb="1">
      <t>ジュウ</t>
    </rPh>
    <rPh sb="1" eb="2">
      <t>ギョウ</t>
    </rPh>
    <rPh sb="2" eb="3">
      <t>モノ</t>
    </rPh>
    <rPh sb="3" eb="4">
      <t>カズ</t>
    </rPh>
    <phoneticPr fontId="10"/>
  </si>
  <si>
    <t>製造品出荷額</t>
    <rPh sb="0" eb="1">
      <t>セイ</t>
    </rPh>
    <rPh sb="1" eb="2">
      <t>ヅクリ</t>
    </rPh>
    <rPh sb="2" eb="3">
      <t>シナ</t>
    </rPh>
    <rPh sb="3" eb="4">
      <t>デ</t>
    </rPh>
    <rPh sb="4" eb="5">
      <t>ニ</t>
    </rPh>
    <rPh sb="5" eb="6">
      <t>ガク</t>
    </rPh>
    <phoneticPr fontId="10"/>
  </si>
  <si>
    <t>（32）</t>
    <phoneticPr fontId="9"/>
  </si>
  <si>
    <t>食料品</t>
    <rPh sb="0" eb="3">
      <t>ショクリョウヒン</t>
    </rPh>
    <phoneticPr fontId="10"/>
  </si>
  <si>
    <t>繊維工業</t>
    <rPh sb="0" eb="2">
      <t>センイ</t>
    </rPh>
    <rPh sb="2" eb="4">
      <t>コウギョウ</t>
    </rPh>
    <phoneticPr fontId="10"/>
  </si>
  <si>
    <t>窯業・土石製品</t>
    <rPh sb="0" eb="1">
      <t>カマ</t>
    </rPh>
    <rPh sb="1" eb="2">
      <t>ギョウ</t>
    </rPh>
    <rPh sb="3" eb="5">
      <t>ドセキ</t>
    </rPh>
    <rPh sb="5" eb="7">
      <t>セイヒン</t>
    </rPh>
    <phoneticPr fontId="10"/>
  </si>
  <si>
    <t>その他の製造業</t>
    <rPh sb="2" eb="3">
      <t>タ</t>
    </rPh>
    <rPh sb="4" eb="7">
      <t>セイゾウギョウ</t>
    </rPh>
    <phoneticPr fontId="9"/>
  </si>
  <si>
    <t>飲料･たばこ･飼料</t>
    <rPh sb="0" eb="2">
      <t>インリョウ</t>
    </rPh>
    <rPh sb="7" eb="9">
      <t>シリョウ</t>
    </rPh>
    <phoneticPr fontId="9"/>
  </si>
  <si>
    <t>家具・装備品</t>
    <rPh sb="0" eb="2">
      <t>カグ</t>
    </rPh>
    <rPh sb="3" eb="6">
      <t>ソウビヒン</t>
    </rPh>
    <phoneticPr fontId="10"/>
  </si>
  <si>
    <t>なめし皮・同製品・毛皮</t>
    <rPh sb="3" eb="4">
      <t>ガワ</t>
    </rPh>
    <rPh sb="5" eb="8">
      <t>ドウセイヒン</t>
    </rPh>
    <rPh sb="9" eb="11">
      <t>ケガワ</t>
    </rPh>
    <phoneticPr fontId="9"/>
  </si>
  <si>
    <t>その他の製造</t>
    <rPh sb="4" eb="6">
      <t>セイゾウ</t>
    </rPh>
    <phoneticPr fontId="9"/>
  </si>
  <si>
    <t>総数</t>
    <rPh sb="0" eb="2">
      <t>ソウスウ</t>
    </rPh>
    <phoneticPr fontId="9"/>
  </si>
  <si>
    <t>大分類</t>
    <rPh sb="0" eb="3">
      <t>ダイブンルイ</t>
    </rPh>
    <phoneticPr fontId="9"/>
  </si>
  <si>
    <t>農林漁業</t>
    <rPh sb="0" eb="2">
      <t>ノウリン</t>
    </rPh>
    <rPh sb="2" eb="4">
      <t>ギョギョウ</t>
    </rPh>
    <phoneticPr fontId="9"/>
  </si>
  <si>
    <t>鉱業</t>
    <rPh sb="0" eb="2">
      <t>コウギョウ</t>
    </rPh>
    <phoneticPr fontId="9"/>
  </si>
  <si>
    <t>建設業</t>
    <rPh sb="0" eb="3">
      <t>ケンセツギョウ</t>
    </rPh>
    <phoneticPr fontId="9"/>
  </si>
  <si>
    <t>製造業</t>
    <rPh sb="0" eb="3">
      <t>セイゾウギョウ</t>
    </rPh>
    <phoneticPr fontId="9"/>
  </si>
  <si>
    <t>電気・ガス・水道業</t>
    <rPh sb="0" eb="2">
      <t>デンキ</t>
    </rPh>
    <rPh sb="6" eb="9">
      <t>スイドウギョウ</t>
    </rPh>
    <phoneticPr fontId="9"/>
  </si>
  <si>
    <t>運輸・通信業</t>
    <rPh sb="0" eb="2">
      <t>ウンユ</t>
    </rPh>
    <rPh sb="3" eb="6">
      <t>ツウシンギョウ</t>
    </rPh>
    <phoneticPr fontId="9"/>
  </si>
  <si>
    <t>金融・保険業</t>
    <rPh sb="0" eb="2">
      <t>キンユウ</t>
    </rPh>
    <rPh sb="3" eb="6">
      <t>ホケンギョウ</t>
    </rPh>
    <phoneticPr fontId="9"/>
  </si>
  <si>
    <t>不動産業</t>
    <rPh sb="0" eb="3">
      <t>フドウサン</t>
    </rPh>
    <rPh sb="3" eb="4">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</si>
  <si>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</si>
  <si>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</si>
  <si>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サービス業</t>
    <rPh sb="4" eb="5">
      <t>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</si>
  <si>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</si>
  <si>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</si>
  <si>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飲食サービス業</t>
    <rPh sb="0" eb="2">
      <t>インショク</t>
    </rPh>
    <rPh sb="6" eb="7">
      <t>ギョウ</t>
    </rPh>
    <phoneticPr fontId="9"/>
  </si>
  <si>
    <t>（26）</t>
    <phoneticPr fontId="9"/>
  </si>
  <si>
    <t>はん用機械器具製造業</t>
    <rPh sb="2" eb="3">
      <t>ヨウ</t>
    </rPh>
    <phoneticPr fontId="9"/>
  </si>
  <si>
    <t>生産用機械器具製造業</t>
    <rPh sb="0" eb="3">
      <t>セイサンヨウ</t>
    </rPh>
    <rPh sb="3" eb="5">
      <t>キカイ</t>
    </rPh>
    <rPh sb="5" eb="7">
      <t>キグ</t>
    </rPh>
    <rPh sb="7" eb="10">
      <t>セイゾウギョウ</t>
    </rPh>
    <phoneticPr fontId="9"/>
  </si>
  <si>
    <t>業務用機械器具製造業</t>
    <rPh sb="0" eb="3">
      <t>ギョウムヨウ</t>
    </rPh>
    <rPh sb="3" eb="5">
      <t>キカイ</t>
    </rPh>
    <rPh sb="5" eb="7">
      <t>キグ</t>
    </rPh>
    <rPh sb="7" eb="10">
      <t>セイゾウギョウ</t>
    </rPh>
    <phoneticPr fontId="9"/>
  </si>
  <si>
    <t>製造品
出荷額等</t>
    <rPh sb="7" eb="8">
      <t>トウ</t>
    </rPh>
    <phoneticPr fontId="9"/>
  </si>
  <si>
    <t>庫　額</t>
    <phoneticPr fontId="9"/>
  </si>
  <si>
    <t>製　造　品　在　</t>
    <rPh sb="6" eb="7">
      <t>ザイ</t>
    </rPh>
    <phoneticPr fontId="9"/>
  </si>
  <si>
    <t>印刷・同関連業</t>
    <rPh sb="0" eb="2">
      <t>インサツ</t>
    </rPh>
    <rPh sb="3" eb="4">
      <t>ドウ</t>
    </rPh>
    <rPh sb="4" eb="6">
      <t>カンレン</t>
    </rPh>
    <rPh sb="6" eb="7">
      <t>ギョウ</t>
    </rPh>
    <phoneticPr fontId="10"/>
  </si>
  <si>
    <t>機械器具製造</t>
    <rPh sb="0" eb="2">
      <t>キカイ</t>
    </rPh>
    <rPh sb="2" eb="4">
      <t>キグ</t>
    </rPh>
    <rPh sb="4" eb="6">
      <t>セイゾウ</t>
    </rPh>
    <phoneticPr fontId="9"/>
  </si>
  <si>
    <t>未公表を除く合計</t>
    <rPh sb="0" eb="3">
      <t>ミコウヒョウ</t>
    </rPh>
    <rPh sb="4" eb="5">
      <t>ノゾ</t>
    </rPh>
    <rPh sb="6" eb="8">
      <t>ゴウケイ</t>
    </rPh>
    <phoneticPr fontId="9"/>
  </si>
  <si>
    <t>（32）産業別製造業事業所数の構成（Ｐ76･77参照）</t>
  </si>
  <si>
    <t>（27）商業の推移（飲食店を除く）</t>
    <phoneticPr fontId="9"/>
  </si>
  <si>
    <t>（Ｐ69参照）</t>
  </si>
  <si>
    <t>（28）小売業の構成（Ｐ70･71参照）</t>
  </si>
  <si>
    <t>（24）民営事業所数及び従業者数の推移</t>
    <phoneticPr fontId="9"/>
  </si>
  <si>
    <t>（Ｐ66･67参照）</t>
  </si>
  <si>
    <t>（23）市別事業所数（民営）（Ｐ63参照）</t>
  </si>
  <si>
    <t>（29）卸売業事業所数の構成（Ｐ70･71参照）</t>
    <rPh sb="7" eb="10">
      <t>ジギョウショ</t>
    </rPh>
    <rPh sb="10" eb="11">
      <t>スウ</t>
    </rPh>
    <phoneticPr fontId="9"/>
  </si>
  <si>
    <t>（31）工業の推移（Ｐ74･75参照）</t>
  </si>
  <si>
    <t>（25）産業別民営事業所の割合（Ｐ66･67参照）</t>
    <rPh sb="7" eb="9">
      <t>ミンエイ</t>
    </rPh>
    <phoneticPr fontId="9"/>
  </si>
  <si>
    <t>（26）産業別民営従業者の割合（Ｐ66･67参照）</t>
    <rPh sb="7" eb="9">
      <t>ミンエイ</t>
    </rPh>
    <phoneticPr fontId="9"/>
  </si>
  <si>
    <t>(注1)事業内容等不詳の事業所を含む。</t>
    <rPh sb="4" eb="6">
      <t>ジギョウ</t>
    </rPh>
    <rPh sb="6" eb="9">
      <t>ナイヨウトウ</t>
    </rPh>
    <rPh sb="9" eb="11">
      <t>フショウ</t>
    </rPh>
    <rPh sb="12" eb="15">
      <t>ジギョウショ</t>
    </rPh>
    <rPh sb="16" eb="17">
      <t>フク</t>
    </rPh>
    <phoneticPr fontId="9"/>
  </si>
  <si>
    <t>事業所数
(注1）</t>
    <rPh sb="6" eb="7">
      <t>チュウ</t>
    </rPh>
    <phoneticPr fontId="9"/>
  </si>
  <si>
    <t>総　　　数
(S公務を除く）
(注）</t>
    <rPh sb="8" eb="10">
      <t>コウム</t>
    </rPh>
    <rPh sb="11" eb="12">
      <t>ノゾ</t>
    </rPh>
    <rPh sb="16" eb="17">
      <t>チュウ</t>
    </rPh>
    <phoneticPr fontId="9"/>
  </si>
  <si>
    <t>C
鉱業,採石業,砂利採取業</t>
    <rPh sb="5" eb="7">
      <t>サイセキ</t>
    </rPh>
    <rPh sb="7" eb="8">
      <t>ギョウ</t>
    </rPh>
    <rPh sb="9" eb="11">
      <t>ジャリ</t>
    </rPh>
    <rPh sb="11" eb="14">
      <t>サイシュギョウ</t>
    </rPh>
    <phoneticPr fontId="9"/>
  </si>
  <si>
    <t>　I
卸売業・小売業</t>
    <rPh sb="5" eb="6">
      <t>ギョウ</t>
    </rPh>
    <rPh sb="9" eb="10">
      <t>ギョウ</t>
    </rPh>
    <phoneticPr fontId="9"/>
  </si>
  <si>
    <t>J
金融業・保険業</t>
    <rPh sb="4" eb="5">
      <t>ギョウ</t>
    </rPh>
    <rPh sb="6" eb="9">
      <t>ホケンギョウ</t>
    </rPh>
    <phoneticPr fontId="9"/>
  </si>
  <si>
    <t>K
不動産業・　　物品賃貸業</t>
    <rPh sb="9" eb="11">
      <t>ブッピン</t>
    </rPh>
    <rPh sb="11" eb="14">
      <t>チンタイギョウ</t>
    </rPh>
    <phoneticPr fontId="9"/>
  </si>
  <si>
    <t>G
情報通信業</t>
    <rPh sb="2" eb="4">
      <t>ジョウホウ</t>
    </rPh>
    <rPh sb="4" eb="7">
      <t>ツウシンギョウ</t>
    </rPh>
    <phoneticPr fontId="9"/>
  </si>
  <si>
    <t>L
学術研究,専門・技術サービス業</t>
    <rPh sb="2" eb="4">
      <t>ガクジュツ</t>
    </rPh>
    <rPh sb="4" eb="6">
      <t>ケンキュウ</t>
    </rPh>
    <rPh sb="7" eb="9">
      <t>センモン</t>
    </rPh>
    <rPh sb="10" eb="12">
      <t>ギジュツ</t>
    </rPh>
    <rPh sb="16" eb="17">
      <t>ギョウ</t>
    </rPh>
    <phoneticPr fontId="9"/>
  </si>
  <si>
    <t>M
宿泊業,飲食サービス業</t>
    <rPh sb="2" eb="4">
      <t>シュクハク</t>
    </rPh>
    <rPh sb="4" eb="5">
      <t>ギョウ</t>
    </rPh>
    <rPh sb="6" eb="8">
      <t>インショク</t>
    </rPh>
    <rPh sb="12" eb="13">
      <t>ギョウ</t>
    </rPh>
    <phoneticPr fontId="9"/>
  </si>
  <si>
    <t>N
生活関連サービス業,娯楽業</t>
    <rPh sb="2" eb="4">
      <t>セイカツ</t>
    </rPh>
    <rPh sb="4" eb="6">
      <t>カンレン</t>
    </rPh>
    <rPh sb="10" eb="11">
      <t>ギョウ</t>
    </rPh>
    <rPh sb="12" eb="15">
      <t>ゴラクギョウ</t>
    </rPh>
    <phoneticPr fontId="9"/>
  </si>
  <si>
    <t>O
教育,学習支援業</t>
    <rPh sb="2" eb="4">
      <t>キョウイク</t>
    </rPh>
    <rPh sb="5" eb="7">
      <t>ガクシュウ</t>
    </rPh>
    <rPh sb="7" eb="9">
      <t>シエン</t>
    </rPh>
    <rPh sb="9" eb="10">
      <t>ギョウ</t>
    </rPh>
    <phoneticPr fontId="9"/>
  </si>
  <si>
    <t>Q
複合サービス事業</t>
    <rPh sb="2" eb="4">
      <t>フクゴウ</t>
    </rPh>
    <rPh sb="8" eb="10">
      <t>ジギョウ</t>
    </rPh>
    <phoneticPr fontId="9"/>
  </si>
  <si>
    <t>R
サービス業
(他に分類されないもの）</t>
    <rPh sb="9" eb="10">
      <t>タ</t>
    </rPh>
    <rPh sb="11" eb="13">
      <t>ブンルイ</t>
    </rPh>
    <phoneticPr fontId="9"/>
  </si>
  <si>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9"/>
  </si>
  <si>
    <t>従業者</t>
    <rPh sb="0" eb="3">
      <t>ジュウギョウシャ</t>
    </rPh>
    <phoneticPr fontId="9"/>
  </si>
  <si>
    <t>事業所</t>
    <rPh sb="0" eb="3">
      <t>ジギョウショ</t>
    </rPh>
    <phoneticPr fontId="9"/>
  </si>
  <si>
    <t>うち会社以外の法人</t>
    <rPh sb="4" eb="6">
      <t>イガイ</t>
    </rPh>
    <rPh sb="7" eb="9">
      <t>ホウジン</t>
    </rPh>
    <phoneticPr fontId="9"/>
  </si>
  <si>
    <t>(注)「外国の会社」を除く</t>
    <rPh sb="4" eb="6">
      <t>ガイコク</t>
    </rPh>
    <rPh sb="7" eb="9">
      <t>カイシャ</t>
    </rPh>
    <rPh sb="11" eb="12">
      <t>ノゾ</t>
    </rPh>
    <phoneticPr fontId="9"/>
  </si>
  <si>
    <t>運輸業・郵便業</t>
    <rPh sb="0" eb="2">
      <t>ウンユ</t>
    </rPh>
    <rPh sb="4" eb="6">
      <t>ユウビン</t>
    </rPh>
    <rPh sb="6" eb="7">
      <t>ギョウ</t>
    </rPh>
    <phoneticPr fontId="9"/>
  </si>
  <si>
    <t>情報通信業</t>
    <rPh sb="0" eb="2">
      <t>ジョウホウ</t>
    </rPh>
    <rPh sb="2" eb="5">
      <t>ツウシンギョウ</t>
    </rPh>
    <phoneticPr fontId="9"/>
  </si>
  <si>
    <t>生活関連サービス業・娯楽業</t>
    <rPh sb="0" eb="2">
      <t>セイカツ</t>
    </rPh>
    <rPh sb="2" eb="4">
      <t>カンレン</t>
    </rPh>
    <rPh sb="8" eb="9">
      <t>ギョウ</t>
    </rPh>
    <rPh sb="10" eb="13">
      <t>ゴラクギョウ</t>
    </rPh>
    <phoneticPr fontId="9"/>
  </si>
  <si>
    <t>複合サービス事業</t>
    <rPh sb="0" eb="2">
      <t>フクゴウ</t>
    </rPh>
    <rPh sb="6" eb="8">
      <t>ジギョウ</t>
    </rPh>
    <phoneticPr fontId="9"/>
  </si>
  <si>
    <t>サービス業(他に分類されないもの）</t>
    <rPh sb="4" eb="5">
      <t>ギョウ</t>
    </rPh>
    <rPh sb="6" eb="7">
      <t>ホカ</t>
    </rPh>
    <rPh sb="8" eb="10">
      <t>ブンルイ</t>
    </rPh>
    <phoneticPr fontId="9"/>
  </si>
  <si>
    <t>公務(分類不能なもの）</t>
    <rPh sb="0" eb="2">
      <t>コウム</t>
    </rPh>
    <rPh sb="3" eb="5">
      <t>ブンルイ</t>
    </rPh>
    <rPh sb="5" eb="7">
      <t>フノウ</t>
    </rPh>
    <phoneticPr fontId="9"/>
  </si>
  <si>
    <t>不動産業・物品賃貸業</t>
    <rPh sb="0" eb="3">
      <t>フドウサン</t>
    </rPh>
    <rPh sb="3" eb="4">
      <t>ギョウ</t>
    </rPh>
    <rPh sb="5" eb="7">
      <t>ブッピン</t>
    </rPh>
    <rPh sb="7" eb="10">
      <t>チンタイギョウ</t>
    </rPh>
    <phoneticPr fontId="9"/>
  </si>
  <si>
    <t>資料：事業所・企業統計調査(～平成18年）</t>
    <rPh sb="15" eb="17">
      <t>ヘイセイ</t>
    </rPh>
    <rPh sb="19" eb="20">
      <t>ネン</t>
    </rPh>
    <phoneticPr fontId="9"/>
  </si>
  <si>
    <t>50人以上</t>
    <rPh sb="2" eb="3">
      <t>ニン</t>
    </rPh>
    <rPh sb="3" eb="5">
      <t>イジョウ</t>
    </rPh>
    <phoneticPr fontId="9"/>
  </si>
  <si>
    <t>鉱業,採石業,砂利採取業</t>
    <rPh sb="3" eb="5">
      <t>サイセキ</t>
    </rPh>
    <rPh sb="5" eb="6">
      <t>ギョウ</t>
    </rPh>
    <rPh sb="7" eb="9">
      <t>ジャリ</t>
    </rPh>
    <rPh sb="9" eb="12">
      <t>サイシュギョウ</t>
    </rPh>
    <phoneticPr fontId="9"/>
  </si>
  <si>
    <t>卸売業・小売業</t>
    <rPh sb="0" eb="2">
      <t>オロシウリ</t>
    </rPh>
    <rPh sb="2" eb="3">
      <t>ギョウ</t>
    </rPh>
    <rPh sb="4" eb="6">
      <t>コウリ</t>
    </rPh>
    <rPh sb="6" eb="7">
      <t>ギョウ</t>
    </rPh>
    <phoneticPr fontId="9"/>
  </si>
  <si>
    <t>出向・派遣のみ</t>
    <rPh sb="0" eb="2">
      <t>シュッコウ</t>
    </rPh>
    <rPh sb="3" eb="5">
      <t>ハケン</t>
    </rPh>
    <phoneticPr fontId="9"/>
  </si>
  <si>
    <t>従業者数
(注)</t>
    <rPh sb="0" eb="1">
      <t>ジュウ</t>
    </rPh>
    <rPh sb="1" eb="4">
      <t>ギョウシャスウ</t>
    </rPh>
    <rPh sb="6" eb="7">
      <t>チュウ</t>
    </rPh>
    <phoneticPr fontId="9"/>
  </si>
  <si>
    <t>う　　ち　　常　　　用　　　雇　　　用　　　者</t>
    <phoneticPr fontId="9"/>
  </si>
  <si>
    <t>総　　数
(注）</t>
    <rPh sb="6" eb="7">
      <t>チュウ</t>
    </rPh>
    <phoneticPr fontId="9"/>
  </si>
  <si>
    <t>複合サービス業</t>
    <rPh sb="0" eb="2">
      <t>フクゴウ</t>
    </rPh>
    <rPh sb="6" eb="7">
      <t>ギョウ</t>
    </rPh>
    <phoneticPr fontId="9"/>
  </si>
  <si>
    <t>(注）男女別の不詳を含む。</t>
    <rPh sb="1" eb="2">
      <t>チュウ</t>
    </rPh>
    <rPh sb="3" eb="6">
      <t>ダンジョベツ</t>
    </rPh>
    <rPh sb="7" eb="9">
      <t>フショウ</t>
    </rPh>
    <rPh sb="10" eb="11">
      <t>フク</t>
    </rPh>
    <phoneticPr fontId="9"/>
  </si>
  <si>
    <t>情  報  通  信 業</t>
    <rPh sb="0" eb="1">
      <t>ジョウ</t>
    </rPh>
    <rPh sb="3" eb="4">
      <t>ホウ</t>
    </rPh>
    <rPh sb="6" eb="7">
      <t>ツウ</t>
    </rPh>
    <rPh sb="9" eb="10">
      <t>シン</t>
    </rPh>
    <rPh sb="11" eb="12">
      <t>ギョウ</t>
    </rPh>
    <phoneticPr fontId="9"/>
  </si>
  <si>
    <t>農林漁業</t>
    <rPh sb="0" eb="2">
      <t>ノウリン</t>
    </rPh>
    <rPh sb="2" eb="4">
      <t>ギョギョウ</t>
    </rPh>
    <phoneticPr fontId="9"/>
  </si>
  <si>
    <t>割合</t>
    <rPh sb="0" eb="2">
      <t>ワリアイ</t>
    </rPh>
    <phoneticPr fontId="9"/>
  </si>
  <si>
    <t>産業別</t>
    <rPh sb="0" eb="2">
      <t>サンギョウ</t>
    </rPh>
    <rPh sb="2" eb="3">
      <t>ベツ</t>
    </rPh>
    <phoneticPr fontId="9"/>
  </si>
  <si>
    <t>総数</t>
    <rPh sb="0" eb="2">
      <t>ソウスウ</t>
    </rPh>
    <phoneticPr fontId="9"/>
  </si>
  <si>
    <t>サービス業(他に分類されないもの）</t>
    <rPh sb="4" eb="5">
      <t>ギョウ</t>
    </rPh>
    <rPh sb="6" eb="7">
      <t>タ</t>
    </rPh>
    <rPh sb="8" eb="10">
      <t>ブンルイ</t>
    </rPh>
    <phoneticPr fontId="9"/>
  </si>
  <si>
    <t>総数</t>
    <rPh sb="0" eb="2">
      <t>ソウスウ</t>
    </rPh>
    <phoneticPr fontId="9"/>
  </si>
  <si>
    <t>（注）事業所数は、従業者4人以上の数値である。</t>
    <phoneticPr fontId="9"/>
  </si>
  <si>
    <t>（50）民営事業所数及び従業者数</t>
    <phoneticPr fontId="9"/>
  </si>
  <si>
    <t>卸売業</t>
    <phoneticPr fontId="9"/>
  </si>
  <si>
    <t>を除く</t>
    <phoneticPr fontId="9"/>
  </si>
  <si>
    <t>ok</t>
    <phoneticPr fontId="9"/>
  </si>
  <si>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9"/>
  </si>
  <si>
    <t>D
建　設　業</t>
    <phoneticPr fontId="9"/>
  </si>
  <si>
    <t>E
製　造　業</t>
    <phoneticPr fontId="9"/>
  </si>
  <si>
    <t>事業所</t>
    <phoneticPr fontId="9"/>
  </si>
  <si>
    <t>総　　数</t>
    <phoneticPr fontId="9"/>
  </si>
  <si>
    <t>民　　  　営</t>
    <phoneticPr fontId="9"/>
  </si>
  <si>
    <t>う  ち  個  人</t>
    <phoneticPr fontId="9"/>
  </si>
  <si>
    <t>う  ち  法  人</t>
    <phoneticPr fontId="9"/>
  </si>
  <si>
    <t>う ち 会 社</t>
    <phoneticPr fontId="9"/>
  </si>
  <si>
    <t>大    分    類</t>
    <phoneticPr fontId="9"/>
  </si>
  <si>
    <t>(うち男)</t>
    <phoneticPr fontId="9"/>
  </si>
  <si>
    <t>電気・ガス・</t>
    <phoneticPr fontId="9"/>
  </si>
  <si>
    <t>熱供給・水道業</t>
    <phoneticPr fontId="9"/>
  </si>
  <si>
    <t>金融・保険業</t>
    <phoneticPr fontId="9"/>
  </si>
  <si>
    <t>技術サービス業</t>
    <phoneticPr fontId="9"/>
  </si>
  <si>
    <t>経済センサス</t>
    <phoneticPr fontId="9"/>
  </si>
  <si>
    <t>那覇市</t>
    <phoneticPr fontId="9"/>
  </si>
  <si>
    <t>宜野湾市</t>
    <phoneticPr fontId="9"/>
  </si>
  <si>
    <t>石垣市</t>
    <phoneticPr fontId="9"/>
  </si>
  <si>
    <t>浦添市</t>
    <phoneticPr fontId="9"/>
  </si>
  <si>
    <t>名護市</t>
    <phoneticPr fontId="9"/>
  </si>
  <si>
    <t>糸満市</t>
    <phoneticPr fontId="9"/>
  </si>
  <si>
    <t>沖縄市　</t>
    <phoneticPr fontId="9"/>
  </si>
  <si>
    <t>豊見城市</t>
    <phoneticPr fontId="9"/>
  </si>
  <si>
    <t>うるま市</t>
    <phoneticPr fontId="9"/>
  </si>
  <si>
    <t>宮古島市</t>
    <phoneticPr fontId="9"/>
  </si>
  <si>
    <t>南城市</t>
    <phoneticPr fontId="9"/>
  </si>
  <si>
    <t>浦添市</t>
    <phoneticPr fontId="9"/>
  </si>
  <si>
    <t>名護市</t>
    <phoneticPr fontId="9"/>
  </si>
  <si>
    <t>糸満市</t>
    <phoneticPr fontId="9"/>
  </si>
  <si>
    <t>沖縄市　</t>
    <phoneticPr fontId="9"/>
  </si>
  <si>
    <t>豊見城市</t>
    <phoneticPr fontId="9"/>
  </si>
  <si>
    <t>うるま市</t>
    <phoneticPr fontId="9"/>
  </si>
  <si>
    <t>宮古島市</t>
    <phoneticPr fontId="9"/>
  </si>
  <si>
    <t>南城市</t>
    <phoneticPr fontId="9"/>
  </si>
  <si>
    <t>平成21年</t>
    <phoneticPr fontId="9"/>
  </si>
  <si>
    <t>総数</t>
    <phoneticPr fontId="9"/>
  </si>
  <si>
    <t>第２次産業</t>
    <phoneticPr fontId="9"/>
  </si>
  <si>
    <t>第３次産業</t>
    <phoneticPr fontId="9"/>
  </si>
  <si>
    <t>　</t>
    <phoneticPr fontId="9"/>
  </si>
  <si>
    <t>　　　　　</t>
    <phoneticPr fontId="9"/>
  </si>
  <si>
    <t>有形固定資産</t>
    <phoneticPr fontId="9"/>
  </si>
  <si>
    <t>なめし革・同製品・毛皮製造業</t>
    <rPh sb="9" eb="11">
      <t>ケガワ</t>
    </rPh>
    <rPh sb="11" eb="14">
      <t>セイゾウギョウ</t>
    </rPh>
    <phoneticPr fontId="9"/>
  </si>
  <si>
    <t>印刷・同関連業</t>
    <rPh sb="0" eb="2">
      <t>インサツ</t>
    </rPh>
    <rPh sb="3" eb="4">
      <t>ドウ</t>
    </rPh>
    <rPh sb="4" eb="6">
      <t>カンレン</t>
    </rPh>
    <rPh sb="6" eb="7">
      <t>ギョウ</t>
    </rPh>
    <phoneticPr fontId="9"/>
  </si>
  <si>
    <t>鉄鋼業</t>
    <rPh sb="0" eb="2">
      <t>テッコウ</t>
    </rPh>
    <rPh sb="2" eb="3">
      <t>ギョウ</t>
    </rPh>
    <phoneticPr fontId="9"/>
  </si>
  <si>
    <t>金属製品製造業</t>
    <rPh sb="0" eb="2">
      <t>キンゾク</t>
    </rPh>
    <rPh sb="2" eb="4">
      <t>セイヒン</t>
    </rPh>
    <rPh sb="4" eb="7">
      <t>セイゾウギョウ</t>
    </rPh>
    <phoneticPr fontId="9"/>
  </si>
  <si>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9"/>
  </si>
  <si>
    <t>OK</t>
    <phoneticPr fontId="9"/>
  </si>
  <si>
    <t>食料品製造業</t>
    <rPh sb="0" eb="3">
      <t>ショクリョウヒン</t>
    </rPh>
    <rPh sb="3" eb="6">
      <t>セイゾウギョウ</t>
    </rPh>
    <phoneticPr fontId="9"/>
  </si>
  <si>
    <t>飲料・たばこ・飼料製造業</t>
    <rPh sb="0" eb="2">
      <t>インリョウ</t>
    </rPh>
    <rPh sb="7" eb="9">
      <t>シリョウ</t>
    </rPh>
    <rPh sb="9" eb="12">
      <t>セイゾウギョウ</t>
    </rPh>
    <phoneticPr fontId="9"/>
  </si>
  <si>
    <t>繊維工業</t>
    <rPh sb="0" eb="2">
      <t>センイ</t>
    </rPh>
    <rPh sb="2" eb="4">
      <t>コウギョウ</t>
    </rPh>
    <phoneticPr fontId="9"/>
  </si>
  <si>
    <t>家具・装備品製造業</t>
    <rPh sb="0" eb="2">
      <t>カグ</t>
    </rPh>
    <rPh sb="3" eb="6">
      <t>ソウビヒン</t>
    </rPh>
    <rPh sb="6" eb="9">
      <t>セイゾウギョウ</t>
    </rPh>
    <phoneticPr fontId="9"/>
  </si>
  <si>
    <t>釜業・土石製品製造業</t>
    <rPh sb="0" eb="1">
      <t>カマ</t>
    </rPh>
    <rPh sb="1" eb="2">
      <t>ギョウ</t>
    </rPh>
    <rPh sb="3" eb="5">
      <t>ドセキ</t>
    </rPh>
    <rPh sb="5" eb="7">
      <t>セイヒン</t>
    </rPh>
    <rPh sb="7" eb="10">
      <t>セイゾウギョウ</t>
    </rPh>
    <phoneticPr fontId="9"/>
  </si>
  <si>
    <t>鉄鋼業</t>
    <rPh sb="0" eb="2">
      <t>テッコウ</t>
    </rPh>
    <rPh sb="2" eb="3">
      <t>ギョウ</t>
    </rPh>
    <phoneticPr fontId="9"/>
  </si>
  <si>
    <t>OK</t>
    <phoneticPr fontId="9"/>
  </si>
  <si>
    <t>印刷・同関連業</t>
    <rPh sb="3" eb="4">
      <t>ドウ</t>
    </rPh>
    <phoneticPr fontId="9"/>
  </si>
  <si>
    <t xml:space="preserve">
P
医療･福祉　
</t>
    <phoneticPr fontId="9"/>
  </si>
  <si>
    <t>F
電気・ガス・熱供給・
水道業</t>
    <rPh sb="8" eb="9">
      <t>ネツ</t>
    </rPh>
    <rPh sb="9" eb="11">
      <t>キョウキュウ</t>
    </rPh>
    <rPh sb="13" eb="16">
      <t>スイドウギョウ</t>
    </rPh>
    <phoneticPr fontId="9"/>
  </si>
  <si>
    <t xml:space="preserve">
 H
運輸業・
郵便業</t>
    <rPh sb="9" eb="11">
      <t>ユウビン</t>
    </rPh>
    <rPh sb="11" eb="12">
      <t>ギョウ</t>
    </rPh>
    <phoneticPr fontId="9"/>
  </si>
  <si>
    <t>学術研究・専門・
技術サービス業</t>
    <rPh sb="0" eb="2">
      <t>ガクジュツ</t>
    </rPh>
    <rPh sb="2" eb="4">
      <t>ケンキュウ</t>
    </rPh>
    <rPh sb="5" eb="7">
      <t>センモン</t>
    </rPh>
    <rPh sb="9" eb="11">
      <t>ギジュツ</t>
    </rPh>
    <rPh sb="15" eb="16">
      <t>ギョウ</t>
    </rPh>
    <phoneticPr fontId="9"/>
  </si>
  <si>
    <t>サービス業
(他に分類されないもの）</t>
    <rPh sb="4" eb="5">
      <t>ギョウ</t>
    </rPh>
    <rPh sb="7" eb="8">
      <t>ホカ</t>
    </rPh>
    <rPh sb="9" eb="11">
      <t>ブンルイ</t>
    </rPh>
    <phoneticPr fontId="9"/>
  </si>
  <si>
    <t>生活関連サービス業・
娯楽業</t>
    <rPh sb="0" eb="2">
      <t>セイカツ</t>
    </rPh>
    <rPh sb="2" eb="4">
      <t>カンレン</t>
    </rPh>
    <rPh sb="8" eb="9">
      <t>ギョウ</t>
    </rPh>
    <rPh sb="11" eb="14">
      <t>ゴラクギョウ</t>
    </rPh>
    <phoneticPr fontId="9"/>
  </si>
  <si>
    <t>娯楽業</t>
  </si>
  <si>
    <t>構  成  比</t>
    <phoneticPr fontId="9"/>
  </si>
  <si>
    <t>(注2)男女別の不詳を含む。</t>
    <rPh sb="4" eb="6">
      <t>ダンジョ</t>
    </rPh>
    <rPh sb="6" eb="7">
      <t>ベツ</t>
    </rPh>
    <rPh sb="8" eb="10">
      <t>フショウ</t>
    </rPh>
    <rPh sb="11" eb="12">
      <t>フク</t>
    </rPh>
    <phoneticPr fontId="9"/>
  </si>
  <si>
    <t>従業者数
（注2）</t>
    <rPh sb="6" eb="7">
      <t>チュウ</t>
    </rPh>
    <phoneticPr fontId="9"/>
  </si>
  <si>
    <t>総数（単独・本所）</t>
    <rPh sb="0" eb="2">
      <t>ソウスウ</t>
    </rPh>
    <rPh sb="3" eb="5">
      <t>タンドク</t>
    </rPh>
    <rPh sb="6" eb="7">
      <t>ホン</t>
    </rPh>
    <rPh sb="7" eb="8">
      <t>ショ</t>
    </rPh>
    <phoneticPr fontId="9"/>
  </si>
  <si>
    <t>事業所</t>
    <rPh sb="0" eb="2">
      <t>ジギョウ</t>
    </rPh>
    <rPh sb="2" eb="3">
      <t>ショ</t>
    </rPh>
    <phoneticPr fontId="9"/>
  </si>
  <si>
    <t>従業者数</t>
    <rPh sb="0" eb="3">
      <t>ジュウギョウシャ</t>
    </rPh>
    <rPh sb="3" eb="4">
      <t>スウ</t>
    </rPh>
    <phoneticPr fontId="9"/>
  </si>
  <si>
    <t>単独事業所</t>
    <rPh sb="0" eb="2">
      <t>タンドク</t>
    </rPh>
    <rPh sb="2" eb="4">
      <t>ジギョウ</t>
    </rPh>
    <rPh sb="4" eb="5">
      <t>ショ</t>
    </rPh>
    <phoneticPr fontId="9"/>
  </si>
  <si>
    <t>事業所数</t>
    <rPh sb="0" eb="3">
      <t>ジギョウショ</t>
    </rPh>
    <rPh sb="3" eb="4">
      <t>スウ</t>
    </rPh>
    <phoneticPr fontId="9"/>
  </si>
  <si>
    <t>従業者数</t>
    <rPh sb="0" eb="1">
      <t>ジュウ</t>
    </rPh>
    <rPh sb="1" eb="4">
      <t>ギョウシャスウ</t>
    </rPh>
    <phoneticPr fontId="9"/>
  </si>
  <si>
    <t>本所・本社・本店</t>
    <rPh sb="0" eb="1">
      <t>ホン</t>
    </rPh>
    <rPh sb="1" eb="2">
      <t>ショ</t>
    </rPh>
    <rPh sb="3" eb="5">
      <t>ホンシャ</t>
    </rPh>
    <rPh sb="6" eb="8">
      <t>ホンテン</t>
    </rPh>
    <phoneticPr fontId="9"/>
  </si>
  <si>
    <t>（51）単独・本所（２区分）別事業所数及び従業者数（民営）</t>
    <rPh sb="4" eb="6">
      <t>タンドク</t>
    </rPh>
    <phoneticPr fontId="9"/>
  </si>
  <si>
    <t>平成26年</t>
    <rPh sb="0" eb="2">
      <t>ヘイセイ</t>
    </rPh>
    <rPh sb="4" eb="5">
      <t>ネン</t>
    </rPh>
    <phoneticPr fontId="9"/>
  </si>
  <si>
    <t>事業所数</t>
    <phoneticPr fontId="9"/>
  </si>
  <si>
    <t>従業者数</t>
    <phoneticPr fontId="9"/>
  </si>
  <si>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9"/>
  </si>
  <si>
    <t>中　　　分　　　類</t>
    <phoneticPr fontId="9"/>
  </si>
  <si>
    <t>-</t>
    <phoneticPr fontId="9"/>
  </si>
  <si>
    <t>…</t>
    <phoneticPr fontId="9"/>
  </si>
  <si>
    <t>…</t>
    <phoneticPr fontId="9"/>
  </si>
  <si>
    <t>織物・衣服・身の回り品小売業</t>
    <rPh sb="0" eb="2">
      <t>オリモノ</t>
    </rPh>
    <rPh sb="6" eb="7">
      <t>ミ</t>
    </rPh>
    <rPh sb="8" eb="9">
      <t>マワ</t>
    </rPh>
    <rPh sb="10" eb="11">
      <t>ヒン</t>
    </rPh>
    <phoneticPr fontId="9"/>
  </si>
  <si>
    <t>機械器具小売業</t>
    <rPh sb="0" eb="2">
      <t>キカイ</t>
    </rPh>
    <rPh sb="2" eb="4">
      <t>キグ</t>
    </rPh>
    <rPh sb="4" eb="7">
      <t>コウリギョウ</t>
    </rPh>
    <phoneticPr fontId="9"/>
  </si>
  <si>
    <t>その他の小売業</t>
    <phoneticPr fontId="9"/>
  </si>
  <si>
    <t>無店舗小売業</t>
    <rPh sb="0" eb="3">
      <t>ムテンポ</t>
    </rPh>
    <rPh sb="3" eb="6">
      <t>コウリギョウ</t>
    </rPh>
    <phoneticPr fontId="9"/>
  </si>
  <si>
    <t>（注）資本金の不詳を含む。</t>
    <rPh sb="1" eb="2">
      <t>チュウ</t>
    </rPh>
    <phoneticPr fontId="9"/>
  </si>
  <si>
    <t>（注）男女別の不詳を含む。</t>
    <rPh sb="1" eb="2">
      <t>チュウ</t>
    </rPh>
    <phoneticPr fontId="9"/>
  </si>
  <si>
    <t>卸売・小売業</t>
    <rPh sb="0" eb="2">
      <t>オロシウリ</t>
    </rPh>
    <rPh sb="3" eb="5">
      <t>コウリ</t>
    </rPh>
    <rPh sb="5" eb="6">
      <t>ギョウ</t>
    </rPh>
    <phoneticPr fontId="9"/>
  </si>
  <si>
    <t>平成24年</t>
    <rPh sb="0" eb="2">
      <t>ヘイセイ</t>
    </rPh>
    <rPh sb="4" eb="5">
      <t>ネン</t>
    </rPh>
    <phoneticPr fontId="9"/>
  </si>
  <si>
    <t>平成18年</t>
    <phoneticPr fontId="9"/>
  </si>
  <si>
    <t>織物・衣服</t>
    <rPh sb="0" eb="2">
      <t>オリモノ</t>
    </rPh>
    <rPh sb="3" eb="5">
      <t>イフク</t>
    </rPh>
    <phoneticPr fontId="10"/>
  </si>
  <si>
    <t>機械器具製造業</t>
    <rPh sb="0" eb="2">
      <t>キカイ</t>
    </rPh>
    <rPh sb="2" eb="4">
      <t>キグ</t>
    </rPh>
    <rPh sb="4" eb="6">
      <t>セイゾウ</t>
    </rPh>
    <rPh sb="6" eb="7">
      <t>ギョウ</t>
    </rPh>
    <phoneticPr fontId="9"/>
  </si>
  <si>
    <t>未公表</t>
    <rPh sb="0" eb="3">
      <t>ミコウヒョウ</t>
    </rPh>
    <phoneticPr fontId="9"/>
  </si>
  <si>
    <t>無店舗</t>
    <rPh sb="0" eb="3">
      <t>ムテンポ</t>
    </rPh>
    <phoneticPr fontId="10"/>
  </si>
  <si>
    <t>中　　　　分　　　　類</t>
    <phoneticPr fontId="9"/>
  </si>
  <si>
    <t>平成28年</t>
    <rPh sb="0" eb="2">
      <t>ヘイセイ</t>
    </rPh>
    <rPh sb="4" eb="5">
      <t>ネン</t>
    </rPh>
    <phoneticPr fontId="9"/>
  </si>
  <si>
    <t>従業者数</t>
    <rPh sb="0" eb="3">
      <t>ジュウギョウシャ</t>
    </rPh>
    <phoneticPr fontId="9"/>
  </si>
  <si>
    <t>-</t>
  </si>
  <si>
    <t>電気機械器具製造業</t>
    <rPh sb="0" eb="2">
      <t>デンキ</t>
    </rPh>
    <rPh sb="2" eb="4">
      <t>キカイ</t>
    </rPh>
    <rPh sb="4" eb="6">
      <t>キグ</t>
    </rPh>
    <rPh sb="6" eb="9">
      <t>セイゾウギョウ</t>
    </rPh>
    <phoneticPr fontId="9"/>
  </si>
  <si>
    <t>公務(分類不能なもの)</t>
    <phoneticPr fontId="9"/>
  </si>
  <si>
    <t>令和元年</t>
    <rPh sb="0" eb="2">
      <t>レイワ</t>
    </rPh>
    <rPh sb="2" eb="4">
      <t>ガンネン</t>
    </rPh>
    <phoneticPr fontId="9"/>
  </si>
  <si>
    <t xml:space="preserve">      </t>
    <phoneticPr fontId="9"/>
  </si>
  <si>
    <t>（注）平成28年からは、建築面積・延建築面積について調査されていない。</t>
    <rPh sb="1" eb="2">
      <t>チュウ</t>
    </rPh>
    <phoneticPr fontId="9"/>
  </si>
  <si>
    <t>令和元年</t>
    <rPh sb="0" eb="2">
      <t>レイワ</t>
    </rPh>
    <rPh sb="2" eb="3">
      <t>モト</t>
    </rPh>
    <phoneticPr fontId="9"/>
  </si>
  <si>
    <r>
      <t>商業統計調査</t>
    </r>
    <r>
      <rPr>
        <sz val="10"/>
        <rFont val="ＭＳ 明朝"/>
        <family val="1"/>
        <charset val="128"/>
      </rPr>
      <t xml:space="preserve">   </t>
    </r>
  </si>
  <si>
    <t xml:space="preserve"> Ⅳ　　　事　　業　　所</t>
  </si>
  <si>
    <t>経済センサス活動調査（H28～）</t>
    <rPh sb="0" eb="2">
      <t>ケイザイ</t>
    </rPh>
    <rPh sb="6" eb="8">
      <t>カツドウ</t>
    </rPh>
    <rPh sb="8" eb="10">
      <t>チョウサ</t>
    </rPh>
    <phoneticPr fontId="9"/>
  </si>
  <si>
    <t>資料：商業統計調査(～H26)　　　　　</t>
    <phoneticPr fontId="9"/>
  </si>
  <si>
    <t xml:space="preserve">平成19年 </t>
  </si>
  <si>
    <t xml:space="preserve">平成26年 </t>
  </si>
  <si>
    <t>…</t>
  </si>
  <si>
    <t>（単位：カ所、人、百万円）</t>
    <rPh sb="9" eb="10">
      <t>ヒャク</t>
    </rPh>
    <phoneticPr fontId="9"/>
  </si>
  <si>
    <t>平成28年
/平成26年</t>
    <rPh sb="0" eb="2">
      <t>ヘイセイ</t>
    </rPh>
    <rPh sb="4" eb="5">
      <t>ネン</t>
    </rPh>
    <rPh sb="7" eb="9">
      <t>ヘイセイ</t>
    </rPh>
    <phoneticPr fontId="9"/>
  </si>
  <si>
    <t>（単位：店、人、㎡、百万円）</t>
    <rPh sb="10" eb="11">
      <t>ヒャク</t>
    </rPh>
    <phoneticPr fontId="9"/>
  </si>
  <si>
    <t>資料：2020年工業統計調査</t>
    <rPh sb="7" eb="8">
      <t>ネン</t>
    </rPh>
    <rPh sb="8" eb="10">
      <t>コウギョウ</t>
    </rPh>
    <rPh sb="10" eb="12">
      <t>トウケイ</t>
    </rPh>
    <rPh sb="12" eb="14">
      <t>チョウサ</t>
    </rPh>
    <phoneticPr fontId="9"/>
  </si>
  <si>
    <t>　　30年</t>
    <phoneticPr fontId="9"/>
  </si>
  <si>
    <t>（注）表(59)と(60)の事業所数、企業等数について</t>
    <rPh sb="1" eb="2">
      <t>チュウ</t>
    </rPh>
    <rPh sb="3" eb="4">
      <t>ヒョウ</t>
    </rPh>
    <rPh sb="14" eb="18">
      <t>ジギョウショスウ</t>
    </rPh>
    <rPh sb="19" eb="22">
      <t>キギョウトウ</t>
    </rPh>
    <rPh sb="22" eb="23">
      <t>スウ</t>
    </rPh>
    <phoneticPr fontId="9"/>
  </si>
  <si>
    <t>企業等・・事業・活動を行う法人及び個人経営の事業所。</t>
    <rPh sb="0" eb="2">
      <t>キギョウ</t>
    </rPh>
    <rPh sb="2" eb="3">
      <t>トウ</t>
    </rPh>
    <rPh sb="5" eb="7">
      <t>ジギョウ</t>
    </rPh>
    <rPh sb="8" eb="10">
      <t>カツドウ</t>
    </rPh>
    <rPh sb="11" eb="12">
      <t>オコナ</t>
    </rPh>
    <rPh sb="13" eb="15">
      <t>ホウジン</t>
    </rPh>
    <rPh sb="15" eb="16">
      <t>オヨ</t>
    </rPh>
    <rPh sb="17" eb="19">
      <t>コジン</t>
    </rPh>
    <rPh sb="19" eb="21">
      <t>ケイエイ</t>
    </rPh>
    <rPh sb="22" eb="25">
      <t>ジギョウショ</t>
    </rPh>
    <phoneticPr fontId="9"/>
  </si>
  <si>
    <t>　　　　　同一の経営者が複数の事業所を経営している場合は、それらはまとめて一つの企業等となる。</t>
    <phoneticPr fontId="9"/>
  </si>
  <si>
    <t>事業所・・経済活動が行われている「場所」ごとの単位。</t>
    <rPh sb="0" eb="3">
      <t>ジギョウショ</t>
    </rPh>
    <rPh sb="5" eb="7">
      <t>ケイザイ</t>
    </rPh>
    <rPh sb="7" eb="9">
      <t>カツドウ</t>
    </rPh>
    <rPh sb="10" eb="11">
      <t>オコナ</t>
    </rPh>
    <rPh sb="17" eb="19">
      <t>バショ</t>
    </rPh>
    <rPh sb="23" eb="25">
      <t>タンイ</t>
    </rPh>
    <phoneticPr fontId="9"/>
  </si>
  <si>
    <t>会社企業</t>
    <phoneticPr fontId="9"/>
  </si>
  <si>
    <t>法人</t>
    <phoneticPr fontId="9"/>
  </si>
  <si>
    <t>株式・有限・相互会社</t>
    <phoneticPr fontId="9"/>
  </si>
  <si>
    <t>合名・合資会社</t>
    <phoneticPr fontId="9"/>
  </si>
  <si>
    <t>合同会社</t>
    <phoneticPr fontId="9"/>
  </si>
  <si>
    <t>会社以外の法人</t>
    <phoneticPr fontId="9"/>
  </si>
  <si>
    <t>個人</t>
    <phoneticPr fontId="9"/>
  </si>
  <si>
    <t>織物・衣服・身の回り品小売業</t>
    <phoneticPr fontId="9"/>
  </si>
  <si>
    <t>機械器具小売業</t>
    <phoneticPr fontId="9"/>
  </si>
  <si>
    <t>　　産業別集計・・・各産業の特性事項について集計したもの</t>
    <rPh sb="2" eb="5">
      <t>サンギョウベツ</t>
    </rPh>
    <rPh sb="5" eb="7">
      <t>シュウケイ</t>
    </rPh>
    <rPh sb="10" eb="13">
      <t>カクサンギョウ</t>
    </rPh>
    <rPh sb="14" eb="18">
      <t>トクセイジコウ</t>
    </rPh>
    <rPh sb="22" eb="24">
      <t>シュウケイ</t>
    </rPh>
    <phoneticPr fontId="9"/>
  </si>
  <si>
    <t>　　産業横断的集計・・・全産業共通で把握している事項について集計したもの</t>
    <rPh sb="2" eb="4">
      <t>サンギョウ</t>
    </rPh>
    <rPh sb="4" eb="6">
      <t>オウダン</t>
    </rPh>
    <rPh sb="6" eb="7">
      <t>テキ</t>
    </rPh>
    <rPh sb="7" eb="9">
      <t>シュウケイ</t>
    </rPh>
    <rPh sb="12" eb="15">
      <t>ゼンサンギョウ</t>
    </rPh>
    <rPh sb="15" eb="17">
      <t>キョウツウ</t>
    </rPh>
    <rPh sb="18" eb="20">
      <t>ハアク</t>
    </rPh>
    <rPh sb="24" eb="26">
      <t>ジコウ</t>
    </rPh>
    <rPh sb="30" eb="32">
      <t>シュウケイ</t>
    </rPh>
    <phoneticPr fontId="9"/>
  </si>
  <si>
    <t>（注）表(59)と(61)の事業所数については、集計方法の違い（それぞれ「産業別集計」、「産業横断的集計」）</t>
    <rPh sb="1" eb="2">
      <t>チュウ</t>
    </rPh>
    <rPh sb="3" eb="4">
      <t>ヒョウ</t>
    </rPh>
    <rPh sb="14" eb="18">
      <t>ジギョウショスウ</t>
    </rPh>
    <rPh sb="24" eb="28">
      <t>シュウケイホウホウ</t>
    </rPh>
    <rPh sb="29" eb="30">
      <t>チガ</t>
    </rPh>
    <rPh sb="37" eb="39">
      <t>サンギョウ</t>
    </rPh>
    <rPh sb="39" eb="40">
      <t>ベツ</t>
    </rPh>
    <rPh sb="40" eb="42">
      <t>シュウケイ</t>
    </rPh>
    <rPh sb="45" eb="47">
      <t>サンギョウ</t>
    </rPh>
    <rPh sb="47" eb="50">
      <t>オウダンテキ</t>
    </rPh>
    <rPh sb="50" eb="52">
      <t>シュウケイ</t>
    </rPh>
    <phoneticPr fontId="9"/>
  </si>
  <si>
    <t>　　　により相違している</t>
    <phoneticPr fontId="9"/>
  </si>
  <si>
    <t>事業所数</t>
    <rPh sb="0" eb="4">
      <t>ジギョウショスウ</t>
    </rPh>
    <phoneticPr fontId="9"/>
  </si>
  <si>
    <t>従業者数</t>
    <rPh sb="0" eb="3">
      <t>ジュウギョウシャ</t>
    </rPh>
    <rPh sb="3" eb="4">
      <t>スウ</t>
    </rPh>
    <phoneticPr fontId="9"/>
  </si>
  <si>
    <t>常用雇用者数</t>
    <rPh sb="5" eb="6">
      <t>スウ</t>
    </rPh>
    <phoneticPr fontId="9"/>
  </si>
  <si>
    <t>各種商品卸売業</t>
    <phoneticPr fontId="9"/>
  </si>
  <si>
    <t>飲食料品卸売業</t>
    <phoneticPr fontId="9"/>
  </si>
  <si>
    <t>その他の卸売業</t>
    <phoneticPr fontId="9"/>
  </si>
  <si>
    <t>各種商品小売業</t>
    <phoneticPr fontId="9"/>
  </si>
  <si>
    <t>飲食料品小売業</t>
    <phoneticPr fontId="9"/>
  </si>
  <si>
    <t>その他の小売業</t>
    <phoneticPr fontId="9"/>
  </si>
  <si>
    <t>1～4人</t>
    <rPh sb="3" eb="4">
      <t>ニン</t>
    </rPh>
    <phoneticPr fontId="9"/>
  </si>
  <si>
    <t>10～19人</t>
    <rPh sb="5" eb="6">
      <t>ニン</t>
    </rPh>
    <phoneticPr fontId="9"/>
  </si>
  <si>
    <t>20～29人</t>
    <rPh sb="5" eb="6">
      <t>ニン</t>
    </rPh>
    <phoneticPr fontId="9"/>
  </si>
  <si>
    <t>30人以上</t>
    <rPh sb="2" eb="3">
      <t>ニン</t>
    </rPh>
    <rPh sb="3" eb="5">
      <t>イジョウ</t>
    </rPh>
    <phoneticPr fontId="9"/>
  </si>
  <si>
    <t>（単位：カ所、人）</t>
    <phoneticPr fontId="9"/>
  </si>
  <si>
    <t>（30）企業等数の構成（Ｐ70･71参照）</t>
    <rPh sb="9" eb="11">
      <t>コウセイ</t>
    </rPh>
    <phoneticPr fontId="9"/>
  </si>
  <si>
    <t>株式・有限・相互会社</t>
    <rPh sb="0" eb="2">
      <t>カブシキ</t>
    </rPh>
    <rPh sb="3" eb="5">
      <t>ユウゲン</t>
    </rPh>
    <rPh sb="6" eb="8">
      <t>ソウゴ</t>
    </rPh>
    <rPh sb="8" eb="10">
      <t>カイシャ</t>
    </rPh>
    <phoneticPr fontId="10"/>
  </si>
  <si>
    <t>合名・合資会社</t>
    <rPh sb="0" eb="2">
      <t>ゴウメイ</t>
    </rPh>
    <rPh sb="3" eb="5">
      <t>ゴウシ</t>
    </rPh>
    <rPh sb="5" eb="7">
      <t>カイシャ</t>
    </rPh>
    <phoneticPr fontId="10"/>
  </si>
  <si>
    <t>合同会社</t>
    <rPh sb="0" eb="2">
      <t>ゴウドウ</t>
    </rPh>
    <rPh sb="2" eb="4">
      <t>カイシャ</t>
    </rPh>
    <phoneticPr fontId="10"/>
  </si>
  <si>
    <t>会社以外の法人</t>
    <rPh sb="0" eb="2">
      <t>カイシャ</t>
    </rPh>
    <rPh sb="2" eb="4">
      <t>イガイ</t>
    </rPh>
    <rPh sb="5" eb="7">
      <t>ホウジン</t>
    </rPh>
    <phoneticPr fontId="10"/>
  </si>
  <si>
    <t>個人</t>
    <rPh sb="0" eb="2">
      <t>コジン</t>
    </rPh>
    <phoneticPr fontId="9"/>
  </si>
  <si>
    <t>総数</t>
    <rPh sb="0" eb="2">
      <t>ソウスウ</t>
    </rPh>
    <phoneticPr fontId="9"/>
  </si>
  <si>
    <t>(52）字別、産業分類（大分類）別、民営事業所数及び従業者数                      　　　　　　　　　　　　</t>
    <rPh sb="18" eb="20">
      <t>ミンエイ</t>
    </rPh>
    <phoneticPr fontId="9"/>
  </si>
  <si>
    <t>（53）字別、経営組織(4区分）別事業所数及び従業者数（民営）         　　     　　　　　　　</t>
    <rPh sb="13" eb="15">
      <t>クブン</t>
    </rPh>
    <rPh sb="16" eb="17">
      <t>ベツ</t>
    </rPh>
    <phoneticPr fontId="9"/>
  </si>
  <si>
    <t xml:space="preserve">（54）産業分類（大分類）別、民営事業所数及び従業者数 　　　　　　　  　　　　　　　　　　　　　　　     </t>
    <rPh sb="15" eb="17">
      <t>ミンエイ</t>
    </rPh>
    <phoneticPr fontId="9"/>
  </si>
  <si>
    <t xml:space="preserve">（55）産業分類（大分類）別、規模別民営事業所数及び従業者数 　　　　　　　        </t>
    <rPh sb="18" eb="20">
      <t>ミンエイ</t>
    </rPh>
    <phoneticPr fontId="9"/>
  </si>
  <si>
    <t>（56）産業（大分類）別、常用雇用者規模別従業者数</t>
    <phoneticPr fontId="9"/>
  </si>
  <si>
    <t>（61）産業中分類別、常用雇用者規模別民営事業所数及び常用雇用者数</t>
    <rPh sb="11" eb="13">
      <t>ジョウヨウ</t>
    </rPh>
    <rPh sb="13" eb="16">
      <t>コヨウシャ</t>
    </rPh>
    <rPh sb="16" eb="18">
      <t>キボ</t>
    </rPh>
    <rPh sb="18" eb="19">
      <t>ベツ</t>
    </rPh>
    <rPh sb="19" eb="21">
      <t>ミンエイ</t>
    </rPh>
    <rPh sb="21" eb="25">
      <t>ジギョウショスウ</t>
    </rPh>
    <rPh sb="25" eb="26">
      <t>オヨ</t>
    </rPh>
    <rPh sb="27" eb="33">
      <t>ジョウヨウコヨウシャスウ</t>
    </rPh>
    <phoneticPr fontId="9"/>
  </si>
  <si>
    <t xml:space="preserve">（63）本市工業の推移 </t>
    <rPh sb="4" eb="5">
      <t>ホン</t>
    </rPh>
    <rPh sb="5" eb="6">
      <t>シ</t>
    </rPh>
    <phoneticPr fontId="9"/>
  </si>
  <si>
    <t>（64）有形固定資産額、工業用地及び用水量の推移                                              　</t>
    <phoneticPr fontId="9"/>
  </si>
  <si>
    <t>（65）産業中分類別事業所数、従業者数、現金給与総額及び製造品出荷額等</t>
    <phoneticPr fontId="9"/>
  </si>
  <si>
    <t>令和2年</t>
    <rPh sb="0" eb="2">
      <t>レイワ</t>
    </rPh>
    <phoneticPr fontId="9"/>
  </si>
  <si>
    <t>粗付加
価値額</t>
    <phoneticPr fontId="9"/>
  </si>
  <si>
    <t>　　2年</t>
    <rPh sb="3" eb="4">
      <t>ネン</t>
    </rPh>
    <phoneticPr fontId="9"/>
  </si>
  <si>
    <t>（注)在庫額、生産額、減価償却額、付加価値額は従業者30人以上の事業所を調査集計している。</t>
    <rPh sb="1" eb="2">
      <t>チュウ</t>
    </rPh>
    <rPh sb="3" eb="5">
      <t>ザイコ</t>
    </rPh>
    <rPh sb="5" eb="6">
      <t>ガク</t>
    </rPh>
    <rPh sb="7" eb="9">
      <t>セイサン</t>
    </rPh>
    <rPh sb="9" eb="10">
      <t>ガク</t>
    </rPh>
    <rPh sb="11" eb="13">
      <t>ゲンカ</t>
    </rPh>
    <rPh sb="13" eb="15">
      <t>ショウキャク</t>
    </rPh>
    <rPh sb="15" eb="16">
      <t>ガク</t>
    </rPh>
    <rPh sb="17" eb="19">
      <t>フカ</t>
    </rPh>
    <rPh sb="19" eb="21">
      <t>カチ</t>
    </rPh>
    <rPh sb="21" eb="22">
      <t>ガク</t>
    </rPh>
    <rPh sb="23" eb="26">
      <t>ジュウギョウシャ</t>
    </rPh>
    <rPh sb="28" eb="29">
      <t>ニン</t>
    </rPh>
    <rPh sb="29" eb="31">
      <t>イジョウ</t>
    </rPh>
    <rPh sb="32" eb="35">
      <t>ジギョウショ</t>
    </rPh>
    <rPh sb="36" eb="38">
      <t>チョウサ</t>
    </rPh>
    <rPh sb="38" eb="40">
      <t>シュウケイ</t>
    </rPh>
    <phoneticPr fontId="9"/>
  </si>
  <si>
    <t>　　　などの経理事項については平成31(2019)年1月～令和元(2019)年12月の実績により調査している。</t>
    <phoneticPr fontId="9"/>
  </si>
  <si>
    <t>A,B
農林漁業</t>
    <phoneticPr fontId="9"/>
  </si>
  <si>
    <t>第1次産業</t>
    <rPh sb="0" eb="1">
      <t>ダイ</t>
    </rPh>
    <rPh sb="2" eb="3">
      <t>ジ</t>
    </rPh>
    <rPh sb="3" eb="5">
      <t>サンギョウ</t>
    </rPh>
    <phoneticPr fontId="9"/>
  </si>
  <si>
    <t>第　　2　　次　　産　　業</t>
    <phoneticPr fontId="9"/>
  </si>
  <si>
    <t>第　　　　3　　　　次　　　　産　　　　業</t>
    <phoneticPr fontId="9"/>
  </si>
  <si>
    <t>農林漁業</t>
    <phoneticPr fontId="9"/>
  </si>
  <si>
    <t>第1</t>
    <rPh sb="0" eb="1">
      <t>ダイ</t>
    </rPh>
    <phoneticPr fontId="9"/>
  </si>
  <si>
    <t>大　 分　 類</t>
    <phoneticPr fontId="9"/>
  </si>
  <si>
    <t>大分類</t>
    <phoneticPr fontId="9"/>
  </si>
  <si>
    <t>令和3年</t>
    <rPh sb="0" eb="2">
      <t>レイワ</t>
    </rPh>
    <rPh sb="3" eb="4">
      <t>ネン</t>
    </rPh>
    <phoneticPr fontId="9"/>
  </si>
  <si>
    <t>1　～　4　人</t>
    <phoneticPr fontId="9"/>
  </si>
  <si>
    <t>5  ～  9  人</t>
    <phoneticPr fontId="9"/>
  </si>
  <si>
    <t>事業所数</t>
    <phoneticPr fontId="9"/>
  </si>
  <si>
    <t>30　～ 49 人</t>
    <phoneticPr fontId="9"/>
  </si>
  <si>
    <t>　商業統計調査は、統計法に基づく指定統計（第23号）で、我が国の商業活動の実態を明らかにする目的で、全国の商業を営む全ての事業所を対象とした調査である。平成9年までは3年ごとに実施、平成9年以降は5年ごとに本調査を実施し、その中間年（調査の2年後）に簡易調査が実施されてきたが、平成21年に経済センサスが創設されたことにより簡易調査は廃止された。平成26年は経済センサス-基礎調査と同時実施。平成30年に廃止され、新たに創設された経済構造実態調査に統合・再編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rPh sb="196" eb="198">
      <t>ヘイセイ</t>
    </rPh>
    <rPh sb="200" eb="201">
      <t>ネン</t>
    </rPh>
    <rPh sb="202" eb="204">
      <t>ハイシ</t>
    </rPh>
    <rPh sb="207" eb="208">
      <t>アラ</t>
    </rPh>
    <rPh sb="210" eb="212">
      <t>ソウセツ</t>
    </rPh>
    <rPh sb="215" eb="217">
      <t>ケイザイ</t>
    </rPh>
    <rPh sb="217" eb="219">
      <t>コウゾウ</t>
    </rPh>
    <rPh sb="219" eb="221">
      <t>ジッタイ</t>
    </rPh>
    <rPh sb="221" eb="223">
      <t>チョウサ</t>
    </rPh>
    <rPh sb="224" eb="226">
      <t>トウゴウ</t>
    </rPh>
    <rPh sb="227" eb="229">
      <t>サイヘン</t>
    </rPh>
    <phoneticPr fontId="9"/>
  </si>
  <si>
    <t>（57）商業の推移（飲食店を除く）（各年共6月1日現在）</t>
    <phoneticPr fontId="9"/>
  </si>
  <si>
    <t>（注） 平成26年は7月1日現在。</t>
    <rPh sb="1" eb="2">
      <t>チュウ</t>
    </rPh>
    <rPh sb="8" eb="9">
      <t>ネン</t>
    </rPh>
    <phoneticPr fontId="9"/>
  </si>
  <si>
    <t>総　　数</t>
    <rPh sb="0" eb="1">
      <t>ソウ</t>
    </rPh>
    <rPh sb="3" eb="4">
      <t>カズ</t>
    </rPh>
    <phoneticPr fontId="9"/>
  </si>
  <si>
    <t>産　　業　　中　  分　　類</t>
    <phoneticPr fontId="9"/>
  </si>
  <si>
    <t>産　　業　　中　　分　　類</t>
    <phoneticPr fontId="9"/>
  </si>
  <si>
    <t>1店当り</t>
    <phoneticPr fontId="9"/>
  </si>
  <si>
    <t>1人当り
(ﾊﾟｰﾄ･ｱﾙﾊﾞｲﾄ等は
8時間換算で算出)</t>
    <phoneticPr fontId="9"/>
  </si>
  <si>
    <t>卸売業計</t>
    <phoneticPr fontId="9"/>
  </si>
  <si>
    <t>小売業計</t>
    <phoneticPr fontId="9"/>
  </si>
  <si>
    <t>5～9人</t>
  </si>
  <si>
    <t>0人</t>
    <rPh sb="1" eb="2">
      <t>ニン</t>
    </rPh>
    <phoneticPr fontId="9"/>
  </si>
  <si>
    <t>卸　売　業</t>
    <phoneticPr fontId="9"/>
  </si>
  <si>
    <t>小　売　業</t>
    <phoneticPr fontId="9"/>
  </si>
  <si>
    <t>沖縄県</t>
    <phoneticPr fontId="9"/>
  </si>
  <si>
    <t>市部</t>
    <phoneticPr fontId="9"/>
  </si>
  <si>
    <t>郡部</t>
    <phoneticPr fontId="9"/>
  </si>
  <si>
    <t>平成29年</t>
    <phoneticPr fontId="9"/>
  </si>
  <si>
    <t>　　3年</t>
    <rPh sb="3" eb="4">
      <t>ネン</t>
    </rPh>
    <phoneticPr fontId="9"/>
  </si>
  <si>
    <t>従　　　業　　　　者　　　規　　　模　　　30　　　人　　　以　　　上　　　事　　　業　　　所</t>
    <phoneticPr fontId="9"/>
  </si>
  <si>
    <t>木材・木製品製造業(家具を除く)</t>
  </si>
  <si>
    <t>印刷・同関連産業</t>
  </si>
  <si>
    <t>化  学  工  業</t>
  </si>
  <si>
    <t>ゴム製品製造業</t>
  </si>
  <si>
    <t>なめし革・同製品・毛皮製造業</t>
  </si>
  <si>
    <t>非鉄金属製造業</t>
  </si>
  <si>
    <t>金属製品製造業</t>
  </si>
  <si>
    <t>電子部品・デバイス製造業</t>
  </si>
  <si>
    <t>その他の製造業</t>
  </si>
  <si>
    <t>令和3年</t>
    <rPh sb="0" eb="2">
      <t>レイワ</t>
    </rPh>
    <phoneticPr fontId="9"/>
  </si>
  <si>
    <t>　　　 従業者4人以上の事業所を集計。</t>
    <rPh sb="12" eb="15">
      <t>ジギョウショ</t>
    </rPh>
    <rPh sb="16" eb="18">
      <t>シュウケイ</t>
    </rPh>
    <phoneticPr fontId="9"/>
  </si>
  <si>
    <t xml:space="preserve">（66）産業中分類別、工業の概況 （令和3年6月1日現在）     </t>
    <rPh sb="18" eb="20">
      <t>レイワ</t>
    </rPh>
    <rPh sb="25" eb="26">
      <t>ニチ</t>
    </rPh>
    <phoneticPr fontId="9"/>
  </si>
  <si>
    <t>市部</t>
    <phoneticPr fontId="9"/>
  </si>
  <si>
    <t>郡部</t>
    <phoneticPr fontId="9"/>
  </si>
  <si>
    <t>第２次産業</t>
  </si>
  <si>
    <t>第３次産業</t>
  </si>
  <si>
    <t>総数</t>
    <phoneticPr fontId="9"/>
  </si>
  <si>
    <t>0人</t>
    <phoneticPr fontId="9"/>
  </si>
  <si>
    <t>1～4</t>
    <phoneticPr fontId="9"/>
  </si>
  <si>
    <t>5～9</t>
    <phoneticPr fontId="9"/>
  </si>
  <si>
    <t>総数</t>
    <rPh sb="0" eb="2">
      <t>ソウスウ</t>
    </rPh>
    <phoneticPr fontId="9"/>
  </si>
  <si>
    <t>資料：経済センサス活動調査</t>
    <rPh sb="3" eb="5">
      <t>ケイザイ</t>
    </rPh>
    <rPh sb="9" eb="11">
      <t>カツドウ</t>
    </rPh>
    <rPh sb="11" eb="13">
      <t>チョウサ</t>
    </rPh>
    <phoneticPr fontId="9"/>
  </si>
  <si>
    <t>平成28年6月1日現在</t>
    <rPh sb="6" eb="7">
      <t>ガツ</t>
    </rPh>
    <rPh sb="8" eb="9">
      <t>ニチ</t>
    </rPh>
    <rPh sb="9" eb="11">
      <t>ゲンザイ</t>
    </rPh>
    <phoneticPr fontId="9"/>
  </si>
  <si>
    <t>令和3年6月1日現在</t>
    <rPh sb="0" eb="2">
      <t>レイワ</t>
    </rPh>
    <rPh sb="5" eb="6">
      <t>ガツ</t>
    </rPh>
    <rPh sb="7" eb="8">
      <t>ニチ</t>
    </rPh>
    <rPh sb="8" eb="10">
      <t>ゲンザイ</t>
    </rPh>
    <phoneticPr fontId="9"/>
  </si>
  <si>
    <t>（23）令和３年 経済センサス活動調査</t>
    <rPh sb="4" eb="6">
      <t>レイワ</t>
    </rPh>
    <rPh sb="7" eb="8">
      <t>ネン</t>
    </rPh>
    <rPh sb="9" eb="11">
      <t>ケイザイ</t>
    </rPh>
    <rPh sb="15" eb="17">
      <t>カツドウ</t>
    </rPh>
    <rPh sb="17" eb="19">
      <t>チョウサ</t>
    </rPh>
    <phoneticPr fontId="9"/>
  </si>
  <si>
    <t>平成14年</t>
    <rPh sb="0" eb="2">
      <t>ヘイセイ</t>
    </rPh>
    <rPh sb="4" eb="5">
      <t>ネン</t>
    </rPh>
    <phoneticPr fontId="10"/>
  </si>
  <si>
    <t>平成28年</t>
    <rPh sb="0" eb="2">
      <t>ヘイセイ</t>
    </rPh>
    <rPh sb="4" eb="5">
      <t>ネン</t>
    </rPh>
    <phoneticPr fontId="12"/>
  </si>
  <si>
    <t>事業に従事する</t>
    <rPh sb="0" eb="2">
      <t>ジギョウ</t>
    </rPh>
    <rPh sb="3" eb="5">
      <t>ジュウジ</t>
    </rPh>
    <phoneticPr fontId="9"/>
  </si>
  <si>
    <t>-</t>
    <phoneticPr fontId="9"/>
  </si>
  <si>
    <t>　　30年</t>
  </si>
  <si>
    <t>　　29年</t>
    <phoneticPr fontId="9"/>
  </si>
  <si>
    <t>平成28年</t>
    <phoneticPr fontId="9"/>
  </si>
  <si>
    <t>資料：令和３年経済センサス活動調査</t>
    <rPh sb="3" eb="5">
      <t>レイワ</t>
    </rPh>
    <rPh sb="6" eb="7">
      <t>ネン</t>
    </rPh>
    <rPh sb="7" eb="9">
      <t>ケイザイ</t>
    </rPh>
    <rPh sb="13" eb="15">
      <t>カツドウ</t>
    </rPh>
    <rPh sb="15" eb="17">
      <t>チョウサ</t>
    </rPh>
    <phoneticPr fontId="9"/>
  </si>
  <si>
    <t>（62）市部別、工業の概況（4人以上の事業所）（令和3年6月1日現在）</t>
    <rPh sb="8" eb="10">
      <t>コウギョウ</t>
    </rPh>
    <rPh sb="24" eb="26">
      <t>レイワ</t>
    </rPh>
    <rPh sb="31" eb="32">
      <t>ニチ</t>
    </rPh>
    <phoneticPr fontId="9"/>
  </si>
  <si>
    <t xml:space="preserve">　工業統計調査は、経済産業省が指定統計第10号として日本標準産業分類Ｆ－製造業に属する事業所の
　前年1月～12月の実績について調査したものである。
</t>
    <rPh sb="49" eb="51">
      <t>ゼンネン</t>
    </rPh>
    <phoneticPr fontId="9"/>
  </si>
  <si>
    <t>（注）沖縄県の金額は、単位未満を四捨五入しているため、市部と郡部の合計と必ずしも同一ではない。</t>
    <rPh sb="3" eb="6">
      <t>オキナワケン</t>
    </rPh>
    <rPh sb="7" eb="9">
      <t>キンガク</t>
    </rPh>
    <rPh sb="11" eb="15">
      <t>タンイミマン</t>
    </rPh>
    <rPh sb="16" eb="20">
      <t>シシャゴニュウ</t>
    </rPh>
    <rPh sb="27" eb="29">
      <t>シブ</t>
    </rPh>
    <rPh sb="30" eb="32">
      <t>グンブ</t>
    </rPh>
    <rPh sb="33" eb="35">
      <t>ゴウケイ</t>
    </rPh>
    <rPh sb="36" eb="37">
      <t>カナラ</t>
    </rPh>
    <rPh sb="40" eb="42">
      <t>ドウイツ</t>
    </rPh>
    <phoneticPr fontId="9"/>
  </si>
  <si>
    <t>者の人件費等※</t>
    <rPh sb="0" eb="1">
      <t>モノ</t>
    </rPh>
    <rPh sb="2" eb="5">
      <t>ジンケンヒ</t>
    </rPh>
    <rPh sb="5" eb="6">
      <t>トウ</t>
    </rPh>
    <phoneticPr fontId="9"/>
  </si>
  <si>
    <t>（注）※事業に従事する者の人件費及び派遣受け入れ者に係る人材派遣会社への支払額</t>
    <rPh sb="4" eb="6">
      <t>ジギョウ</t>
    </rPh>
    <rPh sb="7" eb="9">
      <t>ジュウジ</t>
    </rPh>
    <rPh sb="11" eb="12">
      <t>モノ</t>
    </rPh>
    <rPh sb="13" eb="16">
      <t>ジンケンヒ</t>
    </rPh>
    <rPh sb="16" eb="17">
      <t>オヨ</t>
    </rPh>
    <rPh sb="18" eb="20">
      <t>ハケン</t>
    </rPh>
    <rPh sb="20" eb="21">
      <t>ウ</t>
    </rPh>
    <rPh sb="22" eb="23">
      <t>イ</t>
    </rPh>
    <rPh sb="24" eb="25">
      <t>シャ</t>
    </rPh>
    <rPh sb="26" eb="27">
      <t>カカ</t>
    </rPh>
    <rPh sb="28" eb="30">
      <t>ジンザイ</t>
    </rPh>
    <rPh sb="30" eb="32">
      <t>ハケン</t>
    </rPh>
    <rPh sb="32" eb="34">
      <t>ガイシャ</t>
    </rPh>
    <rPh sb="36" eb="38">
      <t>シハライ</t>
    </rPh>
    <rPh sb="38" eb="39">
      <t>ガク</t>
    </rPh>
    <phoneticPr fontId="9"/>
  </si>
  <si>
    <t>現　金　給　与　総　額※</t>
    <phoneticPr fontId="9"/>
  </si>
  <si>
    <t>（注）※令和3年については、事業に従事する者の人件費及び派遣受け入れ者に係る人材派遣会社への支払額</t>
    <rPh sb="4" eb="6">
      <t>レイワ</t>
    </rPh>
    <rPh sb="7" eb="8">
      <t>ネン</t>
    </rPh>
    <rPh sb="14" eb="16">
      <t>ジギョウ</t>
    </rPh>
    <rPh sb="17" eb="19">
      <t>ジュウジ</t>
    </rPh>
    <rPh sb="21" eb="22">
      <t>モノ</t>
    </rPh>
    <rPh sb="23" eb="26">
      <t>ジンケンヒ</t>
    </rPh>
    <rPh sb="26" eb="27">
      <t>オヨ</t>
    </rPh>
    <rPh sb="28" eb="30">
      <t>ハケン</t>
    </rPh>
    <rPh sb="30" eb="31">
      <t>ウ</t>
    </rPh>
    <rPh sb="32" eb="33">
      <t>イ</t>
    </rPh>
    <rPh sb="34" eb="35">
      <t>シャ</t>
    </rPh>
    <rPh sb="36" eb="37">
      <t>カカ</t>
    </rPh>
    <rPh sb="38" eb="40">
      <t>ジンザイ</t>
    </rPh>
    <rPh sb="40" eb="42">
      <t>ハケン</t>
    </rPh>
    <rPh sb="42" eb="44">
      <t>ガイシャ</t>
    </rPh>
    <rPh sb="46" eb="48">
      <t>シハライ</t>
    </rPh>
    <rPh sb="48" eb="49">
      <t>ガク</t>
    </rPh>
    <phoneticPr fontId="9"/>
  </si>
  <si>
    <t>（注）事業所数、従業者数については令和2年6月1日現在。現金給与総額、製造品出荷額等、付加価値額</t>
    <phoneticPr fontId="9"/>
  </si>
  <si>
    <t>　　　経済センサス活動調査(令和３年)</t>
    <rPh sb="3" eb="5">
      <t>ケイザイ</t>
    </rPh>
    <rPh sb="9" eb="13">
      <t>カツドウチョウサ</t>
    </rPh>
    <rPh sb="14" eb="16">
      <t>レイワ</t>
    </rPh>
    <rPh sb="17" eb="18">
      <t>ネン</t>
    </rPh>
    <phoneticPr fontId="9"/>
  </si>
  <si>
    <t>資料：工業統計調査(～令和２年)　　　</t>
    <rPh sb="3" eb="5">
      <t>コウギョウ</t>
    </rPh>
    <rPh sb="5" eb="7">
      <t>トウケイ</t>
    </rPh>
    <rPh sb="7" eb="9">
      <t>チョウサ</t>
    </rPh>
    <rPh sb="11" eb="13">
      <t>レイワ</t>
    </rPh>
    <rPh sb="14" eb="15">
      <t>ネン</t>
    </rPh>
    <phoneticPr fontId="9"/>
  </si>
  <si>
    <t>令和３年は「令和３年経済センサス－活動調査」と統合されたため、工業統計調査は未実施。左記調査の結果のうち、従業者4人以上の製造事業所における結果を取りまとめた。</t>
    <phoneticPr fontId="9"/>
  </si>
  <si>
    <t>令和３年</t>
    <rPh sb="0" eb="2">
      <t>レイワ</t>
    </rPh>
    <rPh sb="3" eb="4">
      <t>ネン</t>
    </rPh>
    <phoneticPr fontId="9"/>
  </si>
  <si>
    <t>令和３年
/平成28年</t>
    <rPh sb="0" eb="2">
      <t>レイワ</t>
    </rPh>
    <rPh sb="3" eb="4">
      <t>ネン</t>
    </rPh>
    <rPh sb="6" eb="8">
      <t>ヘイセイ</t>
    </rPh>
    <phoneticPr fontId="9"/>
  </si>
  <si>
    <t>（単位：カ所、人、百万円）</t>
    <rPh sb="9" eb="10">
      <t>ヒャク</t>
    </rPh>
    <phoneticPr fontId="9"/>
  </si>
  <si>
    <t>資料：経済センサス活動調査</t>
    <phoneticPr fontId="9"/>
  </si>
  <si>
    <t>無店舗小売業</t>
  </si>
  <si>
    <t>-</t>
    <phoneticPr fontId="9"/>
  </si>
  <si>
    <t xml:space="preserve"> … </t>
  </si>
  <si>
    <t>（59）商業事業所の状況（飲食店を除く）（令和3年6月1日現在）</t>
    <rPh sb="21" eb="23">
      <t>レイワ</t>
    </rPh>
    <phoneticPr fontId="9"/>
  </si>
  <si>
    <t>資料：令和3年経済センサス活動調査</t>
    <rPh sb="0" eb="2">
      <t>シリョウ</t>
    </rPh>
    <rPh sb="3" eb="5">
      <t>レイワ</t>
    </rPh>
    <rPh sb="6" eb="7">
      <t>ネン</t>
    </rPh>
    <rPh sb="7" eb="9">
      <t>ケイザイ</t>
    </rPh>
    <rPh sb="13" eb="17">
      <t>カツドウチョウサ</t>
    </rPh>
    <phoneticPr fontId="9"/>
  </si>
  <si>
    <t>（60）経営組織別企業等数の状況（平成28年年6月1日現在）</t>
    <rPh sb="17" eb="19">
      <t>ヘイセイ</t>
    </rPh>
    <rPh sb="21" eb="22">
      <t>ネン</t>
    </rPh>
    <phoneticPr fontId="9"/>
  </si>
  <si>
    <t>　経済センサス        (平成21年～）</t>
    <rPh sb="1" eb="3">
      <t>ケイザイ</t>
    </rPh>
    <rPh sb="16" eb="18">
      <t>ヘイセイ</t>
    </rPh>
    <rPh sb="20" eb="21">
      <t>ネン</t>
    </rPh>
    <phoneticPr fontId="9"/>
  </si>
  <si>
    <t>鉱業・採石業・砂利採取業</t>
    <rPh sb="3" eb="5">
      <t>サイセキ</t>
    </rPh>
    <rPh sb="5" eb="6">
      <t>ギョウ</t>
    </rPh>
    <rPh sb="7" eb="9">
      <t>ジャリ</t>
    </rPh>
    <rPh sb="9" eb="12">
      <t>サイシュギョウ</t>
    </rPh>
    <phoneticPr fontId="9"/>
  </si>
  <si>
    <t>鉱業・採石業・
砂利採取業</t>
    <rPh sb="3" eb="5">
      <t>サイセキ</t>
    </rPh>
    <rPh sb="5" eb="6">
      <t>ギョウ</t>
    </rPh>
    <rPh sb="8" eb="10">
      <t>ジャリ</t>
    </rPh>
    <rPh sb="10" eb="12">
      <t>サイシュ</t>
    </rPh>
    <rPh sb="12" eb="13">
      <t>ギョウ</t>
    </rPh>
    <phoneticPr fontId="9"/>
  </si>
  <si>
    <t>運輸業・郵便業</t>
    <rPh sb="4" eb="6">
      <t>ユウビン</t>
    </rPh>
    <rPh sb="6" eb="7">
      <t>ギョウ</t>
    </rPh>
    <phoneticPr fontId="9"/>
  </si>
  <si>
    <t>学術研究・専門・</t>
    <rPh sb="0" eb="2">
      <t>ガクジュツ</t>
    </rPh>
    <rPh sb="2" eb="4">
      <t>ケンキュウ</t>
    </rPh>
    <phoneticPr fontId="9"/>
  </si>
  <si>
    <t>宿泊業・</t>
    <rPh sb="0" eb="2">
      <t>シュクハク</t>
    </rPh>
    <rPh sb="2" eb="3">
      <t>ギョウ</t>
    </rPh>
    <phoneticPr fontId="9"/>
  </si>
  <si>
    <t>生活関連サービス業・</t>
    <rPh sb="0" eb="2">
      <t>セイカツ</t>
    </rPh>
    <rPh sb="2" eb="4">
      <t>カンレン</t>
    </rPh>
    <phoneticPr fontId="9"/>
  </si>
  <si>
    <t>不  動  産  業・物品賃貸業</t>
    <rPh sb="11" eb="13">
      <t>ブッピン</t>
    </rPh>
    <rPh sb="13" eb="16">
      <t>チンタイギョウ</t>
    </rPh>
    <phoneticPr fontId="9"/>
  </si>
  <si>
    <t>（58）沖縄県の商業事業所数、従業者数及び年間商品販売額の推移（各年共6月1日現在）</t>
    <phoneticPr fontId="9"/>
  </si>
  <si>
    <t>平 成 28 年</t>
    <phoneticPr fontId="12"/>
  </si>
  <si>
    <t>令和３年</t>
    <rPh sb="0" eb="2">
      <t>レイワ</t>
    </rPh>
    <phoneticPr fontId="12"/>
  </si>
  <si>
    <t>資料：令和3年経済センサス活動調査</t>
    <rPh sb="3" eb="5">
      <t>レイワ</t>
    </rPh>
    <rPh sb="6" eb="7">
      <t>ネン</t>
    </rPh>
    <rPh sb="7" eb="9">
      <t>ケイザイ</t>
    </rPh>
    <rPh sb="13" eb="17">
      <t>カツドウチョウサ</t>
    </rPh>
    <phoneticPr fontId="9"/>
  </si>
  <si>
    <t>　工業統計調査</t>
    <phoneticPr fontId="9"/>
  </si>
  <si>
    <t xml:space="preserve">　　工業統計調査は、経済産業省が指定統計第10号として日本標準産業分類Ｆ－製造業に属する事業所の
　前年1月～12月の実績について調査したものである。
</t>
    <rPh sb="50" eb="52">
      <t>ゼンネン</t>
    </rPh>
    <phoneticPr fontId="9"/>
  </si>
  <si>
    <t xml:space="preserve"> 平成29年</t>
    <phoneticPr fontId="9"/>
  </si>
  <si>
    <t xml:space="preserve"> 令和元年</t>
    <rPh sb="1" eb="3">
      <t>レイワ</t>
    </rPh>
    <rPh sb="3" eb="5">
      <t>ガンネン</t>
    </rPh>
    <phoneticPr fontId="9"/>
  </si>
  <si>
    <t xml:space="preserve"> 平成28年</t>
    <phoneticPr fontId="9"/>
  </si>
  <si>
    <t>令和3年は「令和3年経済センサス－活動調査」と統合されたため、工業統計調査は未実施。左記調査の結果のうち、従業者4人以上の製造事業所における結果を取りまとめた。</t>
    <phoneticPr fontId="9"/>
  </si>
  <si>
    <t>資料：令和3年経済センサス活動調査</t>
    <rPh sb="3" eb="5">
      <t>レイワ</t>
    </rPh>
    <rPh sb="6" eb="7">
      <t>ネン</t>
    </rPh>
    <rPh sb="7" eb="9">
      <t>ケイザイ</t>
    </rPh>
    <rPh sb="13" eb="15">
      <t>カツドウ</t>
    </rPh>
    <rPh sb="15" eb="17">
      <t>チョウサ</t>
    </rPh>
    <phoneticPr fontId="9"/>
  </si>
  <si>
    <t>資料：工業統計調査(～令和2年)　　　</t>
    <rPh sb="3" eb="5">
      <t>コウギョウ</t>
    </rPh>
    <rPh sb="5" eb="7">
      <t>トウケイ</t>
    </rPh>
    <rPh sb="7" eb="9">
      <t>チョウサ</t>
    </rPh>
    <rPh sb="11" eb="13">
      <t>レイワ</t>
    </rPh>
    <rPh sb="14" eb="15">
      <t>ネン</t>
    </rPh>
    <phoneticPr fontId="9"/>
  </si>
  <si>
    <t>　　　経済センサス活動調査(令和3年)</t>
    <rPh sb="3" eb="5">
      <t>ケイザイ</t>
    </rPh>
    <rPh sb="9" eb="13">
      <t>カツドウチョウサ</t>
    </rPh>
    <rPh sb="14" eb="16">
      <t>レイワ</t>
    </rPh>
    <rPh sb="17" eb="18">
      <t>ネン</t>
    </rPh>
    <phoneticPr fontId="9"/>
  </si>
  <si>
    <r>
      <t>資料：</t>
    </r>
    <r>
      <rPr>
        <sz val="10"/>
        <color rgb="FFFF0000"/>
        <rFont val="ＭＳ 明朝"/>
        <family val="1"/>
        <charset val="128"/>
      </rPr>
      <t>令和3年</t>
    </r>
    <r>
      <rPr>
        <sz val="10"/>
        <color theme="1"/>
        <rFont val="ＭＳ 明朝"/>
        <family val="1"/>
        <charset val="128"/>
      </rPr>
      <t>経済センサス活動調査</t>
    </r>
    <rPh sb="3" eb="5">
      <t>レイワ</t>
    </rPh>
    <rPh sb="6" eb="7">
      <t>ネン</t>
    </rPh>
    <rPh sb="7" eb="9">
      <t>ケイザイ</t>
    </rPh>
    <rPh sb="13" eb="15">
      <t>カツドウ</t>
    </rPh>
    <rPh sb="15" eb="17">
      <t>チョウサ</t>
    </rPh>
    <phoneticPr fontId="9"/>
  </si>
  <si>
    <r>
      <t>資料：</t>
    </r>
    <r>
      <rPr>
        <sz val="10"/>
        <color rgb="FFFF0000"/>
        <rFont val="ＭＳ 明朝"/>
        <family val="1"/>
        <charset val="128"/>
      </rPr>
      <t>令和3年</t>
    </r>
    <r>
      <rPr>
        <sz val="10"/>
        <color theme="1"/>
        <rFont val="ＭＳ 明朝"/>
        <family val="1"/>
        <charset val="128"/>
      </rPr>
      <t>経済センサス活動調査</t>
    </r>
    <phoneticPr fontId="9"/>
  </si>
  <si>
    <r>
      <t>資料：</t>
    </r>
    <r>
      <rPr>
        <sz val="10"/>
        <rFont val="ＭＳ 明朝"/>
        <family val="1"/>
        <charset val="128"/>
      </rPr>
      <t>令和3年経済センサス活動調査</t>
    </r>
    <rPh sb="0" eb="2">
      <t>シリョウ</t>
    </rPh>
    <rPh sb="3" eb="5">
      <t>レイワ</t>
    </rPh>
    <rPh sb="6" eb="7">
      <t>ネン</t>
    </rPh>
    <rPh sb="7" eb="9">
      <t>ケイザイ</t>
    </rPh>
    <rPh sb="13" eb="15">
      <t>カツドウ</t>
    </rPh>
    <rPh sb="15" eb="17">
      <t>チョウサ</t>
    </rPh>
    <phoneticPr fontId="9"/>
  </si>
  <si>
    <r>
      <t>資料：</t>
    </r>
    <r>
      <rPr>
        <sz val="10"/>
        <rFont val="ＭＳ 明朝"/>
        <family val="1"/>
        <charset val="128"/>
      </rPr>
      <t>令和3年経済センサス活動調査</t>
    </r>
    <rPh sb="3" eb="5">
      <t>レイワ</t>
    </rPh>
    <rPh sb="6" eb="7">
      <t>ネン</t>
    </rPh>
    <phoneticPr fontId="9"/>
  </si>
  <si>
    <t>資料：令和3年経済センサス活動調査</t>
  </si>
  <si>
    <t>資料：令和3年経済センサス活動調査</t>
    <phoneticPr fontId="9"/>
  </si>
  <si>
    <r>
      <t>資料：</t>
    </r>
    <r>
      <rPr>
        <sz val="10"/>
        <rFont val="ＭＳ 明朝"/>
        <family val="1"/>
        <charset val="128"/>
      </rPr>
      <t>令和3年経済センサス活動調査</t>
    </r>
    <rPh sb="0" eb="2">
      <t>シリョウ</t>
    </rPh>
    <rPh sb="7" eb="9">
      <t>ケイザイ</t>
    </rPh>
    <rPh sb="13" eb="15">
      <t>カツドウ</t>
    </rPh>
    <rPh sb="15" eb="17">
      <t>チョウサ</t>
    </rPh>
    <phoneticPr fontId="9"/>
  </si>
  <si>
    <t>資料：令和3年経済センサス活動調査</t>
    <rPh sb="7" eb="9">
      <t>ケイザイ</t>
    </rPh>
    <rPh sb="13" eb="17">
      <t>カツドウチョウサ</t>
    </rPh>
    <phoneticPr fontId="9"/>
  </si>
  <si>
    <t>資料：令和3年経済センサス活動調査</t>
    <rPh sb="7" eb="9">
      <t>ケイザイ</t>
    </rPh>
    <rPh sb="13" eb="15">
      <t>カツドウ</t>
    </rPh>
    <rPh sb="15" eb="17">
      <t>チョウサ</t>
    </rPh>
    <phoneticPr fontId="9"/>
  </si>
  <si>
    <t>←23.0％</t>
    <phoneticPr fontId="9"/>
  </si>
  <si>
    <t>←40.3％</t>
    <phoneticPr fontId="9"/>
  </si>
  <si>
    <t>←8.7％</t>
    <phoneticPr fontId="9"/>
  </si>
  <si>
    <t>←7.1％</t>
    <phoneticPr fontId="9"/>
  </si>
  <si>
    <t>←2.7％</t>
    <phoneticPr fontId="9"/>
  </si>
  <si>
    <t>(注)「外国の会社」及び「会社以外の法人」を除く</t>
    <rPh sb="13" eb="15">
      <t>カイシャ</t>
    </rPh>
    <rPh sb="15" eb="17">
      <t>イガイ</t>
    </rPh>
    <rPh sb="18" eb="20">
      <t>ホウジン</t>
    </rPh>
    <rPh sb="22" eb="23">
      <t>ノゾ</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</si>
</sst>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_);[Red]\(0.0\)"/>
    <numFmt numFmtId="183" formatCode="_ #,##0_ ;_ \-#,##0_ ;_ \-_ ;_ @_ "/>
    <numFmt numFmtId="184" formatCode="_ * #,##0.0_ ;_ * \-#,##0.0_ ;_ * \-_ ;_ @_ "/>
    <numFmt numFmtId="185" formatCode="_ * #,##0_ ;&quot;△&quot;_ * #,##0_ ;_ * \-_ ;_ @_ "/>
    <numFmt numFmtId="186" formatCode="#,##0.0_);[Red]\(#,##0.0\)"/>
    <numFmt numFmtId="187" formatCode="0.0%"/>
    <numFmt numFmtId="188" formatCode="\(#,##0\)\ "/>
    <numFmt numFmtId="189" formatCode="0.00_);[Red]\(0.00\)"/>
    <numFmt numFmtId="190" formatCode="&quot;¥&quot;#,##0;[Red]&quot;\-&quot;#,##0"/>
    <numFmt numFmtId="191" formatCode="_ * #,##0_ ;&quot;△&quot;* #,##0_ ;_ * \-_ ;_ @_ "/>
    <numFmt numFmtId="192" formatCode="#,###&quot;(-)&quot;"/>
    <numFmt numFmtId="193" formatCode="\(#,##0\)"/>
    <numFmt numFmtId="194" formatCode="_ * &quot;r&quot;#,##0.0_ ;_ * \-#,##0.0_ ;_ * \-_ ;_ @_ "/>
    <numFmt numFmtId="195" formatCode="_ * #,##0.0_ ;_ * \-#,##0.0_ ;_ * &quot;-&quot;_ ;_ @_ "/>
    <numFmt numFmtId="196" formatCode="_ * &quot;r&quot;#,##0_ ;_ * \-#,##0_ ;_ * \-_ ;_ @_ "/>
  </numFmts>
  <fonts count="37"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7"/>
      <name val="ＭＳ 明朝"/>
      <family val="1"/>
      <charset val="128"/>
    </font>
    <font>
      <sz val="9.5"/>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5"/>
      <color theme="1"/>
      <name val="ＭＳ 明朝"/>
      <family val="1"/>
      <charset val="128"/>
    </font>
    <font>
      <sz val="9.5"/>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0"/>
      <color theme="0"/>
      <name val="ＭＳ 明朝"/>
      <family val="1"/>
      <charset val="128"/>
    </font>
    <font>
      <sz val="8"/>
      <color theme="0"/>
      <name val="ＭＳ 明朝"/>
      <family val="1"/>
      <charset val="128"/>
    </font>
    <font>
      <b/>
      <sz val="8"/>
      <color theme="0"/>
      <name val="ＭＳ 明朝"/>
      <family val="1"/>
      <charset val="128"/>
    </font>
    <font>
      <b/>
      <sz val="10"/>
      <color theme="0"/>
      <name val="ＭＳ 明朝"/>
      <family val="1"/>
      <charset val="128"/>
    </font>
    <font>
      <b/>
      <u/>
      <sz val="10"/>
      <color theme="0"/>
      <name val="ＭＳ 明朝"/>
      <family val="1"/>
      <charset val="128"/>
    </font>
    <font>
      <sz val="6"/>
      <color theme="0"/>
      <name val="ＭＳ 明朝"/>
      <family val="1"/>
      <charset val="128"/>
    </font>
    <font>
      <u/>
      <sz val="10"/>
      <color theme="0"/>
      <name val="ＭＳ 明朝"/>
      <family val="1"/>
      <charset val="128"/>
    </font>
    <font>
      <u/>
      <sz val="8"/>
      <color theme="0"/>
      <name val="ＭＳ 明朝"/>
      <family val="1"/>
      <charset val="128"/>
    </font>
    <font>
      <u/>
      <sz val="6"/>
      <color theme="0"/>
      <name val="ＭＳ 明朝"/>
      <family val="1"/>
      <charset val="128"/>
    </font>
    <font>
      <sz val="12"/>
      <color theme="0"/>
      <name val="ＭＳ 明朝"/>
      <family val="1"/>
      <charset val="128"/>
    </font>
    <font>
      <sz val="9"/>
      <color theme="0"/>
      <name val="ＭＳ 明朝"/>
      <family val="1"/>
      <charset val="128"/>
    </font>
  </fonts>
  <fills count="5">
    <fill>
      <patternFill patternType="none"/>
    </fill>
    <fill>
      <patternFill patternType="gray125"/>
    </fill>
    <fill>
      <patternFill patternType="solid">
        <fgColor rgb="FFF8F8F8"/>
        <bgColor indexed="64"/>
      </patternFill>
    </fill>
    <fill>
      <patternFill patternType="solid">
        <fgColor theme="0" tint="-4.9989318521683403E-2"/>
        <bgColor indexed="64"/>
      </patternFill>
    </fill>
    <fill>
      <patternFill patternType="solid">
        <fgColor rgb="FFFFFF99"/>
        <bgColor indexed="64"/>
      </patternFill>
    </fill>
  </fills>
  <borders count="166">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top/>
      <bottom/>
      <diagonal/>
    </border>
    <border>
      <left/>
      <right style="thin">
        <color indexed="64"/>
      </right>
      <top style="thin">
        <color indexed="8"/>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right style="medium">
        <color indexed="8"/>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right/>
      <top/>
      <bottom style="medium">
        <color auto="1"/>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right style="medium">
        <color indexed="64"/>
      </right>
      <top/>
      <bottom/>
      <diagonal/>
    </border>
    <border>
      <left/>
      <right style="medium">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8"/>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medium">
        <color indexed="8"/>
      </left>
      <right/>
      <top style="medium">
        <color indexed="8"/>
      </top>
      <bottom style="thin">
        <color indexed="8"/>
      </bottom>
      <diagonal/>
    </border>
    <border>
      <left/>
      <right/>
      <top style="thin">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diagonal/>
    </border>
    <border>
      <left/>
      <right style="thin">
        <color indexed="64"/>
      </right>
      <top/>
      <bottom style="medium">
        <color indexed="8"/>
      </bottom>
      <diagonal/>
    </border>
    <border>
      <left/>
      <right/>
      <top style="thin">
        <color indexed="8"/>
      </top>
      <bottom style="thin">
        <color indexed="64"/>
      </bottom>
      <diagonal/>
    </border>
  </borders>
  <cellStyleXfs count="10">
    <xf numFmtId="0" fontId="0" fillId="0" borderId="0">
      <alignment vertical="center"/>
    </xf>
    <xf numFmtId="9" fontId="8" fillId="0" borderId="0" applyFont="0" applyFill="0" applyBorder="0" applyAlignment="0" applyProtection="0">
      <alignment vertical="center"/>
    </xf>
    <xf numFmtId="38" fontId="8" fillId="0" borderId="0" applyFill="0" applyBorder="0" applyProtection="0">
      <alignment vertical="center"/>
    </xf>
    <xf numFmtId="9" fontId="8" fillId="0" borderId="0" applyFill="0" applyBorder="0" applyProtection="0">
      <alignment vertical="center"/>
    </xf>
    <xf numFmtId="38" fontId="13" fillId="0" borderId="0" applyFont="0" applyFill="0" applyBorder="0" applyAlignment="0" applyProtection="0"/>
    <xf numFmtId="38" fontId="8" fillId="0" borderId="0" applyFill="0" applyBorder="0" applyProtection="0">
      <alignment vertical="center"/>
    </xf>
    <xf numFmtId="190" fontId="8" fillId="0" borderId="0" applyFill="0" applyBorder="0" applyProtection="0">
      <alignment vertical="center"/>
    </xf>
    <xf numFmtId="190" fontId="8" fillId="0" borderId="0" applyFill="0" applyBorder="0" applyProtection="0">
      <alignment vertical="center"/>
    </xf>
    <xf numFmtId="0" fontId="13" fillId="0" borderId="0"/>
    <xf numFmtId="0" fontId="14" fillId="0" borderId="0"/>
  </cellStyleXfs>
  <cellXfs count="104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14" xfId="0" applyBorder="1">
      <alignment vertical="center"/>
    </xf>
    <xf numFmtId="0" fontId="0" fillId="0" borderId="0" xfId="0" applyAlignment="1">
      <alignment horizontal="center"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180" fontId="2" fillId="0" borderId="0" xfId="0" applyNumberFormat="1" applyFont="1" applyAlignment="1">
      <alignment horizontal="right" vertical="center"/>
    </xf>
    <xf numFmtId="0" fontId="0" fillId="0" borderId="3" xfId="0" applyBorder="1">
      <alignment vertical="center"/>
    </xf>
    <xf numFmtId="0" fontId="0" fillId="0" borderId="13" xfId="0" applyBorder="1">
      <alignment vertical="center"/>
    </xf>
    <xf numFmtId="178" fontId="0" fillId="0" borderId="0" xfId="0" applyNumberFormat="1" applyAlignment="1">
      <alignment horizontal="right" vertical="center" indent="1"/>
    </xf>
    <xf numFmtId="178" fontId="0" fillId="0" borderId="0" xfId="0" applyNumberFormat="1">
      <alignment vertical="center"/>
    </xf>
    <xf numFmtId="0" fontId="5" fillId="0" borderId="0" xfId="0" applyFont="1" applyAlignment="1">
      <alignment vertical="center" shrinkToFit="1"/>
    </xf>
    <xf numFmtId="179" fontId="0" fillId="0" borderId="0" xfId="0" applyNumberFormat="1">
      <alignment vertical="center"/>
    </xf>
    <xf numFmtId="0" fontId="0" fillId="0" borderId="41" xfId="0" applyBorder="1" applyAlignment="1">
      <alignment horizontal="distributed" vertical="center"/>
    </xf>
    <xf numFmtId="0" fontId="2" fillId="0" borderId="0" xfId="0" applyFont="1" applyAlignment="1">
      <alignment horizontal="distributed" vertical="center" shrinkToFit="1"/>
    </xf>
    <xf numFmtId="179" fontId="0" fillId="0" borderId="34" xfId="0" applyNumberFormat="1" applyBorder="1" applyAlignment="1">
      <alignment horizontal="right" vertical="center"/>
    </xf>
    <xf numFmtId="41" fontId="2" fillId="0" borderId="0" xfId="0" applyNumberFormat="1" applyFont="1" applyAlignment="1">
      <alignment horizontal="right" vertical="center"/>
    </xf>
    <xf numFmtId="41" fontId="0" fillId="0" borderId="0" xfId="0" applyNumberFormat="1" applyAlignment="1">
      <alignment horizontal="right" vertical="center"/>
    </xf>
    <xf numFmtId="176" fontId="0" fillId="0" borderId="0" xfId="0" applyNumberFormat="1">
      <alignment vertical="center"/>
    </xf>
    <xf numFmtId="0" fontId="0" fillId="0" borderId="51" xfId="0" applyBorder="1" applyAlignment="1">
      <alignment horizontal="center" vertical="center"/>
    </xf>
    <xf numFmtId="0" fontId="0" fillId="0" borderId="34" xfId="0" applyBorder="1" applyAlignment="1">
      <alignment horizontal="right" vertical="center"/>
    </xf>
    <xf numFmtId="179" fontId="0" fillId="0" borderId="0" xfId="0" applyNumberFormat="1" applyAlignment="1">
      <alignment horizontal="left" vertical="center"/>
    </xf>
    <xf numFmtId="179" fontId="0" fillId="0" borderId="6" xfId="0" applyNumberFormat="1" applyBorder="1" applyAlignment="1">
      <alignment horizontal="right" vertical="center"/>
    </xf>
    <xf numFmtId="0" fontId="0" fillId="0" borderId="0" xfId="0" applyAlignment="1">
      <alignment horizontal="center" vertical="center" shrinkToFit="1"/>
    </xf>
    <xf numFmtId="0" fontId="0" fillId="0" borderId="34" xfId="0" applyBorder="1">
      <alignment vertical="center"/>
    </xf>
    <xf numFmtId="0" fontId="0" fillId="0" borderId="24" xfId="0" applyBorder="1">
      <alignment vertical="center"/>
    </xf>
    <xf numFmtId="0" fontId="0" fillId="0" borderId="1" xfId="0" applyBorder="1">
      <alignment vertical="center"/>
    </xf>
    <xf numFmtId="178" fontId="0" fillId="0" borderId="6" xfId="0" applyNumberFormat="1" applyBorder="1">
      <alignment vertical="center"/>
    </xf>
    <xf numFmtId="0" fontId="0" fillId="0" borderId="34" xfId="0" applyBorder="1" applyAlignment="1">
      <alignment horizontal="center" vertical="center"/>
    </xf>
    <xf numFmtId="0" fontId="0" fillId="0" borderId="2" xfId="0" applyBorder="1">
      <alignment vertical="center"/>
    </xf>
    <xf numFmtId="0" fontId="0" fillId="0" borderId="28" xfId="0" applyBorder="1" applyAlignment="1">
      <alignment horizontal="justify" vertical="center"/>
    </xf>
    <xf numFmtId="184" fontId="0" fillId="0" borderId="0" xfId="0" applyNumberFormat="1">
      <alignment vertical="center"/>
    </xf>
    <xf numFmtId="185" fontId="0" fillId="0" borderId="0" xfId="0" applyNumberFormat="1" applyAlignment="1">
      <alignment horizontal="right" vertical="center" shrinkToFit="1"/>
    </xf>
    <xf numFmtId="179" fontId="0" fillId="0" borderId="0" xfId="0" applyNumberFormat="1" applyAlignment="1">
      <alignment horizontal="left" vertical="center" shrinkToFit="1"/>
    </xf>
    <xf numFmtId="176" fontId="0" fillId="0" borderId="0" xfId="0" applyNumberFormat="1" applyAlignment="1">
      <alignment horizontal="right" vertical="center"/>
    </xf>
    <xf numFmtId="0" fontId="0" fillId="0" borderId="0" xfId="0" applyAlignment="1">
      <alignment horizontal="distributed" vertical="center"/>
    </xf>
    <xf numFmtId="38" fontId="0" fillId="0" borderId="0" xfId="2" applyFont="1" applyFill="1" applyBorder="1">
      <alignment vertical="center"/>
    </xf>
    <xf numFmtId="0" fontId="12" fillId="0" borderId="0" xfId="0" applyFont="1" applyAlignment="1">
      <alignment horizontal="right" vertical="center"/>
    </xf>
    <xf numFmtId="179" fontId="0" fillId="0" borderId="5" xfId="0" applyNumberFormat="1" applyBorder="1" applyAlignment="1">
      <alignment horizontal="right" vertical="center"/>
    </xf>
    <xf numFmtId="176" fontId="2" fillId="0" borderId="0" xfId="0" applyNumberFormat="1" applyFont="1" applyAlignment="1">
      <alignment horizontal="right" vertical="center"/>
    </xf>
    <xf numFmtId="0" fontId="0" fillId="0" borderId="85" xfId="0" applyBorder="1">
      <alignment vertical="center"/>
    </xf>
    <xf numFmtId="0" fontId="0" fillId="0" borderId="47" xfId="0" applyBorder="1" applyAlignment="1">
      <alignment horizontal="center" vertical="center"/>
    </xf>
    <xf numFmtId="179" fontId="0" fillId="0" borderId="22" xfId="0" applyNumberFormat="1" applyBorder="1" applyAlignment="1">
      <alignment horizontal="right" vertical="center" indent="1"/>
    </xf>
    <xf numFmtId="0" fontId="0" fillId="0" borderId="7" xfId="0" applyBorder="1">
      <alignment vertical="center"/>
    </xf>
    <xf numFmtId="0" fontId="0" fillId="0" borderId="0" xfId="0" applyAlignment="1">
      <alignment horizontal="justify" vertical="center"/>
    </xf>
    <xf numFmtId="0" fontId="0" fillId="0" borderId="0" xfId="0" applyAlignment="1">
      <alignment horizontal="justify" vertical="center" wrapText="1"/>
    </xf>
    <xf numFmtId="179" fontId="0" fillId="0" borderId="7" xfId="0" applyNumberFormat="1" applyBorder="1">
      <alignment vertical="center"/>
    </xf>
    <xf numFmtId="180" fontId="0" fillId="0" borderId="0" xfId="0" applyNumberFormat="1" applyAlignment="1">
      <alignment horizontal="right" vertical="center"/>
    </xf>
    <xf numFmtId="0" fontId="0" fillId="0" borderId="0" xfId="0" applyAlignment="1">
      <alignment horizontal="distributed" vertical="center" shrinkToFit="1"/>
    </xf>
    <xf numFmtId="0" fontId="3" fillId="0" borderId="0" xfId="0" applyFont="1" applyAlignment="1">
      <alignment horizontal="distributed" vertical="center" shrinkToFit="1"/>
    </xf>
    <xf numFmtId="178" fontId="0" fillId="0" borderId="7" xfId="0" applyNumberFormat="1" applyBorder="1" applyAlignment="1">
      <alignment horizontal="right" vertical="center" indent="1"/>
    </xf>
    <xf numFmtId="182" fontId="0" fillId="0" borderId="0" xfId="0" applyNumberFormat="1">
      <alignment vertical="center"/>
    </xf>
    <xf numFmtId="0" fontId="2" fillId="0" borderId="0" xfId="0" applyFont="1" applyAlignment="1">
      <alignment horizontal="center" vertical="center"/>
    </xf>
    <xf numFmtId="180" fontId="0" fillId="0" borderId="0" xfId="0" applyNumberFormat="1" applyAlignment="1">
      <alignment horizontal="right" vertical="center" indent="1" shrinkToFit="1"/>
    </xf>
    <xf numFmtId="176" fontId="0" fillId="0" borderId="0" xfId="0" applyNumberFormat="1" applyAlignment="1">
      <alignment horizontal="right" vertical="center" shrinkToFit="1"/>
    </xf>
    <xf numFmtId="191" fontId="0" fillId="0" borderId="0" xfId="0" applyNumberFormat="1">
      <alignment vertical="center"/>
    </xf>
    <xf numFmtId="0" fontId="15" fillId="0" borderId="0" xfId="0" applyFont="1">
      <alignment vertical="center"/>
    </xf>
    <xf numFmtId="179" fontId="0" fillId="0" borderId="0" xfId="0" applyNumberFormat="1" applyAlignment="1">
      <alignment horizontal="right" vertical="center"/>
    </xf>
    <xf numFmtId="179" fontId="0" fillId="0" borderId="7" xfId="0" applyNumberFormat="1" applyBorder="1" applyAlignment="1">
      <alignment horizontal="right" vertical="center"/>
    </xf>
    <xf numFmtId="0" fontId="0" fillId="0" borderId="11" xfId="0" applyBorder="1">
      <alignment vertical="center"/>
    </xf>
    <xf numFmtId="0" fontId="0" fillId="0" borderId="5" xfId="0"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186" fontId="0" fillId="0" borderId="0" xfId="0" applyNumberFormat="1">
      <alignment vertical="center"/>
    </xf>
    <xf numFmtId="178" fontId="0" fillId="0" borderId="110" xfId="0" applyNumberFormat="1" applyBorder="1">
      <alignment vertical="center"/>
    </xf>
    <xf numFmtId="178" fontId="0" fillId="0" borderId="15" xfId="0" applyNumberFormat="1" applyBorder="1">
      <alignment vertical="center"/>
    </xf>
    <xf numFmtId="178" fontId="0" fillId="0" borderId="7" xfId="0" applyNumberFormat="1" applyBorder="1">
      <alignment vertical="center"/>
    </xf>
    <xf numFmtId="186" fontId="0" fillId="0" borderId="7" xfId="0" applyNumberFormat="1" applyBorder="1">
      <alignment vertical="center"/>
    </xf>
    <xf numFmtId="176" fontId="0" fillId="0" borderId="7" xfId="0" applyNumberFormat="1" applyBorder="1">
      <alignment vertical="center"/>
    </xf>
    <xf numFmtId="178" fontId="0" fillId="0" borderId="23" xfId="0" applyNumberFormat="1" applyBorder="1">
      <alignment vertical="center"/>
    </xf>
    <xf numFmtId="191" fontId="0" fillId="0" borderId="0" xfId="0" applyNumberFormat="1" applyAlignment="1">
      <alignment horizontal="right" vertical="center" shrinkToFit="1"/>
    </xf>
    <xf numFmtId="179" fontId="0" fillId="0" borderId="15" xfId="0" applyNumberFormat="1" applyBorder="1" applyAlignment="1">
      <alignment horizontal="right" vertical="center"/>
    </xf>
    <xf numFmtId="179" fontId="0" fillId="0" borderId="7" xfId="0" applyNumberFormat="1" applyBorder="1" applyAlignment="1">
      <alignment horizontal="right" vertical="center" shrinkToFit="1"/>
    </xf>
    <xf numFmtId="41" fontId="0" fillId="0" borderId="7" xfId="0" applyNumberFormat="1" applyBorder="1" applyAlignment="1">
      <alignment horizontal="right" vertical="center" shrinkToFit="1"/>
    </xf>
    <xf numFmtId="179" fontId="0" fillId="0" borderId="103" xfId="0" applyNumberFormat="1" applyBorder="1" applyAlignment="1">
      <alignment horizontal="right" vertical="center" shrinkToFit="1"/>
    </xf>
    <xf numFmtId="0" fontId="0" fillId="0" borderId="28" xfId="0" applyBorder="1" applyAlignment="1">
      <alignment horizontal="center" vertical="center"/>
    </xf>
    <xf numFmtId="0" fontId="0" fillId="0" borderId="9" xfId="0" applyBorder="1" applyAlignment="1">
      <alignment horizontal="center" vertical="center"/>
    </xf>
    <xf numFmtId="179" fontId="0" fillId="0" borderId="7" xfId="0" applyNumberFormat="1" applyBorder="1" applyAlignment="1">
      <alignment vertical="center" shrinkToFit="1"/>
    </xf>
    <xf numFmtId="179" fontId="0" fillId="0" borderId="0" xfId="0" applyNumberFormat="1" applyAlignment="1">
      <alignment vertical="center" shrinkToFit="1"/>
    </xf>
    <xf numFmtId="0" fontId="15" fillId="0" borderId="34" xfId="0" applyFont="1" applyBorder="1">
      <alignment vertical="center"/>
    </xf>
    <xf numFmtId="0" fontId="15" fillId="0" borderId="34" xfId="0" applyFont="1" applyBorder="1" applyAlignment="1">
      <alignment horizontal="right"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41" xfId="0" applyFont="1" applyBorder="1" applyAlignment="1">
      <alignment horizontal="center" vertical="center"/>
    </xf>
    <xf numFmtId="0" fontId="15" fillId="0" borderId="70" xfId="0" applyFont="1" applyBorder="1" applyAlignment="1">
      <alignment horizontal="center" vertical="center"/>
    </xf>
    <xf numFmtId="0" fontId="15" fillId="0" borderId="59" xfId="0" applyFont="1" applyBorder="1" applyAlignment="1">
      <alignment horizontal="center" vertical="center" shrinkToFit="1"/>
    </xf>
    <xf numFmtId="0" fontId="15" fillId="0" borderId="28" xfId="0" applyFont="1" applyBorder="1" applyAlignment="1">
      <alignment horizontal="center" vertical="center"/>
    </xf>
    <xf numFmtId="0" fontId="15" fillId="0" borderId="47" xfId="0" applyFont="1" applyBorder="1" applyAlignment="1">
      <alignment horizontal="center" vertical="center"/>
    </xf>
    <xf numFmtId="0" fontId="15" fillId="0" borderId="78" xfId="0" applyFont="1" applyBorder="1" applyAlignment="1">
      <alignment horizontal="center" vertical="center"/>
    </xf>
    <xf numFmtId="179" fontId="15" fillId="0" borderId="5" xfId="0" applyNumberFormat="1" applyFont="1" applyBorder="1" applyAlignment="1">
      <alignment horizontal="center" vertical="center"/>
    </xf>
    <xf numFmtId="179" fontId="15" fillId="0" borderId="62" xfId="0" applyNumberFormat="1" applyFont="1" applyBorder="1" applyAlignment="1">
      <alignment horizontal="center" vertical="center" shrinkToFit="1"/>
    </xf>
    <xf numFmtId="179" fontId="15" fillId="0" borderId="40" xfId="0" applyNumberFormat="1" applyFont="1" applyBorder="1" applyAlignment="1">
      <alignment horizontal="right" vertical="center"/>
    </xf>
    <xf numFmtId="179" fontId="15" fillId="0" borderId="5" xfId="0" applyNumberFormat="1" applyFont="1" applyBorder="1" applyAlignment="1">
      <alignment horizontal="right" vertical="center"/>
    </xf>
    <xf numFmtId="191" fontId="15" fillId="0" borderId="63" xfId="0" applyNumberFormat="1" applyFont="1" applyBorder="1" applyAlignment="1">
      <alignment horizontal="center" vertical="center"/>
    </xf>
    <xf numFmtId="0" fontId="15" fillId="0" borderId="0" xfId="0" applyFont="1" applyAlignment="1">
      <alignment horizontal="center" vertical="center"/>
    </xf>
    <xf numFmtId="179" fontId="15" fillId="0" borderId="60" xfId="0" applyNumberFormat="1" applyFont="1" applyBorder="1" applyAlignment="1">
      <alignment horizontal="center" vertical="center"/>
    </xf>
    <xf numFmtId="179" fontId="15" fillId="0" borderId="85" xfId="0" applyNumberFormat="1" applyFont="1" applyBorder="1" applyAlignment="1">
      <alignment horizontal="center" vertical="center"/>
    </xf>
    <xf numFmtId="179" fontId="15" fillId="0" borderId="84" xfId="0" applyNumberFormat="1" applyFont="1" applyBorder="1" applyAlignment="1">
      <alignment horizontal="center" vertical="center"/>
    </xf>
    <xf numFmtId="179" fontId="15" fillId="0" borderId="60" xfId="0" applyNumberFormat="1" applyFont="1" applyBorder="1" applyAlignment="1">
      <alignment horizontal="right" vertical="center"/>
    </xf>
    <xf numFmtId="191" fontId="16" fillId="0" borderId="84" xfId="0" applyNumberFormat="1" applyFont="1" applyBorder="1" applyAlignment="1">
      <alignment horizontal="right" vertical="center"/>
    </xf>
    <xf numFmtId="179" fontId="15" fillId="0" borderId="31" xfId="0" applyNumberFormat="1" applyFont="1" applyBorder="1" applyAlignment="1">
      <alignment horizontal="center" vertical="center"/>
    </xf>
    <xf numFmtId="179" fontId="15" fillId="0" borderId="52" xfId="0" applyNumberFormat="1" applyFont="1" applyBorder="1" applyAlignment="1">
      <alignment horizontal="center" vertical="center" shrinkToFit="1"/>
    </xf>
    <xf numFmtId="179" fontId="15" fillId="0" borderId="31" xfId="0" applyNumberFormat="1" applyFont="1" applyBorder="1" applyAlignment="1">
      <alignment horizontal="right" vertical="center"/>
    </xf>
    <xf numFmtId="191" fontId="15" fillId="0" borderId="63" xfId="0" applyNumberFormat="1" applyFont="1" applyBorder="1" applyAlignment="1">
      <alignment horizontal="right" vertical="center"/>
    </xf>
    <xf numFmtId="179" fontId="15" fillId="0" borderId="0" xfId="0" applyNumberFormat="1" applyFont="1" applyAlignment="1">
      <alignment horizontal="center" vertical="center"/>
    </xf>
    <xf numFmtId="179" fontId="15" fillId="0" borderId="53" xfId="0" applyNumberFormat="1" applyFont="1" applyBorder="1" applyAlignment="1">
      <alignment horizontal="center" vertical="center"/>
    </xf>
    <xf numFmtId="179" fontId="15" fillId="0" borderId="63" xfId="0" applyNumberFormat="1" applyFont="1" applyBorder="1" applyAlignment="1">
      <alignment horizontal="center" vertical="center" shrinkToFit="1"/>
    </xf>
    <xf numFmtId="179" fontId="15" fillId="0" borderId="53" xfId="0" applyNumberFormat="1" applyFont="1" applyBorder="1" applyAlignment="1">
      <alignment horizontal="center" vertical="center" shrinkToFit="1"/>
    </xf>
    <xf numFmtId="179" fontId="15" fillId="0" borderId="0" xfId="0" applyNumberFormat="1" applyFont="1" applyAlignment="1">
      <alignment horizontal="right" vertical="center"/>
    </xf>
    <xf numFmtId="179" fontId="15" fillId="0" borderId="64" xfId="0" applyNumberFormat="1" applyFont="1" applyBorder="1" applyAlignment="1">
      <alignment horizontal="center" vertical="center"/>
    </xf>
    <xf numFmtId="179" fontId="15" fillId="0" borderId="59" xfId="0" applyNumberFormat="1" applyFont="1" applyBorder="1" applyAlignment="1">
      <alignment horizontal="center" vertical="center" shrinkToFit="1"/>
    </xf>
    <xf numFmtId="179" fontId="15" fillId="0" borderId="67" xfId="0" applyNumberFormat="1" applyFont="1" applyBorder="1" applyAlignment="1">
      <alignment horizontal="center" vertical="center" shrinkToFit="1"/>
    </xf>
    <xf numFmtId="179" fontId="15" fillId="0" borderId="64" xfId="0" applyNumberFormat="1" applyFont="1" applyBorder="1" applyAlignment="1">
      <alignment horizontal="right" vertical="center"/>
    </xf>
    <xf numFmtId="191" fontId="15" fillId="0" borderId="59" xfId="0" applyNumberFormat="1" applyFont="1" applyBorder="1" applyAlignment="1">
      <alignment horizontal="right" vertical="center"/>
    </xf>
    <xf numFmtId="191" fontId="15" fillId="0" borderId="68" xfId="0" applyNumberFormat="1" applyFont="1" applyBorder="1" applyAlignment="1">
      <alignment horizontal="right" vertical="center"/>
    </xf>
    <xf numFmtId="0" fontId="15" fillId="0" borderId="55" xfId="0" applyFont="1" applyBorder="1" applyAlignment="1">
      <alignment horizontal="distributed" vertical="center"/>
    </xf>
    <xf numFmtId="179" fontId="15" fillId="0" borderId="63" xfId="0" applyNumberFormat="1" applyFont="1" applyBorder="1" applyAlignment="1">
      <alignment horizontal="center" vertical="center"/>
    </xf>
    <xf numFmtId="178" fontId="15" fillId="0" borderId="0" xfId="0" applyNumberFormat="1" applyFont="1" applyAlignment="1">
      <alignment horizontal="right" vertical="center"/>
    </xf>
    <xf numFmtId="0" fontId="15" fillId="0" borderId="55" xfId="0" applyFont="1" applyBorder="1" applyAlignment="1">
      <alignment horizontal="center" vertical="center"/>
    </xf>
    <xf numFmtId="0" fontId="15" fillId="0" borderId="56" xfId="0" applyFont="1" applyBorder="1" applyAlignment="1">
      <alignment horizontal="distributed" vertical="center"/>
    </xf>
    <xf numFmtId="179" fontId="15" fillId="0" borderId="34" xfId="0" applyNumberFormat="1" applyFont="1" applyBorder="1" applyAlignment="1">
      <alignment horizontal="center" vertical="center"/>
    </xf>
    <xf numFmtId="179" fontId="15" fillId="0" borderId="54" xfId="0" applyNumberFormat="1" applyFont="1" applyBorder="1" applyAlignment="1">
      <alignment horizontal="center" vertical="center"/>
    </xf>
    <xf numFmtId="179" fontId="15" fillId="0" borderId="65" xfId="0" applyNumberFormat="1" applyFont="1" applyBorder="1" applyAlignment="1">
      <alignment horizontal="center" vertical="center"/>
    </xf>
    <xf numFmtId="179" fontId="15" fillId="0" borderId="34" xfId="0" applyNumberFormat="1" applyFont="1" applyBorder="1" applyAlignment="1">
      <alignment horizontal="right" vertical="center"/>
    </xf>
    <xf numFmtId="191" fontId="15" fillId="0" borderId="65" xfId="0" applyNumberFormat="1" applyFont="1" applyBorder="1" applyAlignment="1">
      <alignment horizontal="right" vertical="center"/>
    </xf>
    <xf numFmtId="191" fontId="15" fillId="0" borderId="35" xfId="0" applyNumberFormat="1" applyFont="1" applyBorder="1" applyAlignment="1">
      <alignment horizontal="right" vertical="center"/>
    </xf>
    <xf numFmtId="176" fontId="15" fillId="0" borderId="0" xfId="0" applyNumberFormat="1" applyFont="1">
      <alignment vertical="center"/>
    </xf>
    <xf numFmtId="0" fontId="15" fillId="0" borderId="0" xfId="0" applyFont="1" applyAlignment="1">
      <alignment horizontal="right" vertical="center"/>
    </xf>
    <xf numFmtId="0" fontId="15" fillId="0" borderId="18" xfId="0" applyFont="1" applyBorder="1" applyAlignment="1">
      <alignment horizontal="center" vertical="center"/>
    </xf>
    <xf numFmtId="0" fontId="15" fillId="0" borderId="44" xfId="0" applyFont="1" applyBorder="1" applyAlignment="1">
      <alignment horizontal="center" vertical="center"/>
    </xf>
    <xf numFmtId="176" fontId="15" fillId="0" borderId="95" xfId="0" applyNumberFormat="1" applyFont="1" applyBorder="1" applyAlignment="1">
      <alignment horizontal="right" vertical="center" shrinkToFit="1"/>
    </xf>
    <xf numFmtId="176" fontId="15" fillId="0" borderId="5" xfId="2" applyNumberFormat="1" applyFont="1" applyFill="1" applyBorder="1" applyAlignment="1" applyProtection="1">
      <alignment horizontal="right" vertical="center" shrinkToFit="1"/>
    </xf>
    <xf numFmtId="176" fontId="15" fillId="0" borderId="5" xfId="0" applyNumberFormat="1" applyFont="1" applyBorder="1" applyAlignment="1">
      <alignment horizontal="right" vertical="center"/>
    </xf>
    <xf numFmtId="176" fontId="15" fillId="0" borderId="5" xfId="2" applyNumberFormat="1" applyFont="1" applyFill="1" applyBorder="1" applyAlignment="1" applyProtection="1">
      <alignment horizontal="right" vertical="center"/>
    </xf>
    <xf numFmtId="179" fontId="15" fillId="0" borderId="44" xfId="2" applyNumberFormat="1" applyFont="1" applyFill="1" applyBorder="1" applyAlignment="1" applyProtection="1">
      <alignment horizontal="right" vertical="center"/>
    </xf>
    <xf numFmtId="41" fontId="15" fillId="0" borderId="63" xfId="2" applyNumberFormat="1" applyFont="1" applyFill="1" applyBorder="1" applyAlignment="1" applyProtection="1">
      <alignment horizontal="right" vertical="center"/>
    </xf>
    <xf numFmtId="41" fontId="15" fillId="0" borderId="0" xfId="2" applyNumberFormat="1" applyFont="1" applyFill="1" applyBorder="1" applyAlignment="1" applyProtection="1">
      <alignment horizontal="right" vertical="center"/>
    </xf>
    <xf numFmtId="179" fontId="15" fillId="0" borderId="0" xfId="2" applyNumberFormat="1" applyFont="1" applyFill="1" applyBorder="1" applyAlignment="1" applyProtection="1">
      <alignment horizontal="right" vertical="center" indent="1"/>
    </xf>
    <xf numFmtId="179" fontId="15" fillId="0" borderId="0" xfId="2" applyNumberFormat="1" applyFont="1" applyFill="1" applyBorder="1" applyAlignment="1" applyProtection="1">
      <alignment horizontal="right" vertical="center"/>
    </xf>
    <xf numFmtId="179" fontId="15" fillId="0" borderId="33" xfId="2" applyNumberFormat="1" applyFont="1" applyFill="1" applyBorder="1" applyAlignment="1" applyProtection="1">
      <alignment horizontal="right" vertical="center"/>
    </xf>
    <xf numFmtId="176" fontId="15" fillId="0" borderId="63"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0" xfId="2" applyNumberFormat="1" applyFont="1" applyFill="1" applyBorder="1" applyAlignment="1" applyProtection="1">
      <alignment horizontal="right" vertical="center"/>
    </xf>
    <xf numFmtId="0" fontId="15" fillId="0" borderId="0" xfId="0" applyFont="1" applyAlignment="1">
      <alignment horizontal="distributed" vertical="center"/>
    </xf>
    <xf numFmtId="0" fontId="15" fillId="0" borderId="2" xfId="0" applyFont="1" applyBorder="1" applyAlignment="1">
      <alignment horizontal="distributed" vertical="center"/>
    </xf>
    <xf numFmtId="176" fontId="15" fillId="0" borderId="6" xfId="0" applyNumberFormat="1" applyFont="1" applyBorder="1" applyAlignment="1">
      <alignment horizontal="right" vertical="center"/>
    </xf>
    <xf numFmtId="176" fontId="15" fillId="0" borderId="6" xfId="0" applyNumberFormat="1" applyFont="1" applyBorder="1" applyAlignment="1">
      <alignment horizontal="right" vertical="center" shrinkToFit="1"/>
    </xf>
    <xf numFmtId="0" fontId="15" fillId="0" borderId="55" xfId="0" applyFont="1" applyBorder="1" applyAlignment="1">
      <alignment horizontal="distributed" vertical="center" shrinkToFit="1"/>
    </xf>
    <xf numFmtId="0" fontId="20" fillId="0" borderId="55" xfId="0" applyFont="1" applyBorder="1" applyAlignment="1">
      <alignment horizontal="distributed" vertical="center" wrapText="1"/>
    </xf>
    <xf numFmtId="179" fontId="15" fillId="0" borderId="0" xfId="2" applyNumberFormat="1" applyFont="1" applyFill="1" applyBorder="1" applyAlignment="1" applyProtection="1">
      <alignment horizontal="right" vertical="top"/>
    </xf>
    <xf numFmtId="0" fontId="15" fillId="0" borderId="0" xfId="0" applyFont="1" applyAlignment="1">
      <alignment horizontal="right" vertical="top" indent="1"/>
    </xf>
    <xf numFmtId="179" fontId="15" fillId="0" borderId="0" xfId="0" applyNumberFormat="1" applyFont="1">
      <alignment vertical="center"/>
    </xf>
    <xf numFmtId="179" fontId="15" fillId="0" borderId="0" xfId="0" applyNumberFormat="1" applyFont="1" applyAlignment="1">
      <alignment horizontal="left" vertical="center"/>
    </xf>
    <xf numFmtId="0" fontId="19" fillId="0" borderId="56" xfId="0" applyFont="1" applyBorder="1" applyAlignment="1">
      <alignment horizontal="distributed" vertical="center" wrapText="1"/>
    </xf>
    <xf numFmtId="176" fontId="15" fillId="0" borderId="34" xfId="0" applyNumberFormat="1" applyFont="1" applyBorder="1" applyAlignment="1">
      <alignment horizontal="right" vertical="center"/>
    </xf>
    <xf numFmtId="179" fontId="15" fillId="0" borderId="34" xfId="0" applyNumberFormat="1" applyFont="1" applyBorder="1">
      <alignment vertical="center"/>
    </xf>
    <xf numFmtId="179" fontId="15" fillId="0" borderId="35" xfId="2" applyNumberFormat="1" applyFont="1" applyFill="1" applyBorder="1" applyAlignment="1" applyProtection="1">
      <alignment horizontal="right" vertical="center"/>
    </xf>
    <xf numFmtId="0" fontId="2" fillId="0" borderId="0" xfId="0" applyFont="1" applyAlignment="1">
      <alignment horizontal="left" vertical="center"/>
    </xf>
    <xf numFmtId="0" fontId="0" fillId="0" borderId="0" xfId="0" applyAlignment="1">
      <alignment vertical="top"/>
    </xf>
    <xf numFmtId="179" fontId="0" fillId="0" borderId="110" xfId="0" applyNumberFormat="1" applyBorder="1" applyAlignment="1">
      <alignment horizontal="center" vertical="center" shrinkToFit="1"/>
    </xf>
    <xf numFmtId="179" fontId="0" fillId="0" borderId="0" xfId="0" applyNumberFormat="1" applyAlignment="1">
      <alignment horizontal="right" vertical="center" shrinkToFit="1"/>
    </xf>
    <xf numFmtId="179" fontId="0" fillId="0" borderId="110" xfId="0" applyNumberFormat="1" applyBorder="1" applyAlignment="1">
      <alignment horizontal="right" vertical="center" shrinkToFit="1"/>
    </xf>
    <xf numFmtId="179" fontId="0" fillId="0" borderId="102" xfId="0" applyNumberFormat="1" applyBorder="1" applyAlignment="1">
      <alignment horizontal="right" vertical="center"/>
    </xf>
    <xf numFmtId="179" fontId="0" fillId="0" borderId="102" xfId="0" applyNumberFormat="1" applyBorder="1" applyAlignment="1">
      <alignment horizontal="right" vertical="center" shrinkToFit="1"/>
    </xf>
    <xf numFmtId="179" fontId="0" fillId="0" borderId="23" xfId="0" applyNumberFormat="1" applyBorder="1" applyAlignment="1">
      <alignment horizontal="right" vertical="center" shrinkToFit="1"/>
    </xf>
    <xf numFmtId="185" fontId="0" fillId="0" borderId="110" xfId="0" applyNumberFormat="1" applyBorder="1" applyAlignment="1">
      <alignment horizontal="right" vertical="center" shrinkToFit="1"/>
    </xf>
    <xf numFmtId="185" fontId="0" fillId="0" borderId="102" xfId="0" applyNumberFormat="1" applyBorder="1" applyAlignment="1">
      <alignment horizontal="right" vertical="center" shrinkToFit="1"/>
    </xf>
    <xf numFmtId="180" fontId="0" fillId="2" borderId="15" xfId="0" applyNumberFormat="1" applyFill="1" applyBorder="1" applyAlignment="1">
      <alignment horizontal="right" vertical="center"/>
    </xf>
    <xf numFmtId="181" fontId="0" fillId="2" borderId="7" xfId="0" applyNumberFormat="1" applyFill="1" applyBorder="1" applyAlignment="1">
      <alignment horizontal="right" vertical="center"/>
    </xf>
    <xf numFmtId="0" fontId="15" fillId="0" borderId="84" xfId="0" applyFont="1" applyBorder="1" applyAlignment="1">
      <alignment horizontal="center" vertical="center"/>
    </xf>
    <xf numFmtId="191" fontId="15" fillId="0" borderId="0" xfId="0" applyNumberFormat="1" applyFont="1" applyAlignment="1">
      <alignment horizontal="center" vertical="center"/>
    </xf>
    <xf numFmtId="191" fontId="16" fillId="0" borderId="60" xfId="0" applyNumberFormat="1" applyFont="1" applyBorder="1" applyAlignment="1">
      <alignment horizontal="right" vertical="center"/>
    </xf>
    <xf numFmtId="191" fontId="15" fillId="0" borderId="0" xfId="0" applyNumberFormat="1" applyFont="1" applyAlignment="1">
      <alignment horizontal="right" vertical="center"/>
    </xf>
    <xf numFmtId="191" fontId="16" fillId="0" borderId="0" xfId="0" applyNumberFormat="1" applyFont="1" applyAlignment="1">
      <alignment horizontal="right" vertical="center"/>
    </xf>
    <xf numFmtId="191" fontId="15" fillId="0" borderId="64" xfId="0" applyNumberFormat="1" applyFont="1" applyBorder="1" applyAlignment="1">
      <alignment horizontal="right" vertical="center"/>
    </xf>
    <xf numFmtId="191" fontId="15" fillId="0" borderId="103" xfId="0" applyNumberFormat="1" applyFont="1" applyBorder="1" applyAlignment="1">
      <alignment horizontal="right" vertical="center"/>
    </xf>
    <xf numFmtId="191" fontId="15" fillId="0" borderId="62" xfId="0" applyNumberFormat="1" applyFont="1" applyBorder="1" applyAlignment="1">
      <alignment horizontal="center" vertical="center"/>
    </xf>
    <xf numFmtId="191" fontId="15" fillId="0" borderId="115" xfId="0" applyNumberFormat="1" applyFont="1" applyBorder="1" applyAlignment="1">
      <alignment horizontal="center" vertical="center"/>
    </xf>
    <xf numFmtId="191" fontId="15" fillId="0" borderId="115" xfId="0" applyNumberFormat="1" applyFont="1" applyBorder="1" applyAlignment="1">
      <alignment horizontal="right" vertical="center"/>
    </xf>
    <xf numFmtId="0" fontId="15" fillId="0" borderId="103" xfId="0" applyFont="1" applyBorder="1" applyAlignment="1">
      <alignment horizontal="right" vertical="center"/>
    </xf>
    <xf numFmtId="191" fontId="15" fillId="0" borderId="84" xfId="0" applyNumberFormat="1" applyFont="1" applyBorder="1" applyAlignment="1">
      <alignment horizontal="right" vertical="center"/>
    </xf>
    <xf numFmtId="191" fontId="15" fillId="0" borderId="100" xfId="0" applyNumberFormat="1" applyFont="1" applyBorder="1" applyAlignment="1">
      <alignment horizontal="right" vertical="center"/>
    </xf>
    <xf numFmtId="0" fontId="0" fillId="0" borderId="3" xfId="0" applyBorder="1" applyAlignment="1">
      <alignment horizontal="center" vertical="center"/>
    </xf>
    <xf numFmtId="0" fontId="15" fillId="0" borderId="63" xfId="0" applyFont="1" applyBorder="1" applyAlignment="1">
      <alignment horizontal="distributed" vertical="center" shrinkToFit="1"/>
    </xf>
    <xf numFmtId="0" fontId="19" fillId="0" borderId="63" xfId="0" applyFont="1" applyBorder="1" applyAlignment="1">
      <alignment horizontal="distributed" vertical="center" wrapText="1"/>
    </xf>
    <xf numFmtId="0" fontId="15" fillId="0" borderId="63" xfId="0" applyFont="1" applyBorder="1" applyAlignment="1">
      <alignment horizontal="distributed" vertical="center" wrapText="1"/>
    </xf>
    <xf numFmtId="0" fontId="0" fillId="0" borderId="92"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57" xfId="0" applyBorder="1" applyAlignment="1">
      <alignment horizontal="center"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7" xfId="0" applyBorder="1" applyAlignment="1">
      <alignment horizontal="center" vertical="center"/>
    </xf>
    <xf numFmtId="181" fontId="0" fillId="2" borderId="0" xfId="0" applyNumberFormat="1" applyFill="1" applyAlignment="1">
      <alignment horizontal="right" vertical="center"/>
    </xf>
    <xf numFmtId="181" fontId="0" fillId="0" borderId="0" xfId="0" applyNumberFormat="1" applyAlignment="1">
      <alignment horizontal="right" vertical="center"/>
    </xf>
    <xf numFmtId="0" fontId="0" fillId="0" borderId="18" xfId="0" applyBorder="1" applyAlignment="1">
      <alignment horizontal="center" vertical="center"/>
    </xf>
    <xf numFmtId="0" fontId="0" fillId="0" borderId="97" xfId="0" applyBorder="1" applyAlignment="1">
      <alignment horizontal="center" vertical="center"/>
    </xf>
    <xf numFmtId="180" fontId="0" fillId="0" borderId="6" xfId="0" applyNumberFormat="1" applyBorder="1" applyAlignment="1">
      <alignment horizontal="right" vertical="center"/>
    </xf>
    <xf numFmtId="180" fontId="0" fillId="2" borderId="6" xfId="0" applyNumberFormat="1" applyFill="1" applyBorder="1" applyAlignment="1">
      <alignment horizontal="right" vertical="center"/>
    </xf>
    <xf numFmtId="181" fontId="0" fillId="2" borderId="5" xfId="0" applyNumberFormat="1" applyFill="1" applyBorder="1">
      <alignment vertical="center"/>
    </xf>
    <xf numFmtId="181" fontId="0" fillId="2" borderId="0" xfId="0" applyNumberFormat="1" applyFill="1">
      <alignment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wrapText="1"/>
    </xf>
    <xf numFmtId="0" fontId="15" fillId="0" borderId="2" xfId="0" applyFont="1" applyBorder="1" applyAlignment="1">
      <alignment horizontal="center" vertical="center"/>
    </xf>
    <xf numFmtId="0" fontId="15" fillId="0" borderId="119" xfId="0" applyFont="1" applyBorder="1" applyAlignment="1">
      <alignment horizontal="center" vertical="center" shrinkToFit="1"/>
    </xf>
    <xf numFmtId="191" fontId="15" fillId="0" borderId="60" xfId="0" applyNumberFormat="1" applyFont="1" applyBorder="1" applyAlignment="1">
      <alignment horizontal="right" vertical="center"/>
    </xf>
    <xf numFmtId="191" fontId="15" fillId="0" borderId="34" xfId="0" applyNumberFormat="1" applyFont="1" applyBorder="1" applyAlignment="1">
      <alignment horizontal="right" vertical="center"/>
    </xf>
    <xf numFmtId="0" fontId="15" fillId="0" borderId="11" xfId="0" applyFont="1" applyBorder="1" applyAlignment="1">
      <alignment horizontal="center" vertical="center"/>
    </xf>
    <xf numFmtId="0" fontId="15" fillId="0" borderId="48" xfId="0" applyFont="1" applyBorder="1">
      <alignment vertical="center"/>
    </xf>
    <xf numFmtId="0" fontId="0" fillId="0" borderId="97" xfId="0" applyBorder="1" applyAlignment="1">
      <alignment horizontal="center" vertical="center" wrapText="1"/>
    </xf>
    <xf numFmtId="0" fontId="0" fillId="0" borderId="82" xfId="0" applyBorder="1" applyAlignment="1">
      <alignment horizontal="distributed" vertical="center"/>
    </xf>
    <xf numFmtId="0" fontId="11" fillId="0" borderId="82" xfId="0" applyFont="1" applyBorder="1" applyAlignment="1">
      <alignment vertical="center" wrapText="1"/>
    </xf>
    <xf numFmtId="0" fontId="0" fillId="0" borderId="82" xfId="0" applyBorder="1" applyAlignment="1">
      <alignment horizontal="distributed" vertical="center" wrapText="1"/>
    </xf>
    <xf numFmtId="0" fontId="4" fillId="0" borderId="83" xfId="0" applyFont="1" applyBorder="1" applyAlignment="1">
      <alignment horizontal="center" vertical="center"/>
    </xf>
    <xf numFmtId="0" fontId="0" fillId="0" borderId="125" xfId="0" applyBorder="1" applyAlignment="1">
      <alignment horizontal="center" vertical="center"/>
    </xf>
    <xf numFmtId="0" fontId="0" fillId="0" borderId="20" xfId="0" applyBorder="1">
      <alignment vertical="center"/>
    </xf>
    <xf numFmtId="0" fontId="0" fillId="0" borderId="126" xfId="0" applyBorder="1">
      <alignment vertical="center"/>
    </xf>
    <xf numFmtId="0" fontId="0" fillId="0" borderId="12" xfId="0" applyBorder="1">
      <alignment vertical="center"/>
    </xf>
    <xf numFmtId="179" fontId="0" fillId="0" borderId="6" xfId="0" applyNumberFormat="1" applyBorder="1" applyAlignment="1">
      <alignment vertical="center" shrinkToFit="1"/>
    </xf>
    <xf numFmtId="0" fontId="0" fillId="0" borderId="126" xfId="0" applyBorder="1" applyAlignment="1">
      <alignment horizontal="center" vertical="center"/>
    </xf>
    <xf numFmtId="180" fontId="0" fillId="2" borderId="4" xfId="0" applyNumberFormat="1" applyFill="1" applyBorder="1">
      <alignment vertical="center"/>
    </xf>
    <xf numFmtId="180" fontId="0" fillId="2" borderId="11" xfId="0" applyNumberFormat="1" applyFill="1" applyBorder="1" applyAlignment="1">
      <alignment horizontal="right" vertical="center"/>
    </xf>
    <xf numFmtId="181" fontId="0" fillId="2" borderId="2" xfId="0" applyNumberFormat="1" applyFill="1" applyBorder="1" applyAlignment="1">
      <alignment horizontal="right"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126"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11" xfId="0" applyFill="1" applyBorder="1">
      <alignment vertical="center"/>
    </xf>
    <xf numFmtId="0" fontId="0" fillId="2" borderId="97" xfId="0" applyFill="1" applyBorder="1" applyAlignment="1">
      <alignment horizontal="center" vertical="center" textRotation="255"/>
    </xf>
    <xf numFmtId="0" fontId="0" fillId="2" borderId="20" xfId="0" applyFill="1" applyBorder="1" applyAlignment="1">
      <alignment horizontal="center" vertical="center" textRotation="255"/>
    </xf>
    <xf numFmtId="179" fontId="0" fillId="2" borderId="4" xfId="0" applyNumberFormat="1" applyFill="1" applyBorder="1" applyAlignment="1">
      <alignment vertical="center" shrinkToFit="1"/>
    </xf>
    <xf numFmtId="179" fontId="0" fillId="2" borderId="6" xfId="0" applyNumberFormat="1" applyFill="1" applyBorder="1" applyAlignment="1">
      <alignment vertical="center"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179" fontId="0" fillId="2" borderId="11" xfId="0" applyNumberFormat="1" applyFill="1" applyBorder="1" applyAlignment="1">
      <alignment vertical="center" shrinkToFit="1"/>
    </xf>
    <xf numFmtId="179" fontId="0" fillId="2" borderId="15" xfId="0" applyNumberFormat="1" applyFill="1" applyBorder="1" applyAlignment="1">
      <alignment vertical="center" shrinkToFit="1"/>
    </xf>
    <xf numFmtId="0" fontId="0" fillId="2" borderId="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0" borderId="0" xfId="0" applyAlignment="1">
      <alignment horizontal="right" vertical="center" indent="1"/>
    </xf>
    <xf numFmtId="0" fontId="0" fillId="0" borderId="27" xfId="0" applyBorder="1">
      <alignment vertical="center"/>
    </xf>
    <xf numFmtId="0" fontId="0" fillId="0" borderId="91" xfId="0" applyBorder="1">
      <alignment vertical="center"/>
    </xf>
    <xf numFmtId="0" fontId="0" fillId="0" borderId="38" xfId="0" applyBorder="1">
      <alignment vertical="center"/>
    </xf>
    <xf numFmtId="0" fontId="0" fillId="0" borderId="13" xfId="0" applyBorder="1" applyAlignment="1">
      <alignment vertical="center" wrapText="1"/>
    </xf>
    <xf numFmtId="0" fontId="0" fillId="2" borderId="45" xfId="0" applyFill="1" applyBorder="1">
      <alignment vertical="center"/>
    </xf>
    <xf numFmtId="0" fontId="0" fillId="2" borderId="19" xfId="0" applyFill="1" applyBorder="1">
      <alignment vertical="center"/>
    </xf>
    <xf numFmtId="0" fontId="0" fillId="2" borderId="0" xfId="0" applyFill="1">
      <alignment vertical="center"/>
    </xf>
    <xf numFmtId="0" fontId="0" fillId="2" borderId="7" xfId="0" applyFill="1" applyBorder="1">
      <alignment vertical="center"/>
    </xf>
    <xf numFmtId="0" fontId="0" fillId="2" borderId="41" xfId="0" applyFill="1" applyBorder="1" applyAlignment="1">
      <alignment horizontal="distributed" vertical="center"/>
    </xf>
    <xf numFmtId="0" fontId="0" fillId="2" borderId="28" xfId="0" applyFill="1" applyBorder="1" applyAlignment="1">
      <alignment horizontal="justify" vertical="center"/>
    </xf>
    <xf numFmtId="0" fontId="0" fillId="2" borderId="15" xfId="0" applyFill="1" applyBorder="1">
      <alignment vertical="center"/>
    </xf>
    <xf numFmtId="0" fontId="0" fillId="0" borderId="97" xfId="0" applyBorder="1">
      <alignment vertical="center"/>
    </xf>
    <xf numFmtId="0" fontId="0" fillId="2" borderId="26" xfId="0" applyFill="1" applyBorder="1" applyAlignment="1">
      <alignment horizontal="distributed" vertical="center"/>
    </xf>
    <xf numFmtId="0" fontId="0" fillId="2" borderId="13" xfId="0" applyFill="1" applyBorder="1">
      <alignment vertical="center"/>
    </xf>
    <xf numFmtId="0" fontId="0" fillId="2" borderId="25" xfId="0" applyFill="1" applyBorder="1">
      <alignment vertical="center"/>
    </xf>
    <xf numFmtId="0" fontId="0" fillId="0" borderId="85" xfId="0" applyBorder="1" applyAlignment="1">
      <alignment horizontal="center" vertical="center"/>
    </xf>
    <xf numFmtId="0" fontId="0" fillId="0" borderId="8" xfId="0" applyBorder="1">
      <alignment vertical="center"/>
    </xf>
    <xf numFmtId="179" fontId="0" fillId="0" borderId="110" xfId="0" applyNumberFormat="1" applyBorder="1" applyAlignment="1">
      <alignment horizontal="right" vertical="center" indent="1"/>
    </xf>
    <xf numFmtId="0" fontId="0" fillId="0" borderId="25" xfId="0" applyBorder="1" applyAlignment="1">
      <alignment vertical="center" shrinkToFit="1"/>
    </xf>
    <xf numFmtId="0" fontId="0" fillId="0" borderId="129" xfId="0" applyBorder="1" applyAlignment="1">
      <alignment horizontal="distributed" vertical="center" shrinkToFit="1"/>
    </xf>
    <xf numFmtId="0" fontId="3" fillId="0" borderId="129" xfId="0" applyFont="1" applyBorder="1" applyAlignment="1">
      <alignment horizontal="distributed" vertical="center" shrinkToFit="1"/>
    </xf>
    <xf numFmtId="0" fontId="0" fillId="0" borderId="130" xfId="0" applyBorder="1" applyAlignment="1">
      <alignment horizontal="distributed" vertical="center" shrinkToFit="1"/>
    </xf>
    <xf numFmtId="0" fontId="0" fillId="2" borderId="13" xfId="0" applyFill="1" applyBorder="1" applyAlignment="1">
      <alignment vertical="center" shrinkToFit="1"/>
    </xf>
    <xf numFmtId="179" fontId="0" fillId="0" borderId="11" xfId="0" applyNumberFormat="1" applyBorder="1" applyAlignment="1">
      <alignment horizontal="right" vertical="center"/>
    </xf>
    <xf numFmtId="179" fontId="0" fillId="0" borderId="2" xfId="0" applyNumberFormat="1" applyBorder="1" applyAlignment="1">
      <alignment horizontal="right" vertical="center"/>
    </xf>
    <xf numFmtId="179" fontId="0" fillId="0" borderId="41" xfId="0" applyNumberFormat="1" applyBorder="1" applyAlignment="1">
      <alignment vertical="center" shrinkToFit="1"/>
    </xf>
    <xf numFmtId="176" fontId="0" fillId="0" borderId="41" xfId="0" applyNumberFormat="1" applyBorder="1" applyAlignment="1">
      <alignment horizontal="right" vertical="center" shrinkToFit="1"/>
    </xf>
    <xf numFmtId="176" fontId="0" fillId="0" borderId="96" xfId="0" applyNumberFormat="1" applyBorder="1" applyAlignment="1">
      <alignment horizontal="right" vertical="center" shrinkToFit="1"/>
    </xf>
    <xf numFmtId="0" fontId="0" fillId="0" borderId="9" xfId="0" applyBorder="1" applyAlignment="1">
      <alignment horizontal="distributed" vertical="center"/>
    </xf>
    <xf numFmtId="0" fontId="3" fillId="0" borderId="9" xfId="0" applyFont="1" applyBorder="1" applyAlignment="1">
      <alignment horizontal="distributed" vertical="center" shrinkToFit="1"/>
    </xf>
    <xf numFmtId="0" fontId="0" fillId="0" borderId="92" xfId="0" applyBorder="1" applyAlignment="1">
      <alignment horizontal="distributed" vertical="center"/>
    </xf>
    <xf numFmtId="0" fontId="3" fillId="0" borderId="9" xfId="0" applyFont="1" applyBorder="1" applyAlignment="1">
      <alignment horizontal="distributed" vertical="center"/>
    </xf>
    <xf numFmtId="179" fontId="0" fillId="0" borderId="3" xfId="0" applyNumberFormat="1" applyBorder="1" applyAlignment="1">
      <alignment horizontal="right" vertical="center"/>
    </xf>
    <xf numFmtId="179" fontId="0" fillId="0" borderId="41" xfId="0" applyNumberFormat="1" applyBorder="1" applyAlignment="1">
      <alignment horizontal="center" vertical="center"/>
    </xf>
    <xf numFmtId="176" fontId="0" fillId="0" borderId="41" xfId="0" applyNumberFormat="1" applyBorder="1" applyAlignment="1">
      <alignment vertical="center" shrinkToFit="1"/>
    </xf>
    <xf numFmtId="179" fontId="0" fillId="0" borderId="41" xfId="0" applyNumberFormat="1" applyBorder="1" applyAlignment="1">
      <alignment horizontal="right" vertical="center"/>
    </xf>
    <xf numFmtId="185" fontId="0" fillId="0" borderId="96" xfId="0" applyNumberFormat="1" applyBorder="1" applyAlignment="1">
      <alignment horizontal="right" vertical="center" shrinkToFit="1"/>
    </xf>
    <xf numFmtId="0" fontId="0" fillId="0" borderId="41" xfId="0" applyBorder="1" applyAlignment="1">
      <alignment horizontal="center" vertical="center"/>
    </xf>
    <xf numFmtId="179" fontId="0" fillId="0" borderId="3" xfId="0" applyNumberFormat="1" applyBorder="1">
      <alignment vertical="center"/>
    </xf>
    <xf numFmtId="179" fontId="0" fillId="0" borderId="19" xfId="0" applyNumberFormat="1" applyBorder="1" applyAlignment="1">
      <alignment horizontal="right" vertical="center"/>
    </xf>
    <xf numFmtId="179" fontId="0" fillId="0" borderId="45" xfId="0" applyNumberFormat="1" applyBorder="1" applyAlignment="1">
      <alignment horizontal="right" vertical="center"/>
    </xf>
    <xf numFmtId="179" fontId="0" fillId="0" borderId="3" xfId="0" applyNumberFormat="1" applyBorder="1" applyAlignment="1">
      <alignment vertical="center" shrinkToFit="1"/>
    </xf>
    <xf numFmtId="179" fontId="0" fillId="0" borderId="28" xfId="0" applyNumberFormat="1" applyBorder="1" applyAlignment="1">
      <alignment vertical="center" shrinkToFit="1"/>
    </xf>
    <xf numFmtId="179" fontId="0" fillId="0" borderId="45" xfId="0" applyNumberFormat="1" applyBorder="1" applyAlignment="1">
      <alignment vertical="center" shrinkToFit="1"/>
    </xf>
    <xf numFmtId="0" fontId="0" fillId="0" borderId="129" xfId="0" applyBorder="1" applyAlignment="1">
      <alignment horizontal="center" vertical="center"/>
    </xf>
    <xf numFmtId="0" fontId="0" fillId="0" borderId="96" xfId="0" applyBorder="1" applyAlignment="1">
      <alignment horizontal="center" vertical="center"/>
    </xf>
    <xf numFmtId="179" fontId="0" fillId="0" borderId="23" xfId="0" applyNumberFormat="1" applyBorder="1" applyAlignment="1">
      <alignment horizontal="center" vertical="center" shrinkToFit="1"/>
    </xf>
    <xf numFmtId="0" fontId="0" fillId="0" borderId="63" xfId="0" applyBorder="1" applyAlignment="1">
      <alignment horizontal="distributed" vertical="center"/>
    </xf>
    <xf numFmtId="0" fontId="0" fillId="0" borderId="136" xfId="0" applyBorder="1" applyAlignment="1">
      <alignment horizontal="distributed" vertical="center"/>
    </xf>
    <xf numFmtId="0" fontId="0" fillId="0" borderId="55" xfId="0" applyBorder="1" applyAlignment="1">
      <alignment horizontal="distributed" vertical="center"/>
    </xf>
    <xf numFmtId="0" fontId="0" fillId="2" borderId="39" xfId="0" applyFill="1" applyBorder="1">
      <alignment vertical="center"/>
    </xf>
    <xf numFmtId="0" fontId="0" fillId="2" borderId="39" xfId="0" applyFill="1" applyBorder="1" applyAlignment="1">
      <alignment horizontal="distributed" vertical="center"/>
    </xf>
    <xf numFmtId="0" fontId="0" fillId="2" borderId="48" xfId="0" applyFill="1" applyBorder="1">
      <alignment vertical="center"/>
    </xf>
    <xf numFmtId="0" fontId="15" fillId="0" borderId="82" xfId="0" applyFont="1" applyBorder="1" applyAlignment="1">
      <alignment vertical="center" textRotation="255"/>
    </xf>
    <xf numFmtId="0" fontId="15" fillId="0" borderId="82" xfId="0" applyFont="1" applyBorder="1">
      <alignment vertical="center"/>
    </xf>
    <xf numFmtId="0" fontId="15" fillId="0" borderId="145" xfId="0" applyFont="1" applyBorder="1">
      <alignment vertical="center"/>
    </xf>
    <xf numFmtId="0" fontId="15" fillId="0" borderId="83" xfId="0" applyFont="1" applyBorder="1" applyAlignment="1">
      <alignment vertical="center" textRotation="255"/>
    </xf>
    <xf numFmtId="0" fontId="15" fillId="0" borderId="146" xfId="0" applyFont="1" applyBorder="1">
      <alignment vertical="center"/>
    </xf>
    <xf numFmtId="0" fontId="15" fillId="0" borderId="136" xfId="0" applyFont="1" applyBorder="1" applyAlignment="1">
      <alignment horizontal="distributed" vertical="center"/>
    </xf>
    <xf numFmtId="0" fontId="15" fillId="0" borderId="148" xfId="0" applyFont="1" applyBorder="1" applyAlignment="1">
      <alignment horizontal="distributed" vertical="center"/>
    </xf>
    <xf numFmtId="0" fontId="15" fillId="2" borderId="0" xfId="0" applyFont="1" applyFill="1" applyAlignment="1">
      <alignment horizontal="center" vertical="center" textRotation="255"/>
    </xf>
    <xf numFmtId="0" fontId="15" fillId="2" borderId="2" xfId="0" applyFont="1" applyFill="1" applyBorder="1" applyAlignment="1">
      <alignment horizontal="center" vertical="center" textRotation="255"/>
    </xf>
    <xf numFmtId="0" fontId="15" fillId="2" borderId="34" xfId="0" applyFont="1" applyFill="1" applyBorder="1" applyAlignment="1">
      <alignment horizontal="center" vertical="center" textRotation="255"/>
    </xf>
    <xf numFmtId="0" fontId="15" fillId="0" borderId="62" xfId="0" applyFont="1" applyBorder="1" applyAlignment="1">
      <alignment horizontal="distributed" vertical="center" shrinkToFit="1"/>
    </xf>
    <xf numFmtId="0" fontId="18" fillId="0" borderId="136" xfId="0" applyFont="1" applyBorder="1" applyAlignment="1">
      <alignment horizontal="distributed" vertical="center"/>
    </xf>
    <xf numFmtId="0" fontId="15" fillId="2" borderId="55" xfId="0" applyFont="1" applyFill="1" applyBorder="1" applyAlignment="1">
      <alignment horizontal="center" vertical="center" textRotation="255"/>
    </xf>
    <xf numFmtId="0" fontId="15" fillId="2" borderId="151" xfId="0" applyFont="1" applyFill="1" applyBorder="1" applyAlignment="1">
      <alignment horizontal="center" vertical="center" textRotation="255"/>
    </xf>
    <xf numFmtId="0" fontId="15" fillId="2" borderId="82" xfId="0" applyFont="1" applyFill="1" applyBorder="1">
      <alignment vertical="center"/>
    </xf>
    <xf numFmtId="0" fontId="15" fillId="2" borderId="82" xfId="0" applyFont="1" applyFill="1" applyBorder="1" applyAlignment="1">
      <alignment vertical="center" textRotation="255"/>
    </xf>
    <xf numFmtId="0" fontId="15" fillId="2" borderId="83" xfId="0" applyFont="1" applyFill="1" applyBorder="1">
      <alignment vertical="center"/>
    </xf>
    <xf numFmtId="0" fontId="0" fillId="2" borderId="123" xfId="0" applyFill="1" applyBorder="1" applyAlignment="1">
      <alignment horizontal="center" vertical="center"/>
    </xf>
    <xf numFmtId="0" fontId="0" fillId="2" borderId="0" xfId="0" applyFill="1" applyAlignment="1">
      <alignment horizontal="distributed" vertical="center"/>
    </xf>
    <xf numFmtId="0" fontId="0" fillId="2" borderId="2" xfId="0" applyFill="1" applyBorder="1" applyAlignment="1">
      <alignment horizontal="distributed" vertical="center"/>
    </xf>
    <xf numFmtId="0" fontId="0" fillId="2" borderId="19" xfId="0" applyFill="1" applyBorder="1" applyAlignment="1">
      <alignment horizontal="distributed" vertical="center"/>
    </xf>
    <xf numFmtId="0" fontId="0" fillId="2" borderId="124" xfId="0" applyFill="1" applyBorder="1" applyAlignment="1">
      <alignment horizontal="distributed" vertical="center"/>
    </xf>
    <xf numFmtId="0" fontId="11" fillId="2" borderId="80" xfId="0" applyFont="1" applyFill="1" applyBorder="1" applyAlignment="1">
      <alignment vertical="center" wrapText="1"/>
    </xf>
    <xf numFmtId="0" fontId="0" fillId="2" borderId="124" xfId="0" applyFill="1" applyBorder="1" applyAlignment="1">
      <alignment horizontal="distributed" vertical="center" wrapText="1"/>
    </xf>
    <xf numFmtId="0" fontId="0" fillId="2" borderId="80" xfId="0" applyFill="1" applyBorder="1" applyAlignment="1">
      <alignment horizontal="distributed" vertical="center"/>
    </xf>
    <xf numFmtId="0" fontId="4" fillId="2" borderId="34" xfId="0" applyFont="1" applyFill="1" applyBorder="1" applyAlignment="1">
      <alignment horizontal="center" vertical="center"/>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59" xfId="0" applyFont="1" applyBorder="1" applyAlignment="1">
      <alignment horizontal="center" vertical="center"/>
    </xf>
    <xf numFmtId="0" fontId="19" fillId="0" borderId="101" xfId="0" applyFont="1" applyBorder="1" applyAlignment="1">
      <alignment horizontal="center" vertical="center" wrapText="1"/>
    </xf>
    <xf numFmtId="177" fontId="15" fillId="0" borderId="5" xfId="0" applyNumberFormat="1" applyFont="1" applyBorder="1" applyAlignment="1">
      <alignment horizontal="right" vertical="center"/>
    </xf>
    <xf numFmtId="177" fontId="15" fillId="0" borderId="0" xfId="0" applyNumberFormat="1" applyFont="1" applyAlignment="1">
      <alignment horizontal="right" vertical="center"/>
    </xf>
    <xf numFmtId="177" fontId="15" fillId="0" borderId="31" xfId="0" applyNumberFormat="1" applyFont="1" applyBorder="1" applyAlignment="1">
      <alignment horizontal="right" vertical="center"/>
    </xf>
    <xf numFmtId="177" fontId="15" fillId="0" borderId="32" xfId="0" applyNumberFormat="1" applyFont="1" applyBorder="1" applyAlignment="1">
      <alignment horizontal="right" vertical="center"/>
    </xf>
    <xf numFmtId="177" fontId="15" fillId="0" borderId="115" xfId="0" applyNumberFormat="1" applyFont="1" applyBorder="1" applyAlignment="1">
      <alignment horizontal="right" vertical="center"/>
    </xf>
    <xf numFmtId="177" fontId="15" fillId="0" borderId="34" xfId="0" applyNumberFormat="1" applyFont="1" applyBorder="1" applyAlignment="1">
      <alignment horizontal="right" vertical="center"/>
    </xf>
    <xf numFmtId="177" fontId="15" fillId="0" borderId="35" xfId="0" applyNumberFormat="1" applyFont="1" applyBorder="1" applyAlignment="1">
      <alignment horizontal="right" vertical="center"/>
    </xf>
    <xf numFmtId="0" fontId="15" fillId="0" borderId="7" xfId="0" applyFont="1" applyBorder="1">
      <alignment vertical="center"/>
    </xf>
    <xf numFmtId="0" fontId="21" fillId="0" borderId="0" xfId="0" applyFont="1">
      <alignment vertical="center"/>
    </xf>
    <xf numFmtId="0" fontId="15" fillId="0" borderId="8" xfId="0" applyFont="1" applyBorder="1">
      <alignment vertical="center"/>
    </xf>
    <xf numFmtId="0" fontId="15" fillId="0" borderId="8" xfId="0" applyFont="1" applyBorder="1" applyAlignment="1">
      <alignment horizontal="right" vertical="center"/>
    </xf>
    <xf numFmtId="0" fontId="15" fillId="0" borderId="77" xfId="0" applyFont="1" applyBorder="1" applyAlignment="1">
      <alignment horizontal="right" vertical="center"/>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10" xfId="0" applyFont="1" applyBorder="1" applyAlignment="1">
      <alignment horizontal="center" vertical="center" shrinkToFit="1"/>
    </xf>
    <xf numFmtId="179" fontId="23" fillId="0" borderId="4" xfId="0" applyNumberFormat="1" applyFont="1" applyBorder="1" applyAlignment="1">
      <alignment vertical="center" shrinkToFit="1"/>
    </xf>
    <xf numFmtId="179" fontId="23" fillId="0" borderId="5" xfId="0" applyNumberFormat="1" applyFont="1" applyBorder="1" applyAlignment="1">
      <alignment vertical="center" shrinkToFit="1"/>
    </xf>
    <xf numFmtId="179" fontId="23" fillId="0" borderId="21" xfId="0" applyNumberFormat="1" applyFont="1" applyBorder="1" applyAlignment="1">
      <alignment vertical="center" shrinkToFit="1"/>
    </xf>
    <xf numFmtId="179" fontId="21" fillId="0" borderId="0" xfId="0" applyNumberFormat="1" applyFont="1">
      <alignment vertical="center"/>
    </xf>
    <xf numFmtId="179" fontId="23" fillId="0" borderId="13" xfId="0" applyNumberFormat="1" applyFont="1" applyBorder="1" applyAlignment="1">
      <alignment horizontal="center" vertical="center"/>
    </xf>
    <xf numFmtId="179" fontId="23" fillId="0" borderId="141" xfId="0" applyNumberFormat="1" applyFont="1" applyBorder="1" applyAlignment="1">
      <alignment horizontal="center" vertical="center"/>
    </xf>
    <xf numFmtId="179" fontId="23" fillId="0" borderId="6" xfId="0" applyNumberFormat="1" applyFont="1" applyBorder="1">
      <alignment vertical="center"/>
    </xf>
    <xf numFmtId="179" fontId="23" fillId="0" borderId="0" xfId="0" applyNumberFormat="1" applyFont="1">
      <alignment vertical="center"/>
    </xf>
    <xf numFmtId="179" fontId="23" fillId="0" borderId="0" xfId="0" applyNumberFormat="1" applyFont="1" applyAlignment="1">
      <alignment vertical="center" shrinkToFit="1"/>
    </xf>
    <xf numFmtId="179" fontId="23" fillId="0" borderId="22" xfId="0" applyNumberFormat="1" applyFont="1" applyBorder="1" applyAlignment="1">
      <alignment vertical="center" shrinkToFit="1"/>
    </xf>
    <xf numFmtId="179" fontId="23" fillId="0" borderId="97" xfId="0" applyNumberFormat="1" applyFont="1" applyBorder="1" applyAlignment="1">
      <alignment horizontal="center" vertical="center"/>
    </xf>
    <xf numFmtId="179" fontId="23" fillId="0" borderId="25" xfId="0" applyNumberFormat="1" applyFont="1" applyBorder="1" applyAlignment="1">
      <alignment horizontal="center" vertical="center"/>
    </xf>
    <xf numFmtId="179" fontId="23" fillId="0" borderId="126" xfId="0" applyNumberFormat="1" applyFont="1" applyBorder="1" applyAlignment="1">
      <alignment horizontal="center" vertical="center"/>
    </xf>
    <xf numFmtId="179" fontId="23" fillId="0" borderId="15" xfId="0" applyNumberFormat="1" applyFont="1" applyBorder="1">
      <alignment vertical="center"/>
    </xf>
    <xf numFmtId="179" fontId="23" fillId="0" borderId="7" xfId="0" applyNumberFormat="1" applyFont="1" applyBorder="1">
      <alignment vertical="center"/>
    </xf>
    <xf numFmtId="179" fontId="23" fillId="0" borderId="7" xfId="0" applyNumberFormat="1" applyFont="1" applyBorder="1" applyAlignment="1">
      <alignment vertical="center" shrinkToFit="1"/>
    </xf>
    <xf numFmtId="179" fontId="23" fillId="0" borderId="23" xfId="0" applyNumberFormat="1" applyFont="1" applyBorder="1" applyAlignment="1">
      <alignment vertical="center" shrinkToFit="1"/>
    </xf>
    <xf numFmtId="179" fontId="15" fillId="0" borderId="1" xfId="0" applyNumberFormat="1" applyFont="1" applyBorder="1">
      <alignment vertical="center"/>
    </xf>
    <xf numFmtId="179" fontId="15" fillId="0" borderId="61" xfId="0" applyNumberFormat="1" applyFont="1" applyBorder="1">
      <alignment vertical="center"/>
    </xf>
    <xf numFmtId="179" fontId="15" fillId="0" borderId="36" xfId="0" applyNumberFormat="1" applyFont="1" applyBorder="1">
      <alignment vertical="center"/>
    </xf>
    <xf numFmtId="179" fontId="15" fillId="0" borderId="58" xfId="0" applyNumberFormat="1" applyFont="1" applyBorder="1">
      <alignment vertical="center"/>
    </xf>
    <xf numFmtId="179" fontId="16" fillId="0" borderId="0" xfId="0" applyNumberFormat="1" applyFont="1">
      <alignment vertical="center"/>
    </xf>
    <xf numFmtId="179" fontId="18" fillId="2" borderId="60" xfId="0" applyNumberFormat="1" applyFont="1" applyFill="1" applyBorder="1" applyAlignment="1">
      <alignment horizontal="center" vertical="center"/>
    </xf>
    <xf numFmtId="179" fontId="18" fillId="2" borderId="31" xfId="0" applyNumberFormat="1" applyFont="1" applyFill="1" applyBorder="1" applyAlignment="1">
      <alignment horizontal="center" vertical="center"/>
    </xf>
    <xf numFmtId="179" fontId="15" fillId="2" borderId="31" xfId="0" applyNumberFormat="1" applyFont="1" applyFill="1" applyBorder="1">
      <alignment vertical="center"/>
    </xf>
    <xf numFmtId="179" fontId="15" fillId="2" borderId="32" xfId="0" applyNumberFormat="1" applyFont="1" applyFill="1" applyBorder="1">
      <alignment vertical="center"/>
    </xf>
    <xf numFmtId="179" fontId="15" fillId="0" borderId="47" xfId="0" applyNumberFormat="1" applyFont="1" applyBorder="1" applyAlignment="1">
      <alignment horizontal="center" vertical="center" shrinkToFit="1"/>
    </xf>
    <xf numFmtId="179" fontId="15" fillId="0" borderId="47" xfId="0" applyNumberFormat="1" applyFont="1" applyBorder="1" applyAlignment="1">
      <alignment vertical="center" shrinkToFit="1"/>
    </xf>
    <xf numFmtId="179" fontId="15" fillId="0" borderId="0" xfId="0" applyNumberFormat="1" applyFont="1" applyAlignment="1">
      <alignment vertical="center" shrinkToFit="1"/>
    </xf>
    <xf numFmtId="0" fontId="15" fillId="0" borderId="0" xfId="0" applyFont="1" applyAlignment="1">
      <alignment horizontal="center" vertical="center" shrinkToFit="1"/>
    </xf>
    <xf numFmtId="179" fontId="23" fillId="0" borderId="39" xfId="0" applyNumberFormat="1" applyFont="1" applyBorder="1" applyAlignment="1">
      <alignment horizontal="center" vertical="center"/>
    </xf>
    <xf numFmtId="179" fontId="23" fillId="0" borderId="136" xfId="0" applyNumberFormat="1" applyFont="1" applyBorder="1" applyAlignment="1">
      <alignment horizontal="center" vertical="center"/>
    </xf>
    <xf numFmtId="179" fontId="23" fillId="0" borderId="55" xfId="0" applyNumberFormat="1" applyFont="1" applyBorder="1" applyAlignment="1">
      <alignment horizontal="center" vertical="center"/>
    </xf>
    <xf numFmtId="179" fontId="23" fillId="0" borderId="48" xfId="0" applyNumberFormat="1" applyFont="1" applyBorder="1" applyAlignment="1">
      <alignment horizontal="center" vertical="center"/>
    </xf>
    <xf numFmtId="179" fontId="23" fillId="0" borderId="56" xfId="0" applyNumberFormat="1" applyFont="1" applyBorder="1" applyAlignment="1">
      <alignment horizontal="center" vertical="center"/>
    </xf>
    <xf numFmtId="179" fontId="23" fillId="0" borderId="34" xfId="0" applyNumberFormat="1" applyFont="1" applyBorder="1" applyAlignment="1">
      <alignment vertical="center" shrinkToFit="1"/>
    </xf>
    <xf numFmtId="179" fontId="15" fillId="0" borderId="0" xfId="0" applyNumberFormat="1" applyFont="1" applyAlignment="1">
      <alignment horizontal="right" vertical="center" shrinkToFit="1"/>
    </xf>
    <xf numFmtId="0" fontId="24" fillId="0" borderId="0" xfId="0" applyFont="1">
      <alignment vertical="center"/>
    </xf>
    <xf numFmtId="177" fontId="15" fillId="0" borderId="132" xfId="0" applyNumberFormat="1" applyFont="1" applyBorder="1" applyAlignment="1">
      <alignment horizontal="right" vertical="center"/>
    </xf>
    <xf numFmtId="0" fontId="19" fillId="0" borderId="152" xfId="0" applyFont="1" applyBorder="1" applyAlignment="1">
      <alignment horizontal="center" vertical="center" wrapText="1"/>
    </xf>
    <xf numFmtId="177" fontId="15" fillId="0" borderId="63" xfId="0" applyNumberFormat="1" applyFont="1" applyBorder="1" applyAlignment="1">
      <alignment horizontal="right" vertical="center"/>
    </xf>
    <xf numFmtId="177" fontId="15" fillId="0" borderId="65" xfId="0" applyNumberFormat="1" applyFont="1" applyBorder="1" applyAlignment="1">
      <alignment horizontal="right" vertical="center"/>
    </xf>
    <xf numFmtId="179" fontId="0" fillId="2" borderId="0" xfId="0" applyNumberFormat="1" applyFill="1" applyAlignment="1">
      <alignment horizontal="right" vertical="center" shrinkToFit="1"/>
    </xf>
    <xf numFmtId="179" fontId="0" fillId="2" borderId="2" xfId="0" applyNumberFormat="1" applyFill="1" applyBorder="1" applyAlignment="1">
      <alignment horizontal="right" vertical="center" shrinkToFit="1"/>
    </xf>
    <xf numFmtId="179" fontId="0" fillId="2" borderId="7" xfId="0" applyNumberFormat="1" applyFill="1" applyBorder="1" applyAlignment="1">
      <alignment horizontal="right" vertical="center" shrinkToFit="1"/>
    </xf>
    <xf numFmtId="179" fontId="0" fillId="2" borderId="5" xfId="0" applyNumberFormat="1" applyFill="1" applyBorder="1" applyAlignment="1">
      <alignment horizontal="right" vertical="center" shrinkToFit="1"/>
    </xf>
    <xf numFmtId="0" fontId="23" fillId="0" borderId="0" xfId="0" applyFont="1" applyAlignment="1">
      <alignment horizontal="right" vertical="center"/>
    </xf>
    <xf numFmtId="0" fontId="15" fillId="0" borderId="2" xfId="0" applyFont="1" applyBorder="1">
      <alignment vertical="center"/>
    </xf>
    <xf numFmtId="0" fontId="18" fillId="0" borderId="28" xfId="0" applyFont="1" applyBorder="1" applyAlignment="1">
      <alignment horizontal="center" vertical="center" wrapText="1"/>
    </xf>
    <xf numFmtId="0" fontId="15" fillId="0" borderId="19" xfId="0" applyFont="1" applyBorder="1">
      <alignment vertical="center"/>
    </xf>
    <xf numFmtId="0" fontId="15" fillId="0" borderId="11" xfId="0" applyFont="1" applyBorder="1">
      <alignment vertical="center"/>
    </xf>
    <xf numFmtId="0" fontId="21" fillId="0" borderId="13" xfId="0" applyFont="1" applyBorder="1" applyAlignment="1">
      <alignment vertical="center" shrinkToFit="1"/>
    </xf>
    <xf numFmtId="0" fontId="15" fillId="0" borderId="13" xfId="0" applyFont="1" applyBorder="1" applyAlignment="1">
      <alignment horizontal="distributed" vertical="center"/>
    </xf>
    <xf numFmtId="0" fontId="15" fillId="2" borderId="97" xfId="0" applyFont="1" applyFill="1" applyBorder="1" applyAlignment="1">
      <alignment horizontal="distributed" vertical="center"/>
    </xf>
    <xf numFmtId="0" fontId="21" fillId="0" borderId="9" xfId="0" applyFont="1" applyBorder="1" applyAlignment="1">
      <alignment horizontal="distributed" vertical="center" shrinkToFit="1"/>
    </xf>
    <xf numFmtId="0" fontId="21" fillId="2" borderId="9" xfId="0" applyFont="1" applyFill="1" applyBorder="1" applyAlignment="1">
      <alignment horizontal="distributed" vertical="center" shrinkToFit="1"/>
    </xf>
    <xf numFmtId="0" fontId="15" fillId="2" borderId="20" xfId="0" applyFont="1" applyFill="1" applyBorder="1" applyAlignment="1">
      <alignment horizontal="distributed" vertical="center"/>
    </xf>
    <xf numFmtId="0" fontId="21" fillId="2" borderId="18" xfId="0" applyFont="1" applyFill="1" applyBorder="1" applyAlignment="1">
      <alignment horizontal="distributed" vertical="center" shrinkToFit="1"/>
    </xf>
    <xf numFmtId="0" fontId="21" fillId="0" borderId="9" xfId="0" applyFont="1" applyBorder="1" applyAlignment="1">
      <alignment horizontal="distributed" vertical="center"/>
    </xf>
    <xf numFmtId="0" fontId="15" fillId="0" borderId="25" xfId="0" applyFont="1" applyBorder="1" applyAlignment="1">
      <alignment horizontal="distributed" vertical="center"/>
    </xf>
    <xf numFmtId="0" fontId="15" fillId="2" borderId="126" xfId="0" applyFont="1" applyFill="1" applyBorder="1" applyAlignment="1">
      <alignment horizontal="distributed" vertical="center"/>
    </xf>
    <xf numFmtId="0" fontId="21" fillId="2" borderId="92" xfId="0" applyFont="1" applyFill="1" applyBorder="1" applyAlignment="1">
      <alignment horizontal="distributed" vertical="center" shrinkToFit="1"/>
    </xf>
    <xf numFmtId="0" fontId="23" fillId="0" borderId="7" xfId="0" applyFont="1" applyBorder="1">
      <alignment vertical="center"/>
    </xf>
    <xf numFmtId="0" fontId="15" fillId="2" borderId="5" xfId="0" applyFont="1" applyFill="1" applyBorder="1">
      <alignment vertical="center"/>
    </xf>
    <xf numFmtId="0" fontId="15" fillId="2" borderId="5" xfId="0" applyFont="1" applyFill="1" applyBorder="1" applyAlignment="1">
      <alignment horizontal="center" vertical="center"/>
    </xf>
    <xf numFmtId="0" fontId="15" fillId="0" borderId="5" xfId="0" applyFont="1" applyBorder="1" applyAlignment="1">
      <alignment horizontal="center" vertical="center"/>
    </xf>
    <xf numFmtId="0" fontId="21" fillId="2" borderId="9" xfId="0" applyFont="1" applyFill="1" applyBorder="1" applyAlignment="1">
      <alignment horizontal="distributed" vertical="center"/>
    </xf>
    <xf numFmtId="0" fontId="21" fillId="2" borderId="18" xfId="0" applyFont="1" applyFill="1" applyBorder="1" applyAlignment="1">
      <alignment horizontal="distributed" vertical="center"/>
    </xf>
    <xf numFmtId="0" fontId="21" fillId="0" borderId="13" xfId="0" applyFont="1" applyBorder="1">
      <alignment vertical="center"/>
    </xf>
    <xf numFmtId="0" fontId="21" fillId="2" borderId="92" xfId="0" applyFont="1" applyFill="1" applyBorder="1" applyAlignment="1">
      <alignment horizontal="distributed" vertical="center"/>
    </xf>
    <xf numFmtId="0" fontId="21" fillId="0" borderId="0" xfId="0" applyFont="1" applyAlignment="1">
      <alignment horizontal="left" vertical="center"/>
    </xf>
    <xf numFmtId="0" fontId="0" fillId="0" borderId="158" xfId="0" applyBorder="1" applyAlignment="1">
      <alignment horizontal="center" vertical="center"/>
    </xf>
    <xf numFmtId="0" fontId="9" fillId="0" borderId="156" xfId="0" applyFont="1" applyBorder="1" applyAlignment="1">
      <alignment horizontal="center" vertical="center" wrapText="1" shrinkToFit="1"/>
    </xf>
    <xf numFmtId="0" fontId="0" fillId="0" borderId="153" xfId="0" applyBorder="1" applyAlignment="1">
      <alignment horizontal="center" vertical="center"/>
    </xf>
    <xf numFmtId="0" fontId="9" fillId="0" borderId="158" xfId="0" applyFont="1" applyBorder="1" applyAlignment="1">
      <alignment horizontal="center" vertical="center" wrapText="1" shrinkToFit="1"/>
    </xf>
    <xf numFmtId="0" fontId="0" fillId="0" borderId="159" xfId="0" applyBorder="1" applyAlignment="1">
      <alignment horizontal="center" vertical="center"/>
    </xf>
    <xf numFmtId="0" fontId="0" fillId="0" borderId="154" xfId="0" applyBorder="1">
      <alignment vertical="center"/>
    </xf>
    <xf numFmtId="0" fontId="0" fillId="0" borderId="1" xfId="0" applyBorder="1" applyAlignment="1">
      <alignment horizontal="center" vertical="center"/>
    </xf>
    <xf numFmtId="0" fontId="7" fillId="0" borderId="61" xfId="0" applyFont="1" applyBorder="1">
      <alignment vertical="center"/>
    </xf>
    <xf numFmtId="0" fontId="0" fillId="0" borderId="1" xfId="0" applyBorder="1" applyAlignment="1">
      <alignment horizontal="right" vertical="center"/>
    </xf>
    <xf numFmtId="178" fontId="0" fillId="0" borderId="5" xfId="0" applyNumberFormat="1" applyBorder="1" applyAlignment="1">
      <alignment horizontal="right" vertical="center"/>
    </xf>
    <xf numFmtId="186" fontId="0" fillId="0" borderId="5" xfId="0" applyNumberFormat="1" applyBorder="1" applyAlignment="1">
      <alignment horizontal="right" vertical="center"/>
    </xf>
    <xf numFmtId="178" fontId="0" fillId="0" borderId="5" xfId="0" applyNumberFormat="1" applyBorder="1">
      <alignment vertical="center"/>
    </xf>
    <xf numFmtId="182" fontId="0" fillId="0" borderId="5" xfId="0" applyNumberFormat="1" applyBorder="1" applyAlignment="1">
      <alignment horizontal="right" vertical="center"/>
    </xf>
    <xf numFmtId="178" fontId="0" fillId="0" borderId="44" xfId="0" applyNumberFormat="1" applyBorder="1" applyAlignment="1">
      <alignment horizontal="right" vertical="center"/>
    </xf>
    <xf numFmtId="178" fontId="0" fillId="0" borderId="0" xfId="0" applyNumberFormat="1" applyAlignment="1">
      <alignment horizontal="right" vertical="center"/>
    </xf>
    <xf numFmtId="186" fontId="0" fillId="0" borderId="0" xfId="0" applyNumberFormat="1" applyAlignment="1">
      <alignment horizontal="right" vertical="center"/>
    </xf>
    <xf numFmtId="182" fontId="0" fillId="0" borderId="0" xfId="0" applyNumberFormat="1" applyAlignment="1">
      <alignment horizontal="right" vertical="center"/>
    </xf>
    <xf numFmtId="178" fontId="0" fillId="0" borderId="22" xfId="0" applyNumberFormat="1" applyBorder="1" applyAlignment="1">
      <alignment horizontal="right" vertical="center"/>
    </xf>
    <xf numFmtId="178" fontId="0" fillId="0" borderId="110" xfId="0" applyNumberFormat="1" applyBorder="1" applyAlignment="1">
      <alignment horizontal="right" vertical="center"/>
    </xf>
    <xf numFmtId="178" fontId="0" fillId="0" borderId="7" xfId="0" applyNumberFormat="1" applyBorder="1" applyAlignment="1">
      <alignment horizontal="right" vertical="center"/>
    </xf>
    <xf numFmtId="186" fontId="0" fillId="0" borderId="7" xfId="0" applyNumberFormat="1" applyBorder="1" applyAlignment="1">
      <alignment horizontal="right" vertical="center"/>
    </xf>
    <xf numFmtId="182" fontId="0" fillId="0" borderId="7" xfId="0" applyNumberFormat="1" applyBorder="1" applyAlignment="1">
      <alignment horizontal="right" vertical="center"/>
    </xf>
    <xf numFmtId="178" fontId="0" fillId="0" borderId="23" xfId="0" applyNumberFormat="1" applyBorder="1" applyAlignment="1">
      <alignment horizontal="right" vertical="center"/>
    </xf>
    <xf numFmtId="194" fontId="0" fillId="0" borderId="0" xfId="0" applyNumberFormat="1" applyAlignment="1">
      <alignment horizontal="right" vertical="center"/>
    </xf>
    <xf numFmtId="194" fontId="0" fillId="2" borderId="2" xfId="0" applyNumberFormat="1" applyFill="1" applyBorder="1" applyAlignment="1">
      <alignment horizontal="right" vertical="center"/>
    </xf>
    <xf numFmtId="194" fontId="0" fillId="2" borderId="0" xfId="0" applyNumberFormat="1" applyFill="1" applyAlignment="1">
      <alignment horizontal="right" vertical="center"/>
    </xf>
    <xf numFmtId="194" fontId="0" fillId="2" borderId="7" xfId="0" applyNumberFormat="1" applyFill="1" applyBorder="1" applyAlignment="1">
      <alignment horizontal="right" vertical="center"/>
    </xf>
    <xf numFmtId="194" fontId="0" fillId="2" borderId="5" xfId="0" applyNumberFormat="1" applyFill="1" applyBorder="1" applyAlignment="1">
      <alignment horizontal="right" vertical="center"/>
    </xf>
    <xf numFmtId="0" fontId="21" fillId="0" borderId="1" xfId="0" applyFont="1" applyBorder="1" applyAlignment="1">
      <alignment vertical="center" wrapText="1"/>
    </xf>
    <xf numFmtId="0" fontId="15" fillId="0" borderId="1" xfId="0" applyFont="1" applyBorder="1">
      <alignment vertical="center"/>
    </xf>
    <xf numFmtId="180" fontId="23" fillId="2" borderId="6" xfId="0" applyNumberFormat="1" applyFont="1" applyFill="1" applyBorder="1" applyAlignment="1">
      <alignment horizontal="right" vertical="center" shrinkToFit="1"/>
    </xf>
    <xf numFmtId="180" fontId="23" fillId="0" borderId="6" xfId="0" applyNumberFormat="1" applyFont="1" applyBorder="1" applyAlignment="1">
      <alignment horizontal="right" vertical="center" shrinkToFit="1"/>
    </xf>
    <xf numFmtId="180" fontId="23" fillId="2" borderId="11" xfId="0" applyNumberFormat="1" applyFont="1" applyFill="1" applyBorder="1" applyAlignment="1">
      <alignment horizontal="right" vertical="center" shrinkToFit="1"/>
    </xf>
    <xf numFmtId="180" fontId="23" fillId="2" borderId="15" xfId="0" applyNumberFormat="1" applyFont="1" applyFill="1" applyBorder="1" applyAlignment="1">
      <alignment horizontal="right" vertical="center" shrinkToFit="1"/>
    </xf>
    <xf numFmtId="180" fontId="23" fillId="0" borderId="3" xfId="0" applyNumberFormat="1" applyFont="1" applyBorder="1" applyAlignment="1">
      <alignment horizontal="right" vertical="center" shrinkToFit="1"/>
    </xf>
    <xf numFmtId="176" fontId="0" fillId="0" borderId="4" xfId="0" applyNumberFormat="1" applyBorder="1" applyAlignment="1">
      <alignment horizontal="right" vertical="center"/>
    </xf>
    <xf numFmtId="176" fontId="0" fillId="0" borderId="5" xfId="0" applyNumberFormat="1" applyBorder="1" applyAlignment="1">
      <alignment horizontal="right" vertical="center"/>
    </xf>
    <xf numFmtId="179" fontId="0" fillId="0" borderId="21" xfId="0" applyNumberFormat="1" applyBorder="1" applyAlignment="1">
      <alignment horizontal="right" vertical="center"/>
    </xf>
    <xf numFmtId="176" fontId="0" fillId="2" borderId="6" xfId="0" applyNumberFormat="1" applyFill="1" applyBorder="1" applyAlignment="1">
      <alignment horizontal="right" vertical="center"/>
    </xf>
    <xf numFmtId="183" fontId="0" fillId="2" borderId="0" xfId="0" applyNumberFormat="1" applyFill="1" applyAlignment="1">
      <alignment horizontal="right" vertical="center"/>
    </xf>
    <xf numFmtId="179" fontId="0" fillId="2" borderId="0" xfId="0" applyNumberFormat="1" applyFill="1" applyAlignment="1">
      <alignment horizontal="right" vertical="center"/>
    </xf>
    <xf numFmtId="179" fontId="0" fillId="2" borderId="110" xfId="0" applyNumberFormat="1" applyFill="1" applyBorder="1" applyAlignment="1">
      <alignment horizontal="right" vertical="center"/>
    </xf>
    <xf numFmtId="176" fontId="0" fillId="0" borderId="11" xfId="0" applyNumberFormat="1" applyBorder="1" applyAlignment="1">
      <alignment horizontal="right" vertical="center"/>
    </xf>
    <xf numFmtId="183" fontId="0" fillId="0" borderId="2" xfId="0" applyNumberFormat="1" applyBorder="1" applyAlignment="1">
      <alignment horizontal="right" vertical="center"/>
    </xf>
    <xf numFmtId="179" fontId="0" fillId="0" borderId="116" xfId="0" applyNumberFormat="1" applyBorder="1" applyAlignment="1">
      <alignment horizontal="right" vertical="center"/>
    </xf>
    <xf numFmtId="176" fontId="0" fillId="0" borderId="6" xfId="0" applyNumberFormat="1" applyBorder="1" applyAlignment="1">
      <alignment horizontal="right" vertical="center"/>
    </xf>
    <xf numFmtId="183" fontId="0" fillId="0" borderId="0" xfId="0" applyNumberFormat="1" applyAlignment="1">
      <alignment horizontal="right" vertical="center"/>
    </xf>
    <xf numFmtId="179" fontId="0" fillId="0" borderId="110" xfId="0" applyNumberFormat="1" applyBorder="1" applyAlignment="1">
      <alignment horizontal="right" vertical="center"/>
    </xf>
    <xf numFmtId="178" fontId="0" fillId="0" borderId="6" xfId="0" applyNumberFormat="1" applyBorder="1" applyAlignment="1">
      <alignment horizontal="right" vertical="center"/>
    </xf>
    <xf numFmtId="176" fontId="0" fillId="0" borderId="15" xfId="0" applyNumberFormat="1" applyBorder="1" applyAlignment="1">
      <alignment horizontal="right" vertical="center"/>
    </xf>
    <xf numFmtId="183" fontId="0" fillId="0" borderId="7" xfId="0" applyNumberFormat="1" applyBorder="1" applyAlignment="1">
      <alignment horizontal="right" vertical="center"/>
    </xf>
    <xf numFmtId="179" fontId="0" fillId="0" borderId="23" xfId="0" applyNumberFormat="1" applyBorder="1" applyAlignment="1">
      <alignment horizontal="right" vertical="center"/>
    </xf>
    <xf numFmtId="0" fontId="25" fillId="0" borderId="0" xfId="0" applyFont="1" applyAlignment="1">
      <alignment horizontal="right" vertical="center"/>
    </xf>
    <xf numFmtId="179" fontId="15" fillId="0" borderId="1" xfId="0" applyNumberFormat="1" applyFont="1" applyBorder="1" applyAlignment="1">
      <alignment horizontal="right" vertical="center"/>
    </xf>
    <xf numFmtId="179" fontId="0" fillId="0" borderId="0" xfId="0" applyNumberFormat="1" applyBorder="1" applyAlignment="1">
      <alignment horizontal="right" vertical="center"/>
    </xf>
    <xf numFmtId="179" fontId="0" fillId="0" borderId="53" xfId="0" applyNumberFormat="1" applyBorder="1" applyAlignment="1">
      <alignment horizontal="right" vertical="center"/>
    </xf>
    <xf numFmtId="179" fontId="0" fillId="0" borderId="53" xfId="0" applyNumberFormat="1" applyBorder="1" applyAlignment="1">
      <alignment horizontal="right" vertical="center" shrinkToFit="1"/>
    </xf>
    <xf numFmtId="179" fontId="0" fillId="0" borderId="164" xfId="0" applyNumberFormat="1" applyBorder="1" applyAlignment="1">
      <alignment horizontal="right" vertical="center"/>
    </xf>
    <xf numFmtId="179" fontId="0" fillId="0" borderId="0" xfId="0" applyNumberFormat="1" applyBorder="1" applyAlignment="1">
      <alignment horizontal="right" vertical="center" shrinkToFit="1"/>
    </xf>
    <xf numFmtId="179" fontId="0" fillId="0" borderId="0" xfId="0" applyNumberFormat="1" applyBorder="1" applyAlignment="1">
      <alignment vertical="center" shrinkToFit="1"/>
    </xf>
    <xf numFmtId="179" fontId="0" fillId="0" borderId="53" xfId="0" applyNumberFormat="1" applyBorder="1" applyAlignment="1">
      <alignment vertical="center" shrinkToFit="1"/>
    </xf>
    <xf numFmtId="179" fontId="0" fillId="0" borderId="164" xfId="0" applyNumberFormat="1" applyBorder="1" applyAlignment="1">
      <alignment vertical="center" shrinkToFit="1"/>
    </xf>
    <xf numFmtId="179" fontId="0" fillId="0" borderId="165" xfId="0" applyNumberFormat="1" applyBorder="1" applyAlignment="1">
      <alignment horizontal="right" vertical="center"/>
    </xf>
    <xf numFmtId="176" fontId="0" fillId="0" borderId="41" xfId="0" applyNumberFormat="1" applyBorder="1" applyAlignment="1">
      <alignment vertical="center"/>
    </xf>
    <xf numFmtId="0" fontId="0" fillId="0" borderId="0" xfId="0">
      <alignment vertical="center"/>
    </xf>
    <xf numFmtId="0" fontId="3" fillId="0" borderId="0" xfId="0" applyFont="1" applyAlignment="1">
      <alignment horizontal="right" vertical="center"/>
    </xf>
    <xf numFmtId="41" fontId="0" fillId="2" borderId="0" xfId="0" applyNumberFormat="1" applyFill="1" applyAlignment="1">
      <alignment vertical="center"/>
    </xf>
    <xf numFmtId="41" fontId="0" fillId="2" borderId="2" xfId="0" applyNumberFormat="1" applyFill="1" applyBorder="1" applyAlignment="1">
      <alignment horizontal="right" vertical="center"/>
    </xf>
    <xf numFmtId="41" fontId="0" fillId="2" borderId="0" xfId="0" applyNumberFormat="1" applyFill="1" applyAlignment="1">
      <alignment horizontal="right" vertical="center"/>
    </xf>
    <xf numFmtId="41" fontId="0" fillId="2" borderId="7" xfId="0" applyNumberFormat="1" applyFill="1" applyBorder="1" applyAlignment="1">
      <alignment horizontal="right" vertical="center"/>
    </xf>
    <xf numFmtId="195" fontId="0" fillId="2" borderId="110" xfId="0" applyNumberFormat="1" applyFill="1" applyBorder="1">
      <alignment vertical="center"/>
    </xf>
    <xf numFmtId="195" fontId="0" fillId="0" borderId="110" xfId="0" applyNumberFormat="1" applyBorder="1" applyAlignment="1">
      <alignment horizontal="right" vertical="center"/>
    </xf>
    <xf numFmtId="195" fontId="0" fillId="2" borderId="116" xfId="0" applyNumberFormat="1" applyFill="1" applyBorder="1" applyAlignment="1">
      <alignment horizontal="right" vertical="center"/>
    </xf>
    <xf numFmtId="195" fontId="0" fillId="2" borderId="110" xfId="0" applyNumberFormat="1" applyFill="1" applyBorder="1" applyAlignment="1">
      <alignment horizontal="right" vertical="center"/>
    </xf>
    <xf numFmtId="195" fontId="0" fillId="2" borderId="23" xfId="0" applyNumberFormat="1" applyFill="1" applyBorder="1" applyAlignment="1">
      <alignment horizontal="right" vertical="center"/>
    </xf>
    <xf numFmtId="195" fontId="0" fillId="2" borderId="5" xfId="0" applyNumberFormat="1" applyFill="1" applyBorder="1">
      <alignment vertical="center"/>
    </xf>
    <xf numFmtId="195" fontId="0" fillId="0" borderId="0" xfId="0" applyNumberFormat="1" applyAlignment="1">
      <alignment horizontal="right" vertical="center"/>
    </xf>
    <xf numFmtId="195" fontId="0" fillId="2" borderId="2" xfId="0" applyNumberFormat="1" applyFill="1" applyBorder="1" applyAlignment="1">
      <alignment horizontal="right" vertical="center"/>
    </xf>
    <xf numFmtId="195" fontId="0" fillId="2" borderId="0" xfId="0" applyNumberFormat="1" applyFill="1" applyAlignment="1">
      <alignment horizontal="right" vertical="center"/>
    </xf>
    <xf numFmtId="195" fontId="0" fillId="2" borderId="7" xfId="0" applyNumberFormat="1" applyFill="1" applyBorder="1" applyAlignment="1">
      <alignment horizontal="right" vertical="center"/>
    </xf>
    <xf numFmtId="195" fontId="0" fillId="2" borderId="0" xfId="0" applyNumberFormat="1" applyFill="1">
      <alignment vertical="center"/>
    </xf>
    <xf numFmtId="41" fontId="23" fillId="0" borderId="3" xfId="0" applyNumberFormat="1" applyFont="1" applyBorder="1" applyAlignment="1">
      <alignment horizontal="right" vertical="center"/>
    </xf>
    <xf numFmtId="41" fontId="23" fillId="0" borderId="41" xfId="0" applyNumberFormat="1" applyFont="1" applyBorder="1" applyAlignment="1">
      <alignment horizontal="right" vertical="center"/>
    </xf>
    <xf numFmtId="41" fontId="23" fillId="0" borderId="41" xfId="0" applyNumberFormat="1" applyFont="1" applyBorder="1" applyAlignment="1">
      <alignment horizontal="right" vertical="center" shrinkToFit="1"/>
    </xf>
    <xf numFmtId="41" fontId="23" fillId="0" borderId="96" xfId="0" applyNumberFormat="1" applyFont="1" applyBorder="1" applyAlignment="1">
      <alignment horizontal="right" vertical="center" shrinkToFit="1"/>
    </xf>
    <xf numFmtId="41" fontId="23" fillId="2" borderId="6" xfId="0" applyNumberFormat="1" applyFont="1" applyFill="1" applyBorder="1" applyAlignment="1">
      <alignment horizontal="right" vertical="center"/>
    </xf>
    <xf numFmtId="41" fontId="23" fillId="2" borderId="0" xfId="0" applyNumberFormat="1" applyFont="1" applyFill="1" applyAlignment="1">
      <alignment horizontal="right" vertical="center"/>
    </xf>
    <xf numFmtId="41" fontId="23" fillId="2" borderId="22" xfId="0" applyNumberFormat="1" applyFont="1" applyFill="1" applyBorder="1" applyAlignment="1">
      <alignment horizontal="right" vertical="center" shrinkToFit="1"/>
    </xf>
    <xf numFmtId="41" fontId="23" fillId="0" borderId="6" xfId="0" applyNumberFormat="1" applyFont="1" applyBorder="1" applyAlignment="1">
      <alignment horizontal="right" vertical="center"/>
    </xf>
    <xf numFmtId="41" fontId="23" fillId="0" borderId="0" xfId="0" applyNumberFormat="1" applyFont="1" applyAlignment="1">
      <alignment horizontal="right" vertical="center"/>
    </xf>
    <xf numFmtId="41" fontId="23" fillId="0" borderId="0" xfId="0" applyNumberFormat="1" applyFont="1" applyAlignment="1">
      <alignment horizontal="right" vertical="center" shrinkToFit="1"/>
    </xf>
    <xf numFmtId="41" fontId="23" fillId="0" borderId="22" xfId="0" applyNumberFormat="1" applyFont="1" applyBorder="1" applyAlignment="1">
      <alignment horizontal="right" vertical="center" shrinkToFit="1"/>
    </xf>
    <xf numFmtId="41" fontId="23" fillId="2" borderId="0" xfId="0" applyNumberFormat="1" applyFont="1" applyFill="1" applyAlignment="1">
      <alignment horizontal="right" vertical="center" shrinkToFit="1"/>
    </xf>
    <xf numFmtId="41" fontId="23" fillId="0" borderId="0" xfId="0" applyNumberFormat="1" applyFont="1">
      <alignment vertical="center"/>
    </xf>
    <xf numFmtId="41" fontId="23" fillId="2" borderId="11" xfId="0" applyNumberFormat="1" applyFont="1" applyFill="1" applyBorder="1" applyAlignment="1">
      <alignment horizontal="right" vertical="center"/>
    </xf>
    <xf numFmtId="41" fontId="23" fillId="2" borderId="2" xfId="0" applyNumberFormat="1" applyFont="1" applyFill="1" applyBorder="1" applyAlignment="1">
      <alignment horizontal="right" vertical="center"/>
    </xf>
    <xf numFmtId="41" fontId="23" fillId="2" borderId="2" xfId="0" applyNumberFormat="1" applyFont="1" applyFill="1" applyBorder="1" applyAlignment="1">
      <alignment horizontal="right" vertical="center" shrinkToFit="1"/>
    </xf>
    <xf numFmtId="41" fontId="23" fillId="2" borderId="116" xfId="0" applyNumberFormat="1" applyFont="1" applyFill="1" applyBorder="1" applyAlignment="1">
      <alignment horizontal="right" vertical="center" shrinkToFit="1"/>
    </xf>
    <xf numFmtId="41" fontId="23" fillId="2" borderId="15" xfId="0" applyNumberFormat="1" applyFont="1" applyFill="1" applyBorder="1" applyAlignment="1">
      <alignment horizontal="right" vertical="center"/>
    </xf>
    <xf numFmtId="41" fontId="23" fillId="2" borderId="7" xfId="0" applyNumberFormat="1" applyFont="1" applyFill="1" applyBorder="1" applyAlignment="1">
      <alignment horizontal="right" vertical="center"/>
    </xf>
    <xf numFmtId="41" fontId="23" fillId="2" borderId="34" xfId="0" applyNumberFormat="1" applyFont="1" applyFill="1" applyBorder="1" applyAlignment="1">
      <alignment horizontal="right" vertical="center"/>
    </xf>
    <xf numFmtId="41" fontId="23" fillId="2" borderId="7" xfId="0" applyNumberFormat="1" applyFont="1" applyFill="1" applyBorder="1" applyAlignment="1">
      <alignment horizontal="right" vertical="center" shrinkToFit="1"/>
    </xf>
    <xf numFmtId="41" fontId="23" fillId="2" borderId="34" xfId="0" applyNumberFormat="1" applyFont="1" applyFill="1" applyBorder="1" applyAlignment="1">
      <alignment horizontal="right" vertical="center" shrinkToFit="1"/>
    </xf>
    <xf numFmtId="41" fontId="23" fillId="2" borderId="98" xfId="0" applyNumberFormat="1" applyFont="1" applyFill="1" applyBorder="1" applyAlignment="1">
      <alignment horizontal="right" vertical="center" shrinkToFit="1"/>
    </xf>
    <xf numFmtId="41" fontId="23" fillId="0" borderId="96" xfId="0" applyNumberFormat="1" applyFont="1" applyBorder="1" applyAlignment="1">
      <alignment horizontal="right" vertical="center"/>
    </xf>
    <xf numFmtId="41" fontId="23" fillId="2" borderId="22" xfId="0" applyNumberFormat="1" applyFont="1" applyFill="1" applyBorder="1" applyAlignment="1">
      <alignment horizontal="right" vertical="center"/>
    </xf>
    <xf numFmtId="41" fontId="23" fillId="0" borderId="102" xfId="0" applyNumberFormat="1" applyFont="1" applyBorder="1" applyAlignment="1">
      <alignment horizontal="right" vertical="center"/>
    </xf>
    <xf numFmtId="41" fontId="15" fillId="0" borderId="0" xfId="0" applyNumberFormat="1" applyFont="1" applyAlignment="1">
      <alignment horizontal="right" vertical="center"/>
    </xf>
    <xf numFmtId="41" fontId="23" fillId="0" borderId="22" xfId="0" applyNumberFormat="1" applyFont="1" applyBorder="1" applyAlignment="1">
      <alignment horizontal="right" vertical="center"/>
    </xf>
    <xf numFmtId="41" fontId="23" fillId="2" borderId="116" xfId="0" applyNumberFormat="1" applyFont="1" applyFill="1" applyBorder="1" applyAlignment="1">
      <alignment horizontal="right" vertical="center"/>
    </xf>
    <xf numFmtId="41" fontId="23" fillId="2" borderId="23" xfId="0" applyNumberFormat="1" applyFont="1" applyFill="1" applyBorder="1" applyAlignment="1">
      <alignment horizontal="right" vertical="center"/>
    </xf>
    <xf numFmtId="0" fontId="0" fillId="0" borderId="0" xfId="0" applyFont="1" applyAlignment="1">
      <alignment horizontal="right" vertical="center"/>
    </xf>
    <xf numFmtId="179" fontId="23" fillId="0" borderId="115" xfId="0" applyNumberFormat="1" applyFont="1" applyBorder="1">
      <alignment vertical="center"/>
    </xf>
    <xf numFmtId="177" fontId="15" fillId="4" borderId="0" xfId="0" applyNumberFormat="1" applyFont="1" applyFill="1" applyAlignment="1">
      <alignment horizontal="right" vertical="center"/>
    </xf>
    <xf numFmtId="177" fontId="0" fillId="4" borderId="0" xfId="0" applyNumberFormat="1" applyFont="1" applyFill="1" applyAlignment="1">
      <alignment horizontal="right" vertical="center"/>
    </xf>
    <xf numFmtId="177" fontId="0" fillId="0" borderId="0" xfId="0" applyNumberFormat="1" applyFont="1" applyAlignment="1">
      <alignment horizontal="right" vertical="center"/>
    </xf>
    <xf numFmtId="177" fontId="0" fillId="0" borderId="34" xfId="0" applyNumberFormat="1" applyFont="1" applyBorder="1" applyAlignment="1">
      <alignment horizontal="right" vertical="center"/>
    </xf>
    <xf numFmtId="38" fontId="8" fillId="0" borderId="63" xfId="2" applyFont="1" applyFill="1" applyBorder="1">
      <alignment vertical="center"/>
    </xf>
    <xf numFmtId="176" fontId="8" fillId="0" borderId="63" xfId="0" applyNumberFormat="1" applyFont="1" applyBorder="1">
      <alignment vertical="center"/>
    </xf>
    <xf numFmtId="176" fontId="8" fillId="0" borderId="31" xfId="0" applyNumberFormat="1" applyFont="1" applyBorder="1">
      <alignment vertical="center"/>
    </xf>
    <xf numFmtId="176" fontId="8" fillId="0" borderId="0" xfId="0" applyNumberFormat="1" applyFont="1">
      <alignment vertical="center"/>
    </xf>
    <xf numFmtId="38" fontId="8" fillId="0" borderId="65" xfId="2" applyFont="1" applyFill="1" applyBorder="1">
      <alignment vertical="center"/>
    </xf>
    <xf numFmtId="176" fontId="8" fillId="0" borderId="65" xfId="0" applyNumberFormat="1" applyFont="1" applyBorder="1">
      <alignment vertical="center"/>
    </xf>
    <xf numFmtId="176" fontId="8" fillId="0" borderId="34" xfId="0" applyNumberFormat="1" applyFont="1" applyBorder="1">
      <alignment vertical="center"/>
    </xf>
    <xf numFmtId="179" fontId="25" fillId="0" borderId="0" xfId="0" applyNumberFormat="1" applyFont="1" applyAlignment="1">
      <alignment vertical="center" shrinkToFit="1"/>
    </xf>
    <xf numFmtId="179" fontId="25" fillId="0" borderId="34" xfId="0" applyNumberFormat="1" applyFont="1" applyBorder="1" applyAlignment="1">
      <alignment vertical="center" shrinkToFit="1"/>
    </xf>
    <xf numFmtId="176" fontId="0" fillId="0" borderId="95" xfId="0" applyNumberFormat="1" applyFont="1" applyBorder="1" applyAlignment="1">
      <alignment horizontal="right" vertical="center" shrinkToFit="1"/>
    </xf>
    <xf numFmtId="176" fontId="0" fillId="0" borderId="5" xfId="2" applyNumberFormat="1" applyFont="1" applyFill="1" applyBorder="1" applyAlignment="1" applyProtection="1">
      <alignment horizontal="right" vertical="center" shrinkToFit="1"/>
    </xf>
    <xf numFmtId="176" fontId="0" fillId="0" borderId="5" xfId="0" applyNumberFormat="1" applyFont="1" applyBorder="1" applyAlignment="1">
      <alignment horizontal="right" vertical="center"/>
    </xf>
    <xf numFmtId="176" fontId="0" fillId="0" borderId="5" xfId="2" applyNumberFormat="1" applyFont="1" applyFill="1" applyBorder="1" applyAlignment="1" applyProtection="1">
      <alignment horizontal="right" vertical="center"/>
    </xf>
    <xf numFmtId="179" fontId="0" fillId="0" borderId="44" xfId="2" applyNumberFormat="1" applyFont="1" applyFill="1" applyBorder="1" applyAlignment="1" applyProtection="1">
      <alignment horizontal="right" vertical="center"/>
    </xf>
    <xf numFmtId="41" fontId="0" fillId="0" borderId="63" xfId="2" applyNumberFormat="1" applyFont="1" applyFill="1" applyBorder="1" applyAlignment="1" applyProtection="1">
      <alignment horizontal="right" vertical="center"/>
    </xf>
    <xf numFmtId="41"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indent="1"/>
    </xf>
    <xf numFmtId="179" fontId="0" fillId="0" borderId="0" xfId="2" applyNumberFormat="1" applyFont="1" applyFill="1" applyBorder="1" applyAlignment="1" applyProtection="1">
      <alignment horizontal="right" vertical="center"/>
    </xf>
    <xf numFmtId="179" fontId="0" fillId="0" borderId="33" xfId="2" applyNumberFormat="1" applyFont="1" applyFill="1" applyBorder="1" applyAlignment="1" applyProtection="1">
      <alignment horizontal="right" vertical="center"/>
    </xf>
    <xf numFmtId="176" fontId="0" fillId="0" borderId="63" xfId="0" applyNumberFormat="1" applyFont="1" applyBorder="1" applyAlignment="1">
      <alignment horizontal="right" vertical="center"/>
    </xf>
    <xf numFmtId="176" fontId="0" fillId="0" borderId="0" xfId="0" applyNumberFormat="1" applyFont="1" applyAlignment="1">
      <alignment horizontal="right" vertical="center"/>
    </xf>
    <xf numFmtId="176" fontId="0" fillId="0" borderId="0" xfId="2" applyNumberFormat="1" applyFont="1" applyFill="1" applyBorder="1" applyAlignment="1" applyProtection="1">
      <alignment horizontal="right" vertical="center"/>
    </xf>
    <xf numFmtId="176" fontId="0" fillId="0" borderId="6" xfId="0" applyNumberFormat="1" applyFont="1" applyBorder="1" applyAlignment="1">
      <alignment horizontal="right" vertical="center"/>
    </xf>
    <xf numFmtId="176" fontId="0" fillId="0" borderId="6" xfId="0" applyNumberFormat="1" applyFont="1" applyBorder="1" applyAlignment="1">
      <alignment horizontal="right" vertical="center" shrinkToFit="1"/>
    </xf>
    <xf numFmtId="179" fontId="0" fillId="0" borderId="0" xfId="0" applyNumberFormat="1" applyFont="1" applyAlignment="1">
      <alignment horizontal="right" vertical="center"/>
    </xf>
    <xf numFmtId="179" fontId="0" fillId="0" borderId="0" xfId="0" applyNumberFormat="1" applyFont="1">
      <alignment vertical="center"/>
    </xf>
    <xf numFmtId="179" fontId="0" fillId="0" borderId="0" xfId="0" applyNumberFormat="1" applyFont="1" applyAlignment="1">
      <alignment horizontal="left" vertical="center"/>
    </xf>
    <xf numFmtId="176" fontId="0" fillId="0" borderId="34" xfId="0" applyNumberFormat="1" applyFont="1" applyBorder="1" applyAlignment="1">
      <alignment horizontal="right" vertical="center"/>
    </xf>
    <xf numFmtId="179" fontId="0" fillId="0" borderId="34" xfId="0" applyNumberFormat="1" applyFont="1" applyBorder="1">
      <alignment vertical="center"/>
    </xf>
    <xf numFmtId="179" fontId="0" fillId="0" borderId="34" xfId="0" applyNumberFormat="1" applyFont="1" applyBorder="1" applyAlignment="1">
      <alignment horizontal="center" vertical="center"/>
    </xf>
    <xf numFmtId="179" fontId="0" fillId="0" borderId="35" xfId="2" applyNumberFormat="1" applyFont="1" applyFill="1" applyBorder="1" applyAlignment="1" applyProtection="1">
      <alignment horizontal="right" vertical="center"/>
    </xf>
    <xf numFmtId="191" fontId="0" fillId="0" borderId="62" xfId="0" applyNumberFormat="1" applyFont="1" applyBorder="1" applyAlignment="1">
      <alignment horizontal="center" vertical="center"/>
    </xf>
    <xf numFmtId="191" fontId="0" fillId="0" borderId="115" xfId="0" applyNumberFormat="1" applyFont="1" applyBorder="1" applyAlignment="1">
      <alignment horizontal="center" vertical="center"/>
    </xf>
    <xf numFmtId="191" fontId="0" fillId="0" borderId="84" xfId="0" applyNumberFormat="1" applyFont="1" applyBorder="1" applyAlignment="1">
      <alignment horizontal="right" vertical="center"/>
    </xf>
    <xf numFmtId="191" fontId="0" fillId="0" borderId="100" xfId="0" applyNumberFormat="1" applyFont="1" applyBorder="1" applyAlignment="1">
      <alignment horizontal="right" vertical="center"/>
    </xf>
    <xf numFmtId="191" fontId="0" fillId="0" borderId="63" xfId="0" applyNumberFormat="1" applyFont="1" applyBorder="1" applyAlignment="1">
      <alignment horizontal="right" vertical="center"/>
    </xf>
    <xf numFmtId="191" fontId="0" fillId="0" borderId="115" xfId="0" applyNumberFormat="1" applyFont="1" applyBorder="1" applyAlignment="1">
      <alignment horizontal="right" vertical="center"/>
    </xf>
    <xf numFmtId="191" fontId="0" fillId="0" borderId="59" xfId="0" applyNumberFormat="1" applyFont="1" applyBorder="1" applyAlignment="1">
      <alignment horizontal="right" vertical="center"/>
    </xf>
    <xf numFmtId="191" fontId="0" fillId="0" borderId="68" xfId="0" applyNumberFormat="1" applyFont="1" applyBorder="1" applyAlignment="1">
      <alignment horizontal="right" vertical="center"/>
    </xf>
    <xf numFmtId="191" fontId="0" fillId="0" borderId="65" xfId="0" applyNumberFormat="1" applyFont="1" applyBorder="1" applyAlignment="1">
      <alignment horizontal="right" vertical="center"/>
    </xf>
    <xf numFmtId="191" fontId="0" fillId="0" borderId="35" xfId="0" applyNumberFormat="1" applyFont="1" applyBorder="1" applyAlignment="1">
      <alignment horizontal="right" vertical="center"/>
    </xf>
    <xf numFmtId="178" fontId="0" fillId="0" borderId="4" xfId="0" applyNumberFormat="1" applyFont="1" applyBorder="1">
      <alignment vertical="center"/>
    </xf>
    <xf numFmtId="179" fontId="0" fillId="0" borderId="5" xfId="0" applyNumberFormat="1" applyFont="1" applyBorder="1" applyAlignment="1">
      <alignment horizontal="right" vertical="center"/>
    </xf>
    <xf numFmtId="179" fontId="0" fillId="0" borderId="44" xfId="0" applyNumberFormat="1" applyFont="1" applyBorder="1" applyAlignment="1">
      <alignment horizontal="right" vertical="center"/>
    </xf>
    <xf numFmtId="188" fontId="3" fillId="0" borderId="6" xfId="0" applyNumberFormat="1" applyFont="1" applyBorder="1" applyAlignment="1">
      <alignment horizontal="right" vertical="center"/>
    </xf>
    <xf numFmtId="193" fontId="3" fillId="0" borderId="0" xfId="0" applyNumberFormat="1" applyFont="1" applyAlignment="1">
      <alignment horizontal="right" vertical="center"/>
    </xf>
    <xf numFmtId="192" fontId="0" fillId="0" borderId="0" xfId="0" applyNumberFormat="1" applyFont="1" applyAlignment="1">
      <alignment horizontal="right" vertical="center"/>
    </xf>
    <xf numFmtId="188" fontId="3" fillId="0" borderId="0" xfId="0" applyNumberFormat="1" applyFont="1" applyAlignment="1">
      <alignment horizontal="right" vertical="center"/>
    </xf>
    <xf numFmtId="188" fontId="3" fillId="0" borderId="33" xfId="0" applyNumberFormat="1" applyFont="1" applyBorder="1" applyAlignment="1">
      <alignment horizontal="right" vertical="center"/>
    </xf>
    <xf numFmtId="41" fontId="0" fillId="0" borderId="6" xfId="0" applyNumberFormat="1" applyFont="1" applyBorder="1">
      <alignment vertical="center"/>
    </xf>
    <xf numFmtId="179" fontId="0" fillId="0" borderId="0" xfId="0" applyNumberFormat="1" applyFont="1" applyAlignment="1">
      <alignment horizontal="center" vertical="center"/>
    </xf>
    <xf numFmtId="179" fontId="0" fillId="0" borderId="33" xfId="0" applyNumberFormat="1" applyFont="1" applyBorder="1" applyAlignment="1">
      <alignment horizontal="right" vertical="center"/>
    </xf>
    <xf numFmtId="193" fontId="0" fillId="0" borderId="0" xfId="0" applyNumberFormat="1" applyFont="1" applyAlignment="1">
      <alignment horizontal="right" vertical="center"/>
    </xf>
    <xf numFmtId="192" fontId="0" fillId="0" borderId="33" xfId="0" applyNumberFormat="1" applyFont="1" applyBorder="1" applyAlignment="1">
      <alignment horizontal="right" vertical="center"/>
    </xf>
    <xf numFmtId="178" fontId="0" fillId="0" borderId="6" xfId="0" applyNumberFormat="1" applyFont="1" applyBorder="1">
      <alignment vertical="center"/>
    </xf>
    <xf numFmtId="193" fontId="0" fillId="0" borderId="6" xfId="0" applyNumberFormat="1" applyFont="1" applyBorder="1">
      <alignment vertical="center"/>
    </xf>
    <xf numFmtId="193" fontId="0" fillId="0" borderId="33" xfId="0" applyNumberFormat="1" applyFont="1" applyBorder="1" applyAlignment="1">
      <alignment horizontal="right" vertical="center"/>
    </xf>
    <xf numFmtId="193" fontId="0" fillId="0" borderId="6" xfId="0" applyNumberFormat="1" applyFont="1" applyBorder="1" applyAlignment="1">
      <alignment horizontal="right" vertical="center"/>
    </xf>
    <xf numFmtId="193" fontId="0" fillId="0" borderId="71" xfId="0" applyNumberFormat="1" applyFont="1" applyBorder="1">
      <alignment vertical="center"/>
    </xf>
    <xf numFmtId="193" fontId="0" fillId="0" borderId="34" xfId="0" applyNumberFormat="1" applyFont="1" applyBorder="1" applyAlignment="1">
      <alignment horizontal="right" vertical="center"/>
    </xf>
    <xf numFmtId="192" fontId="0" fillId="0" borderId="34" xfId="0" applyNumberFormat="1" applyFont="1" applyBorder="1" applyAlignment="1">
      <alignment horizontal="right" vertical="center"/>
    </xf>
    <xf numFmtId="193" fontId="0" fillId="0" borderId="35" xfId="0" applyNumberFormat="1" applyFont="1" applyBorder="1" applyAlignment="1">
      <alignment horizontal="right" vertical="center"/>
    </xf>
    <xf numFmtId="41" fontId="25" fillId="0" borderId="3" xfId="0" applyNumberFormat="1" applyFont="1" applyBorder="1" applyAlignment="1">
      <alignment horizontal="right" vertical="center" shrinkToFit="1"/>
    </xf>
    <xf numFmtId="41" fontId="25" fillId="0" borderId="41" xfId="0" applyNumberFormat="1" applyFont="1" applyBorder="1" applyAlignment="1">
      <alignment horizontal="right" vertical="center" shrinkToFit="1"/>
    </xf>
    <xf numFmtId="41" fontId="25" fillId="0" borderId="41" xfId="0" applyNumberFormat="1" applyFont="1" applyBorder="1" applyAlignment="1">
      <alignment horizontal="right" vertical="center"/>
    </xf>
    <xf numFmtId="41" fontId="25" fillId="0" borderId="96" xfId="0" applyNumberFormat="1" applyFont="1" applyBorder="1" applyAlignment="1">
      <alignment horizontal="right" vertical="center"/>
    </xf>
    <xf numFmtId="41" fontId="25" fillId="2" borderId="6" xfId="0" applyNumberFormat="1" applyFont="1" applyFill="1" applyBorder="1" applyAlignment="1">
      <alignment horizontal="right" vertical="center" shrinkToFit="1"/>
    </xf>
    <xf numFmtId="41" fontId="25" fillId="2" borderId="0" xfId="0" applyNumberFormat="1" applyFont="1" applyFill="1" applyAlignment="1">
      <alignment horizontal="right" vertical="center" shrinkToFit="1"/>
    </xf>
    <xf numFmtId="41" fontId="25" fillId="2" borderId="0" xfId="0" applyNumberFormat="1" applyFont="1" applyFill="1" applyAlignment="1">
      <alignment horizontal="right" vertical="center"/>
    </xf>
    <xf numFmtId="41" fontId="25" fillId="2" borderId="22" xfId="0" applyNumberFormat="1" applyFont="1" applyFill="1" applyBorder="1" applyAlignment="1">
      <alignment horizontal="right" vertical="center"/>
    </xf>
    <xf numFmtId="41" fontId="25" fillId="0" borderId="6" xfId="0" applyNumberFormat="1" applyFont="1" applyBorder="1" applyAlignment="1">
      <alignment horizontal="right" vertical="center" shrinkToFit="1"/>
    </xf>
    <xf numFmtId="41" fontId="25" fillId="0" borderId="0" xfId="0" applyNumberFormat="1" applyFont="1" applyAlignment="1">
      <alignment horizontal="right" vertical="center" shrinkToFit="1"/>
    </xf>
    <xf numFmtId="41" fontId="25" fillId="0" borderId="0" xfId="0" applyNumberFormat="1" applyFont="1" applyAlignment="1">
      <alignment horizontal="right" vertical="center"/>
    </xf>
    <xf numFmtId="41" fontId="25" fillId="0" borderId="102" xfId="0" applyNumberFormat="1" applyFont="1" applyBorder="1" applyAlignment="1">
      <alignment horizontal="right" vertical="center"/>
    </xf>
    <xf numFmtId="41" fontId="0" fillId="0" borderId="0" xfId="0" applyNumberFormat="1" applyFont="1" applyAlignment="1">
      <alignment horizontal="right" vertical="center"/>
    </xf>
    <xf numFmtId="41" fontId="25" fillId="0" borderId="22" xfId="0" applyNumberFormat="1" applyFont="1" applyBorder="1" applyAlignment="1">
      <alignment horizontal="right" vertical="center"/>
    </xf>
    <xf numFmtId="41" fontId="25" fillId="2" borderId="11" xfId="0" applyNumberFormat="1" applyFont="1" applyFill="1" applyBorder="1" applyAlignment="1">
      <alignment horizontal="right" vertical="center" shrinkToFit="1"/>
    </xf>
    <xf numFmtId="41" fontId="25" fillId="2" borderId="2" xfId="0" applyNumberFormat="1" applyFont="1" applyFill="1" applyBorder="1" applyAlignment="1">
      <alignment horizontal="right" vertical="center" shrinkToFit="1"/>
    </xf>
    <xf numFmtId="41" fontId="25" fillId="2" borderId="2" xfId="0" applyNumberFormat="1" applyFont="1" applyFill="1" applyBorder="1" applyAlignment="1">
      <alignment horizontal="right" vertical="center"/>
    </xf>
    <xf numFmtId="41" fontId="25" fillId="2" borderId="116" xfId="0" applyNumberFormat="1" applyFont="1" applyFill="1" applyBorder="1" applyAlignment="1">
      <alignment horizontal="right" vertical="center"/>
    </xf>
    <xf numFmtId="41" fontId="25" fillId="2" borderId="15" xfId="0" applyNumberFormat="1" applyFont="1" applyFill="1" applyBorder="1" applyAlignment="1">
      <alignment horizontal="right" vertical="center" shrinkToFit="1"/>
    </xf>
    <xf numFmtId="41" fontId="25" fillId="2" borderId="7" xfId="0" applyNumberFormat="1" applyFont="1" applyFill="1" applyBorder="1" applyAlignment="1">
      <alignment horizontal="right" vertical="center" shrinkToFit="1"/>
    </xf>
    <xf numFmtId="41" fontId="25" fillId="2" borderId="7" xfId="0" applyNumberFormat="1" applyFont="1" applyFill="1" applyBorder="1" applyAlignment="1">
      <alignment horizontal="right" vertical="center"/>
    </xf>
    <xf numFmtId="41" fontId="25" fillId="2" borderId="23" xfId="0" applyNumberFormat="1" applyFont="1" applyFill="1" applyBorder="1" applyAlignment="1">
      <alignment horizontal="right" vertical="center"/>
    </xf>
    <xf numFmtId="176" fontId="0" fillId="0" borderId="4" xfId="0" applyNumberFormat="1" applyFont="1" applyBorder="1" applyAlignment="1">
      <alignment horizontal="right" vertical="center"/>
    </xf>
    <xf numFmtId="179" fontId="0" fillId="0" borderId="21" xfId="0" applyNumberFormat="1" applyFont="1" applyBorder="1" applyAlignment="1">
      <alignment horizontal="right" vertical="center"/>
    </xf>
    <xf numFmtId="176" fontId="0" fillId="2" borderId="6" xfId="0" applyNumberFormat="1" applyFont="1" applyFill="1" applyBorder="1" applyAlignment="1">
      <alignment horizontal="right" vertical="center"/>
    </xf>
    <xf numFmtId="183" fontId="0" fillId="2" borderId="0" xfId="0" applyNumberFormat="1" applyFont="1" applyFill="1" applyAlignment="1">
      <alignment horizontal="right" vertical="center"/>
    </xf>
    <xf numFmtId="179" fontId="0" fillId="2" borderId="0" xfId="0" applyNumberFormat="1" applyFont="1" applyFill="1" applyAlignment="1">
      <alignment horizontal="right" vertical="center"/>
    </xf>
    <xf numFmtId="179" fontId="0" fillId="2" borderId="110" xfId="0" applyNumberFormat="1" applyFont="1" applyFill="1" applyBorder="1" applyAlignment="1">
      <alignment horizontal="right" vertical="center"/>
    </xf>
    <xf numFmtId="176" fontId="0" fillId="0" borderId="11" xfId="0" applyNumberFormat="1" applyFont="1" applyBorder="1" applyAlignment="1">
      <alignment horizontal="right" vertical="center"/>
    </xf>
    <xf numFmtId="183" fontId="0" fillId="0" borderId="2" xfId="0" applyNumberFormat="1" applyFont="1" applyBorder="1" applyAlignment="1">
      <alignment horizontal="right" vertical="center"/>
    </xf>
    <xf numFmtId="179" fontId="0" fillId="0" borderId="2" xfId="0" applyNumberFormat="1" applyFont="1" applyBorder="1" applyAlignment="1">
      <alignment horizontal="right" vertical="center"/>
    </xf>
    <xf numFmtId="179" fontId="0" fillId="0" borderId="116" xfId="0" applyNumberFormat="1" applyFont="1" applyBorder="1" applyAlignment="1">
      <alignment horizontal="right" vertical="center"/>
    </xf>
    <xf numFmtId="183" fontId="0" fillId="0" borderId="0" xfId="0" applyNumberFormat="1" applyFont="1" applyAlignment="1">
      <alignment horizontal="right" vertical="center"/>
    </xf>
    <xf numFmtId="179" fontId="0" fillId="0" borderId="110" xfId="0" applyNumberFormat="1" applyFont="1" applyBorder="1" applyAlignment="1">
      <alignment horizontal="right" vertical="center"/>
    </xf>
    <xf numFmtId="178" fontId="0" fillId="0" borderId="6" xfId="0" applyNumberFormat="1" applyFont="1" applyBorder="1" applyAlignment="1">
      <alignment horizontal="right" vertical="center"/>
    </xf>
    <xf numFmtId="176" fontId="0" fillId="0" borderId="15" xfId="0" applyNumberFormat="1" applyFont="1" applyBorder="1" applyAlignment="1">
      <alignment horizontal="right" vertical="center"/>
    </xf>
    <xf numFmtId="183" fontId="0" fillId="0" borderId="7" xfId="0" applyNumberFormat="1" applyFont="1" applyBorder="1" applyAlignment="1">
      <alignment horizontal="right" vertical="center"/>
    </xf>
    <xf numFmtId="179" fontId="0" fillId="0" borderId="23" xfId="0" applyNumberFormat="1" applyFont="1" applyBorder="1" applyAlignment="1">
      <alignment horizontal="right" vertical="center"/>
    </xf>
    <xf numFmtId="176" fontId="0" fillId="0" borderId="6" xfId="0" applyNumberFormat="1" applyFont="1" applyFill="1" applyBorder="1" applyAlignment="1">
      <alignment horizontal="right" vertical="center"/>
    </xf>
    <xf numFmtId="187" fontId="26" fillId="0" borderId="0" xfId="1" applyNumberFormat="1" applyFont="1" applyFill="1" applyBorder="1" applyAlignment="1">
      <alignment horizontal="right" vertical="center"/>
    </xf>
    <xf numFmtId="0" fontId="26" fillId="0" borderId="0" xfId="0" applyFont="1" applyFill="1" applyBorder="1">
      <alignment vertical="center"/>
    </xf>
    <xf numFmtId="182" fontId="26" fillId="0" borderId="0" xfId="0" applyNumberFormat="1" applyFont="1" applyFill="1" applyBorder="1">
      <alignment vertical="center"/>
    </xf>
    <xf numFmtId="49" fontId="26" fillId="0" borderId="0" xfId="0" applyNumberFormat="1" applyFont="1" applyFill="1" applyBorder="1" applyAlignment="1">
      <alignment horizontal="left" vertical="center"/>
    </xf>
    <xf numFmtId="0" fontId="27" fillId="0" borderId="0" xfId="0" applyFont="1" applyFill="1" applyBorder="1" applyAlignment="1">
      <alignment horizontal="left" vertical="center"/>
    </xf>
    <xf numFmtId="177" fontId="27" fillId="0" borderId="0" xfId="0" applyNumberFormat="1" applyFont="1" applyFill="1" applyBorder="1" applyAlignment="1">
      <alignment horizontal="right" vertical="center"/>
    </xf>
    <xf numFmtId="182" fontId="26" fillId="0" borderId="0" xfId="0" applyNumberFormat="1" applyFont="1" applyFill="1" applyBorder="1" applyAlignment="1">
      <alignment horizontal="right" vertical="center"/>
    </xf>
    <xf numFmtId="0" fontId="28" fillId="0" borderId="0" xfId="0" applyFont="1" applyFill="1" applyBorder="1" applyAlignment="1">
      <alignment horizontal="left" vertical="center"/>
    </xf>
    <xf numFmtId="177" fontId="28" fillId="0" borderId="0" xfId="0" applyNumberFormat="1" applyFont="1" applyFill="1" applyBorder="1" applyAlignment="1">
      <alignment horizontal="right" vertical="center"/>
    </xf>
    <xf numFmtId="182" fontId="29" fillId="0" borderId="0" xfId="0" applyNumberFormat="1" applyFont="1" applyFill="1" applyBorder="1" applyAlignment="1">
      <alignment horizontal="right" vertical="center"/>
    </xf>
    <xf numFmtId="0" fontId="27" fillId="0" borderId="0" xfId="0" applyFont="1" applyFill="1" applyBorder="1">
      <alignment vertical="center"/>
    </xf>
    <xf numFmtId="49" fontId="27" fillId="0" borderId="0" xfId="0" applyNumberFormat="1" applyFont="1" applyFill="1" applyBorder="1">
      <alignment vertical="center"/>
    </xf>
    <xf numFmtId="0" fontId="27" fillId="0" borderId="0" xfId="0" applyFont="1" applyFill="1" applyBorder="1" applyAlignment="1">
      <alignment horizontal="center" vertical="center"/>
    </xf>
    <xf numFmtId="180" fontId="27" fillId="0" borderId="0" xfId="0" applyNumberFormat="1" applyFont="1" applyFill="1" applyBorder="1" applyAlignment="1">
      <alignment horizontal="right" vertical="center"/>
    </xf>
    <xf numFmtId="182" fontId="26" fillId="0" borderId="0" xfId="0" applyNumberFormat="1" applyFont="1" applyFill="1" applyBorder="1" applyAlignment="1">
      <alignment horizontal="center" vertical="center"/>
    </xf>
    <xf numFmtId="0" fontId="30" fillId="0" borderId="0" xfId="0" applyFont="1" applyFill="1" applyBorder="1">
      <alignment vertical="center"/>
    </xf>
    <xf numFmtId="49" fontId="26" fillId="0" borderId="0" xfId="0" applyNumberFormat="1" applyFont="1" applyFill="1" applyBorder="1">
      <alignment vertical="center"/>
    </xf>
    <xf numFmtId="0" fontId="26" fillId="0" borderId="0" xfId="0" applyFont="1" applyFill="1" applyBorder="1" applyAlignment="1">
      <alignment horizontal="center" vertical="center"/>
    </xf>
    <xf numFmtId="0" fontId="26" fillId="0" borderId="0" xfId="0" applyFont="1" applyFill="1" applyBorder="1" applyAlignment="1">
      <alignment vertical="center" shrinkToFit="1"/>
    </xf>
    <xf numFmtId="179" fontId="27" fillId="0" borderId="0" xfId="0" applyNumberFormat="1" applyFont="1" applyFill="1" applyBorder="1">
      <alignment vertical="center"/>
    </xf>
    <xf numFmtId="182" fontId="27" fillId="0" borderId="0" xfId="0" applyNumberFormat="1" applyFont="1" applyFill="1" applyBorder="1" applyAlignment="1">
      <alignment horizontal="left" vertical="center"/>
    </xf>
    <xf numFmtId="179" fontId="31" fillId="0" borderId="0" xfId="0" applyNumberFormat="1" applyFont="1" applyFill="1" applyBorder="1" applyAlignment="1">
      <alignment horizontal="right" vertical="center"/>
    </xf>
    <xf numFmtId="0" fontId="27" fillId="0" borderId="0" xfId="0" applyFont="1" applyFill="1" applyBorder="1" applyAlignment="1">
      <alignment horizontal="distributed" vertical="center"/>
    </xf>
    <xf numFmtId="0" fontId="26" fillId="0" borderId="0" xfId="0" applyFont="1" applyFill="1" applyBorder="1" applyAlignment="1">
      <alignment horizontal="distributed" vertical="center"/>
    </xf>
    <xf numFmtId="189" fontId="27" fillId="0" borderId="0" xfId="0" applyNumberFormat="1" applyFont="1" applyFill="1" applyBorder="1" applyAlignment="1">
      <alignment horizontal="left" vertical="center"/>
    </xf>
    <xf numFmtId="0" fontId="31" fillId="0" borderId="0" xfId="0" applyFont="1" applyFill="1" applyBorder="1" applyAlignment="1">
      <alignment vertical="center" wrapText="1"/>
    </xf>
    <xf numFmtId="0" fontId="26" fillId="0" borderId="0" xfId="0" applyFont="1" applyFill="1" applyBorder="1" applyAlignment="1">
      <alignment vertical="center" wrapText="1"/>
    </xf>
    <xf numFmtId="0" fontId="31" fillId="0" borderId="0" xfId="0" applyFont="1" applyFill="1" applyBorder="1" applyAlignment="1">
      <alignment vertical="center" shrinkToFit="1"/>
    </xf>
    <xf numFmtId="0" fontId="27" fillId="0" borderId="0" xfId="0" applyFont="1" applyFill="1" applyBorder="1" applyAlignment="1">
      <alignment vertical="center" wrapText="1"/>
    </xf>
    <xf numFmtId="0" fontId="32" fillId="0" borderId="0" xfId="0" applyFont="1" applyFill="1" applyBorder="1" applyAlignment="1">
      <alignment horizontal="right" vertical="center" shrinkToFit="1"/>
    </xf>
    <xf numFmtId="179" fontId="33" fillId="0" borderId="0" xfId="0" applyNumberFormat="1" applyFont="1" applyFill="1" applyBorder="1">
      <alignment vertical="center"/>
    </xf>
    <xf numFmtId="182" fontId="26" fillId="0" borderId="0" xfId="0" applyNumberFormat="1" applyFont="1" applyFill="1" applyBorder="1" applyAlignment="1">
      <alignment horizontal="left" vertical="center"/>
    </xf>
    <xf numFmtId="179" fontId="34" fillId="0" borderId="0" xfId="0" applyNumberFormat="1" applyFont="1" applyFill="1" applyBorder="1">
      <alignment vertical="center"/>
    </xf>
    <xf numFmtId="0" fontId="29" fillId="0" borderId="0" xfId="0" applyFont="1" applyFill="1" applyBorder="1" applyAlignment="1">
      <alignment horizontal="center" vertical="center"/>
    </xf>
    <xf numFmtId="180" fontId="26" fillId="0" borderId="0" xfId="0" applyNumberFormat="1" applyFont="1" applyFill="1" applyBorder="1">
      <alignment vertical="center"/>
    </xf>
    <xf numFmtId="180" fontId="29" fillId="0" borderId="0" xfId="0" applyNumberFormat="1" applyFont="1" applyFill="1" applyBorder="1">
      <alignment vertical="center"/>
    </xf>
    <xf numFmtId="0" fontId="35" fillId="0" borderId="0" xfId="0" applyFont="1" applyFill="1" applyBorder="1">
      <alignment vertical="center"/>
    </xf>
    <xf numFmtId="180" fontId="26" fillId="0" borderId="0" xfId="0" applyNumberFormat="1" applyFont="1" applyFill="1" applyBorder="1" applyAlignment="1">
      <alignment horizontal="right" vertical="center"/>
    </xf>
    <xf numFmtId="187" fontId="26" fillId="0" borderId="0" xfId="1" applyNumberFormat="1" applyFont="1" applyFill="1" applyBorder="1">
      <alignment vertical="center"/>
    </xf>
    <xf numFmtId="0" fontId="29" fillId="0" borderId="0" xfId="0" applyFont="1" applyFill="1" applyBorder="1">
      <alignment vertical="center"/>
    </xf>
    <xf numFmtId="187" fontId="32" fillId="0" borderId="0" xfId="1" applyNumberFormat="1" applyFont="1" applyFill="1" applyBorder="1">
      <alignment vertical="center"/>
    </xf>
    <xf numFmtId="178" fontId="26" fillId="0" borderId="0" xfId="0" applyNumberFormat="1" applyFont="1" applyFill="1" applyBorder="1">
      <alignment vertical="center"/>
    </xf>
    <xf numFmtId="178" fontId="36" fillId="0" borderId="0" xfId="0" applyNumberFormat="1" applyFont="1" applyFill="1" applyBorder="1">
      <alignment vertical="center"/>
    </xf>
    <xf numFmtId="187" fontId="26" fillId="0" borderId="0" xfId="0" applyNumberFormat="1" applyFont="1" applyFill="1" applyBorder="1">
      <alignment vertical="center"/>
    </xf>
    <xf numFmtId="41" fontId="26" fillId="0" borderId="0" xfId="0" applyNumberFormat="1" applyFont="1" applyFill="1" applyBorder="1">
      <alignment vertical="center"/>
    </xf>
    <xf numFmtId="178" fontId="26" fillId="0" borderId="0" xfId="0" applyNumberFormat="1" applyFont="1" applyFill="1" applyBorder="1" applyAlignment="1">
      <alignment horizontal="right" vertical="center"/>
    </xf>
    <xf numFmtId="187" fontId="26" fillId="0" borderId="0" xfId="0" applyNumberFormat="1" applyFont="1" applyFill="1" applyBorder="1" applyAlignment="1">
      <alignment horizontal="right" vertical="center"/>
    </xf>
    <xf numFmtId="49" fontId="26" fillId="0" borderId="0" xfId="0" applyNumberFormat="1" applyFont="1" applyFill="1" applyBorder="1" applyAlignment="1">
      <alignment vertical="center" shrinkToFit="1"/>
    </xf>
    <xf numFmtId="180" fontId="26" fillId="0" borderId="0" xfId="0" applyNumberFormat="1" applyFont="1" applyFill="1" applyBorder="1" applyAlignment="1">
      <alignment horizontal="left" vertical="center"/>
    </xf>
    <xf numFmtId="0" fontId="27" fillId="0" borderId="0" xfId="0" applyFont="1" applyFill="1" applyBorder="1" applyAlignment="1">
      <alignment vertical="center" shrinkToFit="1"/>
    </xf>
    <xf numFmtId="41" fontId="27" fillId="0" borderId="0" xfId="0" applyNumberFormat="1" applyFont="1" applyFill="1" applyBorder="1">
      <alignment vertical="center"/>
    </xf>
    <xf numFmtId="41" fontId="31" fillId="0" borderId="0" xfId="0" applyNumberFormat="1" applyFont="1" applyFill="1" applyBorder="1" applyAlignment="1">
      <alignment horizontal="center" vertical="center"/>
    </xf>
    <xf numFmtId="0" fontId="0" fillId="0" borderId="62" xfId="0" applyBorder="1" applyAlignment="1">
      <alignment horizontal="distributed" vertical="center"/>
    </xf>
    <xf numFmtId="0" fontId="0" fillId="0" borderId="135" xfId="0" applyBorder="1" applyAlignment="1">
      <alignment horizontal="distributed" vertical="center"/>
    </xf>
    <xf numFmtId="0" fontId="0" fillId="0" borderId="137" xfId="0" applyBorder="1" applyAlignment="1">
      <alignment horizontal="distributed" vertical="center"/>
    </xf>
    <xf numFmtId="0" fontId="0" fillId="0" borderId="138" xfId="0" applyBorder="1" applyAlignment="1">
      <alignment horizontal="distributed" vertical="center"/>
    </xf>
    <xf numFmtId="176" fontId="8" fillId="0" borderId="0" xfId="0" applyNumberFormat="1" applyFont="1" applyAlignment="1">
      <alignment horizontal="right" vertical="center"/>
    </xf>
    <xf numFmtId="176" fontId="8" fillId="0" borderId="33" xfId="0" applyNumberFormat="1" applyFont="1" applyBorder="1" applyAlignment="1">
      <alignment horizontal="right" vertical="center"/>
    </xf>
    <xf numFmtId="176" fontId="8" fillId="0" borderId="115" xfId="0" applyNumberFormat="1" applyFont="1" applyBorder="1" applyAlignment="1">
      <alignment horizontal="right" vertical="center"/>
    </xf>
    <xf numFmtId="0" fontId="0" fillId="0" borderId="94" xfId="0" applyBorder="1" applyAlignment="1">
      <alignment horizontal="center" vertical="center"/>
    </xf>
    <xf numFmtId="0" fontId="0" fillId="0" borderId="49"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176" fontId="8" fillId="0" borderId="31" xfId="0" applyNumberFormat="1" applyFont="1" applyBorder="1" applyAlignment="1">
      <alignment horizontal="right" vertical="center"/>
    </xf>
    <xf numFmtId="176" fontId="8" fillId="0" borderId="32" xfId="0" applyNumberFormat="1" applyFont="1" applyBorder="1" applyAlignment="1">
      <alignment horizontal="right" vertical="center"/>
    </xf>
    <xf numFmtId="176" fontId="8" fillId="0" borderId="34" xfId="0" applyNumberFormat="1" applyFont="1" applyBorder="1" applyAlignment="1">
      <alignment horizontal="right" vertical="center"/>
    </xf>
    <xf numFmtId="176" fontId="8" fillId="0" borderId="35" xfId="0" applyNumberFormat="1" applyFont="1" applyBorder="1" applyAlignment="1">
      <alignment horizontal="right" vertical="center"/>
    </xf>
    <xf numFmtId="176" fontId="8" fillId="0" borderId="53" xfId="0" applyNumberFormat="1" applyFont="1" applyBorder="1" applyAlignment="1">
      <alignment horizontal="right" vertical="center"/>
    </xf>
    <xf numFmtId="0" fontId="0" fillId="0" borderId="47" xfId="0" applyBorder="1" applyAlignment="1">
      <alignment horizontal="center" vertical="center"/>
    </xf>
    <xf numFmtId="176" fontId="8" fillId="0" borderId="54" xfId="0" applyNumberFormat="1" applyFont="1" applyBorder="1" applyAlignment="1">
      <alignment horizontal="righ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left" vertical="top" wrapText="1"/>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69"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15" fillId="0" borderId="94" xfId="0" applyFont="1" applyBorder="1" applyAlignment="1">
      <alignment horizontal="center" vertical="center" justifyLastLine="1"/>
    </xf>
    <xf numFmtId="0" fontId="15" fillId="0" borderId="49" xfId="0" applyFont="1" applyBorder="1" applyAlignment="1">
      <alignment horizontal="center" vertical="center" justifyLastLine="1"/>
    </xf>
    <xf numFmtId="0" fontId="15" fillId="0" borderId="76" xfId="0" applyFont="1" applyBorder="1" applyAlignment="1">
      <alignment horizontal="center" vertical="center" shrinkToFit="1"/>
    </xf>
    <xf numFmtId="0" fontId="15" fillId="0" borderId="36" xfId="0" applyFont="1" applyBorder="1" applyAlignment="1">
      <alignment horizontal="center" vertical="center" shrinkToFit="1"/>
    </xf>
    <xf numFmtId="0" fontId="0" fillId="2" borderId="131" xfId="0" applyFill="1" applyBorder="1" applyAlignment="1">
      <alignment horizontal="distributed" vertical="center"/>
    </xf>
    <xf numFmtId="0" fontId="0" fillId="2" borderId="132" xfId="0" applyFill="1" applyBorder="1" applyAlignment="1">
      <alignment horizontal="distributed" vertical="center"/>
    </xf>
    <xf numFmtId="0" fontId="0" fillId="2" borderId="133" xfId="0" applyFill="1" applyBorder="1" applyAlignment="1">
      <alignment horizontal="distributed" vertical="center"/>
    </xf>
    <xf numFmtId="0" fontId="0" fillId="2" borderId="72" xfId="0" applyFill="1" applyBorder="1" applyAlignment="1">
      <alignment horizontal="distributed" vertical="center"/>
    </xf>
    <xf numFmtId="0" fontId="0" fillId="2" borderId="5" xfId="0" applyFill="1" applyBorder="1" applyAlignment="1">
      <alignment horizontal="distributed" vertical="center"/>
    </xf>
    <xf numFmtId="0" fontId="15" fillId="0" borderId="0" xfId="0" applyFont="1" applyAlignment="1">
      <alignment horizontal="right" vertical="center"/>
    </xf>
    <xf numFmtId="179" fontId="23" fillId="0" borderId="139" xfId="0" applyNumberFormat="1" applyFont="1" applyBorder="1" applyAlignment="1">
      <alignment horizontal="center" vertical="center"/>
    </xf>
    <xf numFmtId="179" fontId="23" fillId="0" borderId="140" xfId="0" applyNumberFormat="1" applyFont="1" applyBorder="1" applyAlignment="1">
      <alignment horizontal="center" vertical="center"/>
    </xf>
    <xf numFmtId="179" fontId="23" fillId="0" borderId="122" xfId="0" applyNumberFormat="1" applyFont="1" applyBorder="1" applyAlignment="1">
      <alignment horizontal="center" vertical="center"/>
    </xf>
    <xf numFmtId="179" fontId="23" fillId="0" borderId="135"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45" xfId="0" applyFont="1" applyBorder="1" applyAlignment="1">
      <alignment horizontal="center"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179" fontId="15" fillId="0" borderId="50" xfId="0" applyNumberFormat="1" applyFont="1" applyBorder="1" applyAlignment="1">
      <alignment horizontal="center" vertical="center"/>
    </xf>
    <xf numFmtId="179" fontId="15" fillId="0" borderId="61" xfId="0" applyNumberFormat="1" applyFont="1" applyBorder="1" applyAlignment="1">
      <alignment horizontal="center" vertical="center"/>
    </xf>
    <xf numFmtId="179" fontId="15" fillId="0" borderId="39" xfId="0" applyNumberFormat="1" applyFont="1" applyBorder="1" applyAlignment="1">
      <alignment horizontal="center" vertical="center"/>
    </xf>
    <xf numFmtId="179" fontId="15" fillId="0" borderId="0" xfId="0" applyNumberFormat="1" applyFont="1" applyAlignment="1">
      <alignment horizontal="center" vertical="center"/>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15" fillId="2" borderId="1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16"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26" xfId="0" applyFont="1" applyBorder="1" applyAlignment="1">
      <alignment horizontal="center" vertical="center"/>
    </xf>
    <xf numFmtId="0" fontId="15" fillId="0" borderId="11" xfId="0" applyFont="1" applyBorder="1" applyAlignment="1">
      <alignment horizontal="center" vertical="center"/>
    </xf>
    <xf numFmtId="0" fontId="15" fillId="0" borderId="2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5" xfId="0"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9" xfId="0" applyFont="1" applyFill="1" applyBorder="1" applyAlignment="1">
      <alignment horizontal="center" vertical="center" wrapText="1"/>
    </xf>
    <xf numFmtId="179" fontId="15" fillId="2" borderId="79" xfId="0" applyNumberFormat="1" applyFont="1" applyFill="1" applyBorder="1" applyAlignment="1">
      <alignment horizontal="center" vertical="center"/>
    </xf>
    <xf numFmtId="179" fontId="15" fillId="2" borderId="31" xfId="0" applyNumberFormat="1" applyFont="1" applyFill="1" applyBorder="1" applyAlignment="1">
      <alignment horizontal="center" vertical="center"/>
    </xf>
    <xf numFmtId="179" fontId="15" fillId="2" borderId="80" xfId="0" applyNumberFormat="1" applyFont="1" applyFill="1" applyBorder="1" applyAlignment="1">
      <alignment horizontal="center" vertical="center"/>
    </xf>
    <xf numFmtId="179" fontId="15" fillId="2" borderId="6" xfId="0" applyNumberFormat="1" applyFont="1" applyFill="1" applyBorder="1" applyAlignment="1">
      <alignment horizontal="center" vertical="center"/>
    </xf>
    <xf numFmtId="179" fontId="15" fillId="2" borderId="0" xfId="0" applyNumberFormat="1" applyFont="1" applyFill="1" applyAlignment="1">
      <alignment horizontal="center" vertical="center"/>
    </xf>
    <xf numFmtId="179" fontId="15" fillId="2" borderId="45" xfId="0" applyNumberFormat="1" applyFont="1" applyFill="1" applyBorder="1" applyAlignment="1">
      <alignment horizontal="center" vertical="center"/>
    </xf>
    <xf numFmtId="179" fontId="15" fillId="2" borderId="4" xfId="0" applyNumberFormat="1" applyFont="1" applyFill="1" applyBorder="1" applyAlignment="1">
      <alignment horizontal="center" vertical="center"/>
    </xf>
    <xf numFmtId="179" fontId="15" fillId="2" borderId="5" xfId="0" applyNumberFormat="1" applyFont="1" applyFill="1" applyBorder="1" applyAlignment="1">
      <alignment horizontal="center" vertical="center"/>
    </xf>
    <xf numFmtId="179" fontId="15" fillId="2" borderId="11" xfId="0" applyNumberFormat="1" applyFont="1" applyFill="1" applyBorder="1" applyAlignment="1">
      <alignment horizontal="center" vertical="center"/>
    </xf>
    <xf numFmtId="179" fontId="15" fillId="2" borderId="2" xfId="0" applyNumberFormat="1" applyFont="1" applyFill="1" applyBorder="1" applyAlignment="1">
      <alignment horizontal="center" vertical="center"/>
    </xf>
    <xf numFmtId="179" fontId="25" fillId="0" borderId="5" xfId="0" applyNumberFormat="1" applyFont="1" applyBorder="1" applyAlignment="1">
      <alignment horizontal="center" vertical="center" shrinkToFit="1"/>
    </xf>
    <xf numFmtId="0" fontId="15" fillId="2" borderId="19" xfId="0" applyFont="1" applyFill="1" applyBorder="1" applyAlignment="1">
      <alignment horizontal="center" vertical="center"/>
    </xf>
    <xf numFmtId="179" fontId="15" fillId="0" borderId="0" xfId="0" applyNumberFormat="1" applyFont="1" applyAlignment="1">
      <alignment horizontal="right" vertical="center"/>
    </xf>
    <xf numFmtId="179" fontId="25" fillId="0" borderId="0" xfId="0" applyNumberFormat="1" applyFont="1" applyAlignment="1">
      <alignment horizontal="center" vertical="center" shrinkToFit="1"/>
    </xf>
    <xf numFmtId="0" fontId="22" fillId="0" borderId="9" xfId="0" applyFont="1" applyBorder="1" applyAlignment="1">
      <alignment horizontal="center" vertical="center" wrapText="1"/>
    </xf>
    <xf numFmtId="179" fontId="25" fillId="0" borderId="31" xfId="0" applyNumberFormat="1" applyFont="1" applyBorder="1" applyAlignment="1">
      <alignment horizontal="center" vertical="center" shrinkToFit="1"/>
    </xf>
    <xf numFmtId="179" fontId="25" fillId="0" borderId="32" xfId="0" applyNumberFormat="1" applyFont="1" applyBorder="1" applyAlignment="1">
      <alignment horizontal="center" vertical="center" shrinkToFit="1"/>
    </xf>
    <xf numFmtId="176" fontId="25" fillId="0" borderId="31" xfId="0" applyNumberFormat="1" applyFont="1" applyBorder="1" applyAlignment="1">
      <alignment horizontal="right" vertical="center" shrinkToFit="1"/>
    </xf>
    <xf numFmtId="176" fontId="25" fillId="0" borderId="5" xfId="0" applyNumberFormat="1" applyFont="1" applyBorder="1" applyAlignment="1">
      <alignment horizontal="right" vertical="center" shrinkToFit="1"/>
    </xf>
    <xf numFmtId="179" fontId="15" fillId="0" borderId="47" xfId="0" applyNumberFormat="1" applyFont="1" applyBorder="1" applyAlignment="1">
      <alignment horizontal="center" vertical="center" shrinkToFit="1"/>
    </xf>
    <xf numFmtId="179" fontId="15" fillId="0" borderId="78" xfId="0" applyNumberFormat="1" applyFont="1" applyBorder="1" applyAlignment="1">
      <alignment horizontal="center" vertical="center" shrinkToFit="1"/>
    </xf>
    <xf numFmtId="179" fontId="15" fillId="0" borderId="47" xfId="0" applyNumberFormat="1" applyFont="1" applyBorder="1" applyAlignment="1">
      <alignment horizontal="center" vertical="center"/>
    </xf>
    <xf numFmtId="179" fontId="15" fillId="0" borderId="78" xfId="0" applyNumberFormat="1" applyFont="1" applyBorder="1" applyAlignment="1">
      <alignment horizontal="center" vertical="center"/>
    </xf>
    <xf numFmtId="179" fontId="15" fillId="0" borderId="42"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66" xfId="0" applyNumberFormat="1" applyFont="1" applyBorder="1" applyAlignment="1">
      <alignment horizontal="center" vertical="center"/>
    </xf>
    <xf numFmtId="179" fontId="15" fillId="0" borderId="64" xfId="0" applyNumberFormat="1" applyFont="1" applyBorder="1" applyAlignment="1">
      <alignment horizontal="center" vertical="center"/>
    </xf>
    <xf numFmtId="179" fontId="15" fillId="0" borderId="41" xfId="0" applyNumberFormat="1" applyFont="1" applyBorder="1" applyAlignment="1">
      <alignment horizontal="center" vertical="center" shrinkToFit="1"/>
    </xf>
    <xf numFmtId="179" fontId="15" fillId="0" borderId="28" xfId="0" applyNumberFormat="1" applyFont="1" applyBorder="1" applyAlignment="1">
      <alignment horizontal="center" vertical="center" shrinkToFit="1"/>
    </xf>
    <xf numFmtId="179" fontId="15" fillId="0" borderId="3" xfId="0" applyNumberFormat="1" applyFont="1" applyBorder="1" applyAlignment="1">
      <alignment horizontal="center" vertical="center" shrinkToFit="1"/>
    </xf>
    <xf numFmtId="179" fontId="25" fillId="0" borderId="33" xfId="0" applyNumberFormat="1" applyFont="1" applyBorder="1" applyAlignment="1">
      <alignment horizontal="center" vertical="center" shrinkToFit="1"/>
    </xf>
    <xf numFmtId="179" fontId="25" fillId="0" borderId="0" xfId="0" applyNumberFormat="1" applyFont="1" applyAlignment="1">
      <alignment horizontal="center" vertical="center"/>
    </xf>
    <xf numFmtId="179" fontId="25" fillId="0" borderId="34" xfId="0" applyNumberFormat="1" applyFont="1" applyBorder="1" applyAlignment="1">
      <alignment horizontal="center" vertical="center" shrinkToFit="1"/>
    </xf>
    <xf numFmtId="179" fontId="25" fillId="0" borderId="35" xfId="0" applyNumberFormat="1" applyFont="1" applyBorder="1" applyAlignment="1">
      <alignment horizontal="center" vertical="center" shrinkToFit="1"/>
    </xf>
    <xf numFmtId="0" fontId="15" fillId="0" borderId="61" xfId="0" applyFont="1" applyBorder="1" applyAlignment="1">
      <alignment horizontal="left" vertical="center"/>
    </xf>
    <xf numFmtId="0" fontId="15" fillId="0" borderId="0" xfId="0" applyFont="1" applyAlignment="1">
      <alignment horizontal="left" vertical="center"/>
    </xf>
    <xf numFmtId="179" fontId="25" fillId="0" borderId="0" xfId="0" applyNumberFormat="1" applyFont="1" applyFill="1" applyAlignment="1">
      <alignment horizontal="center" vertical="center" shrinkToFit="1"/>
    </xf>
    <xf numFmtId="179" fontId="25" fillId="0" borderId="33" xfId="0" applyNumberFormat="1" applyFont="1" applyFill="1" applyBorder="1" applyAlignment="1">
      <alignment horizontal="center" vertical="center" shrinkToFit="1"/>
    </xf>
    <xf numFmtId="179" fontId="23" fillId="0" borderId="0" xfId="0" applyNumberFormat="1" applyFont="1" applyAlignment="1">
      <alignment horizontal="center" vertical="center" shrinkToFit="1"/>
    </xf>
    <xf numFmtId="179" fontId="23" fillId="0" borderId="0" xfId="0" applyNumberFormat="1" applyFont="1" applyAlignment="1">
      <alignment horizontal="center" vertical="center"/>
    </xf>
    <xf numFmtId="179" fontId="23" fillId="0" borderId="33" xfId="0" applyNumberFormat="1" applyFont="1" applyBorder="1" applyAlignment="1">
      <alignment horizontal="center" vertical="center" shrinkToFit="1"/>
    </xf>
    <xf numFmtId="179" fontId="23" fillId="0" borderId="34" xfId="0" applyNumberFormat="1" applyFont="1" applyBorder="1" applyAlignment="1">
      <alignment horizontal="center" vertical="center" shrinkToFit="1"/>
    </xf>
    <xf numFmtId="179" fontId="23" fillId="0" borderId="35" xfId="0" applyNumberFormat="1" applyFont="1" applyBorder="1" applyAlignment="1">
      <alignment horizontal="center" vertical="center" shrinkToFit="1"/>
    </xf>
    <xf numFmtId="179" fontId="23" fillId="0" borderId="5" xfId="0" applyNumberFormat="1" applyFont="1" applyBorder="1" applyAlignment="1">
      <alignment horizontal="center" vertical="center" shrinkToFit="1"/>
    </xf>
    <xf numFmtId="179" fontId="23" fillId="0" borderId="31" xfId="0" applyNumberFormat="1" applyFont="1" applyBorder="1" applyAlignment="1">
      <alignment horizontal="center" vertical="center" shrinkToFit="1"/>
    </xf>
    <xf numFmtId="179" fontId="23" fillId="0" borderId="32" xfId="0" applyNumberFormat="1" applyFont="1" applyBorder="1" applyAlignment="1">
      <alignment horizontal="center" vertical="center" shrinkToFit="1"/>
    </xf>
    <xf numFmtId="176" fontId="23" fillId="0" borderId="31" xfId="0" applyNumberFormat="1" applyFont="1" applyBorder="1" applyAlignment="1">
      <alignment horizontal="right" vertical="center" shrinkToFit="1"/>
    </xf>
    <xf numFmtId="176" fontId="23" fillId="0" borderId="5" xfId="0" applyNumberFormat="1" applyFont="1" applyBorder="1" applyAlignment="1">
      <alignment horizontal="right" vertical="center" shrinkToFit="1"/>
    </xf>
    <xf numFmtId="0" fontId="15" fillId="0" borderId="47" xfId="0" applyFont="1" applyBorder="1" applyAlignment="1">
      <alignment horizontal="center" vertical="center" textRotation="255"/>
    </xf>
    <xf numFmtId="0" fontId="15" fillId="0" borderId="134" xfId="0" applyFont="1" applyBorder="1" applyAlignment="1">
      <alignment horizontal="center" vertical="center" textRotation="255"/>
    </xf>
    <xf numFmtId="0" fontId="15" fillId="0" borderId="140" xfId="0" applyFont="1" applyBorder="1" applyAlignment="1">
      <alignment horizontal="center" vertical="center" textRotation="255"/>
    </xf>
    <xf numFmtId="0" fontId="15" fillId="0" borderId="4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133" xfId="0" applyFont="1" applyBorder="1" applyAlignment="1">
      <alignment horizontal="center" vertical="center" textRotation="255"/>
    </xf>
    <xf numFmtId="0" fontId="15" fillId="0" borderId="53" xfId="0" applyFont="1" applyBorder="1" applyAlignment="1">
      <alignment horizontal="center" vertical="center" textRotation="255"/>
    </xf>
    <xf numFmtId="0" fontId="15" fillId="0" borderId="54" xfId="0" applyFont="1" applyBorder="1" applyAlignment="1">
      <alignment horizontal="center" vertical="center" textRotation="255"/>
    </xf>
    <xf numFmtId="0" fontId="15" fillId="0" borderId="142" xfId="0" applyFont="1" applyBorder="1" applyAlignment="1">
      <alignment horizontal="distributed" vertical="center"/>
    </xf>
    <xf numFmtId="0" fontId="15" fillId="0" borderId="133" xfId="0" applyFont="1" applyBorder="1" applyAlignment="1">
      <alignment horizontal="distributed" vertical="center"/>
    </xf>
    <xf numFmtId="0" fontId="15" fillId="0" borderId="144" xfId="0" applyFont="1" applyBorder="1" applyAlignment="1">
      <alignment horizontal="distributed" vertical="center"/>
    </xf>
    <xf numFmtId="0" fontId="15" fillId="0" borderId="63" xfId="0" applyFont="1" applyBorder="1" applyAlignment="1">
      <alignment horizontal="distributed" vertical="center"/>
    </xf>
    <xf numFmtId="0" fontId="15" fillId="0" borderId="45" xfId="0" applyFont="1" applyBorder="1" applyAlignment="1">
      <alignment horizontal="distributed" vertical="center"/>
    </xf>
    <xf numFmtId="0" fontId="15" fillId="0" borderId="53" xfId="0" applyFont="1" applyBorder="1" applyAlignment="1">
      <alignment horizontal="distributed" vertical="center"/>
    </xf>
    <xf numFmtId="0" fontId="15" fillId="0" borderId="149" xfId="0" applyFont="1" applyBorder="1" applyAlignment="1">
      <alignment horizontal="distributed" vertical="center"/>
    </xf>
    <xf numFmtId="0" fontId="15" fillId="0" borderId="150" xfId="0" applyFont="1" applyBorder="1" applyAlignment="1">
      <alignment horizontal="distributed" vertical="center"/>
    </xf>
    <xf numFmtId="0" fontId="15" fillId="2" borderId="123" xfId="0" applyFont="1" applyFill="1" applyBorder="1" applyAlignment="1">
      <alignment horizontal="center" vertical="center"/>
    </xf>
    <xf numFmtId="0" fontId="15" fillId="0" borderId="42" xfId="0" applyFont="1" applyBorder="1" applyAlignment="1">
      <alignment horizontal="center" vertical="center"/>
    </xf>
    <xf numFmtId="0" fontId="15" fillId="0" borderId="61" xfId="0" applyFont="1" applyBorder="1" applyAlignment="1">
      <alignment horizontal="center" vertical="center"/>
    </xf>
    <xf numFmtId="0" fontId="15" fillId="0" borderId="2" xfId="0" applyFont="1" applyBorder="1" applyAlignment="1">
      <alignment horizontal="center" vertical="center"/>
    </xf>
    <xf numFmtId="0" fontId="15" fillId="0" borderId="39" xfId="0" applyFont="1" applyBorder="1" applyAlignment="1">
      <alignment horizontal="distributed" vertical="center" shrinkToFit="1"/>
    </xf>
    <xf numFmtId="0" fontId="15" fillId="0" borderId="53" xfId="0" applyFont="1" applyBorder="1" applyAlignment="1">
      <alignment horizontal="distributed" vertical="center" shrinkToFit="1"/>
    </xf>
    <xf numFmtId="0" fontId="19" fillId="0" borderId="48" xfId="0" applyFont="1" applyBorder="1" applyAlignment="1">
      <alignment horizontal="distributed" vertical="center" wrapText="1"/>
    </xf>
    <xf numFmtId="0" fontId="19" fillId="0" borderId="54" xfId="0" applyFont="1" applyBorder="1" applyAlignment="1">
      <alignment horizontal="distributed" vertical="center" wrapText="1"/>
    </xf>
    <xf numFmtId="0" fontId="15" fillId="0" borderId="36" xfId="0" applyFont="1" applyBorder="1" applyAlignment="1">
      <alignment horizontal="center" vertical="center"/>
    </xf>
    <xf numFmtId="0" fontId="15" fillId="0" borderId="75" xfId="0" applyFont="1" applyBorder="1" applyAlignment="1">
      <alignment horizontal="center" vertical="center"/>
    </xf>
    <xf numFmtId="0" fontId="15" fillId="0" borderId="107" xfId="0" applyFont="1" applyBorder="1" applyAlignment="1">
      <alignment horizontal="center" vertical="center"/>
    </xf>
    <xf numFmtId="0" fontId="15" fillId="0" borderId="105" xfId="0" applyFont="1" applyBorder="1" applyAlignment="1">
      <alignment horizontal="center" vertical="center"/>
    </xf>
    <xf numFmtId="0" fontId="15" fillId="2" borderId="20" xfId="0" applyFont="1" applyFill="1" applyBorder="1" applyAlignment="1">
      <alignment horizontal="center" vertical="center"/>
    </xf>
    <xf numFmtId="0" fontId="15" fillId="2" borderId="109" xfId="0" applyFont="1" applyFill="1" applyBorder="1" applyAlignment="1">
      <alignment horizontal="center" vertical="center"/>
    </xf>
    <xf numFmtId="0" fontId="19" fillId="0" borderId="39" xfId="0" applyFont="1" applyBorder="1" applyAlignment="1">
      <alignment horizontal="distributed" vertical="center" wrapText="1"/>
    </xf>
    <xf numFmtId="0" fontId="19" fillId="0" borderId="53" xfId="0" applyFont="1" applyBorder="1" applyAlignment="1">
      <alignment horizontal="distributed" vertical="center" wrapText="1"/>
    </xf>
    <xf numFmtId="0" fontId="18" fillId="0" borderId="39" xfId="0" applyFont="1" applyBorder="1" applyAlignment="1">
      <alignment horizontal="distributed" vertical="center" shrinkToFit="1"/>
    </xf>
    <xf numFmtId="0" fontId="18" fillId="0" borderId="53" xfId="0" applyFont="1" applyBorder="1" applyAlignment="1">
      <alignment horizontal="distributed" vertical="center" shrinkToFit="1"/>
    </xf>
    <xf numFmtId="0" fontId="15" fillId="0" borderId="39"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39" xfId="0" applyFont="1" applyBorder="1" applyAlignment="1">
      <alignment horizontal="distributed" vertical="center"/>
    </xf>
    <xf numFmtId="0" fontId="15" fillId="0" borderId="120" xfId="0" applyFont="1" applyBorder="1" applyAlignment="1">
      <alignment horizontal="distributed" vertical="center"/>
    </xf>
    <xf numFmtId="0" fontId="15" fillId="0" borderId="67" xfId="0" applyFont="1" applyBorder="1" applyAlignment="1">
      <alignment horizontal="distributed" vertical="center"/>
    </xf>
    <xf numFmtId="0" fontId="15" fillId="0" borderId="122" xfId="0" applyFont="1" applyBorder="1" applyAlignment="1">
      <alignment horizontal="distributed" vertical="center"/>
    </xf>
    <xf numFmtId="0" fontId="15" fillId="0" borderId="52" xfId="0" applyFont="1" applyBorder="1" applyAlignment="1">
      <alignment horizontal="distributed"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5" fillId="0" borderId="108" xfId="0" applyFont="1" applyBorder="1" applyAlignment="1">
      <alignment horizontal="center" vertical="center"/>
    </xf>
    <xf numFmtId="0" fontId="15" fillId="3" borderId="50" xfId="0" applyFont="1" applyFill="1" applyBorder="1" applyAlignment="1">
      <alignment horizontal="center" vertical="center"/>
    </xf>
    <xf numFmtId="0" fontId="15" fillId="3" borderId="104" xfId="0" applyFont="1" applyFill="1" applyBorder="1" applyAlignment="1">
      <alignment horizontal="center" vertical="center"/>
    </xf>
    <xf numFmtId="0" fontId="15" fillId="3" borderId="120"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21" xfId="0" applyFont="1" applyBorder="1" applyAlignment="1">
      <alignment horizontal="distributed" vertical="center"/>
    </xf>
    <xf numFmtId="0" fontId="15" fillId="0" borderId="85" xfId="0" applyFont="1" applyBorder="1" applyAlignment="1">
      <alignment horizontal="distributed" vertical="center"/>
    </xf>
    <xf numFmtId="0" fontId="17" fillId="0" borderId="39" xfId="0" applyFont="1" applyBorder="1" applyAlignment="1">
      <alignment horizontal="distributed" vertical="center" wrapText="1"/>
    </xf>
    <xf numFmtId="0" fontId="17" fillId="0" borderId="53" xfId="0" applyFont="1" applyBorder="1" applyAlignment="1">
      <alignment horizontal="distributed" vertical="center" wrapText="1"/>
    </xf>
    <xf numFmtId="0" fontId="15" fillId="3" borderId="69"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9" xfId="0" applyFont="1" applyFill="1" applyBorder="1" applyAlignment="1">
      <alignment horizontal="center" vertical="center"/>
    </xf>
    <xf numFmtId="0" fontId="15" fillId="0" borderId="131" xfId="0" applyFont="1" applyBorder="1" applyAlignment="1">
      <alignment horizontal="distributed" vertical="center"/>
    </xf>
    <xf numFmtId="0" fontId="15" fillId="0" borderId="143" xfId="0" applyFont="1" applyBorder="1" applyAlignment="1">
      <alignment horizontal="distributed" vertical="center"/>
    </xf>
    <xf numFmtId="0" fontId="15" fillId="0" borderId="87" xfId="0" applyFont="1" applyBorder="1" applyAlignment="1">
      <alignment horizontal="distributed" vertical="center"/>
    </xf>
    <xf numFmtId="0" fontId="15" fillId="0" borderId="147" xfId="0" applyFont="1" applyBorder="1" applyAlignment="1">
      <alignment horizontal="distributed" vertical="center"/>
    </xf>
    <xf numFmtId="0" fontId="15" fillId="0" borderId="146" xfId="0" applyFont="1" applyBorder="1" applyAlignment="1">
      <alignment horizontal="distributed" vertical="center"/>
    </xf>
    <xf numFmtId="0" fontId="18" fillId="0" borderId="39" xfId="0" applyFont="1" applyBorder="1" applyAlignment="1">
      <alignment horizontal="distributed" vertical="center"/>
    </xf>
    <xf numFmtId="0" fontId="18" fillId="0" borderId="53" xfId="0" applyFont="1" applyBorder="1" applyAlignment="1">
      <alignment horizontal="distributed" vertical="center"/>
    </xf>
    <xf numFmtId="0" fontId="15" fillId="0" borderId="99" xfId="0" applyFont="1" applyBorder="1" applyAlignment="1">
      <alignment horizontal="center" vertical="center"/>
    </xf>
    <xf numFmtId="0" fontId="15" fillId="0" borderId="58" xfId="0" applyFont="1" applyBorder="1" applyAlignment="1">
      <alignment horizontal="center" vertical="center"/>
    </xf>
    <xf numFmtId="0" fontId="15" fillId="2" borderId="131" xfId="0" applyFont="1" applyFill="1" applyBorder="1" applyAlignment="1">
      <alignment horizontal="distributed" vertical="center"/>
    </xf>
    <xf numFmtId="0" fontId="15" fillId="2" borderId="143" xfId="0" applyFont="1" applyFill="1" applyBorder="1" applyAlignment="1">
      <alignment horizontal="distributed" vertical="center"/>
    </xf>
    <xf numFmtId="0" fontId="15" fillId="2" borderId="86" xfId="0" applyFont="1" applyFill="1" applyBorder="1" applyAlignment="1">
      <alignment horizontal="distributed" vertical="center"/>
    </xf>
    <xf numFmtId="0" fontId="15" fillId="0" borderId="39" xfId="0" applyFont="1" applyBorder="1" applyAlignment="1">
      <alignment horizontal="distributed" vertical="center" wrapText="1" shrinkToFit="1"/>
    </xf>
    <xf numFmtId="0" fontId="15" fillId="0" borderId="53" xfId="0" applyFont="1" applyBorder="1" applyAlignment="1">
      <alignment horizontal="distributed" vertical="center" wrapText="1" shrinkToFit="1"/>
    </xf>
    <xf numFmtId="0" fontId="17" fillId="0" borderId="39" xfId="0" applyFont="1" applyBorder="1" applyAlignment="1">
      <alignment horizontal="distributed" vertical="center" shrinkToFit="1"/>
    </xf>
    <xf numFmtId="0" fontId="17" fillId="0" borderId="53" xfId="0" applyFont="1" applyBorder="1" applyAlignment="1">
      <alignment horizontal="distributed" vertical="center" shrinkToFit="1"/>
    </xf>
    <xf numFmtId="0" fontId="15" fillId="3" borderId="61" xfId="0" applyFont="1" applyFill="1" applyBorder="1" applyAlignment="1">
      <alignment horizontal="center" vertical="center"/>
    </xf>
    <xf numFmtId="0" fontId="15" fillId="3" borderId="81"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0" xfId="0" applyFont="1" applyFill="1" applyAlignment="1">
      <alignment horizontal="center" vertical="center"/>
    </xf>
    <xf numFmtId="0" fontId="15" fillId="3" borderId="45" xfId="0" applyFont="1" applyFill="1" applyBorder="1" applyAlignment="1">
      <alignment horizontal="center" vertical="center"/>
    </xf>
    <xf numFmtId="178" fontId="15" fillId="0" borderId="63" xfId="0" applyNumberFormat="1" applyFont="1" applyBorder="1" applyAlignment="1">
      <alignment horizontal="right" vertical="center"/>
    </xf>
    <xf numFmtId="178" fontId="15" fillId="0" borderId="53" xfId="0" applyNumberFormat="1" applyFont="1" applyBorder="1" applyAlignment="1">
      <alignment horizontal="right"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wrapText="1"/>
    </xf>
    <xf numFmtId="0" fontId="0" fillId="0" borderId="97" xfId="0" applyBorder="1" applyAlignment="1">
      <alignment horizontal="center" vertical="center" wrapText="1"/>
    </xf>
    <xf numFmtId="0" fontId="0" fillId="0" borderId="20" xfId="0" applyBorder="1" applyAlignment="1">
      <alignment horizontal="center" vertical="center"/>
    </xf>
    <xf numFmtId="0" fontId="0" fillId="0" borderId="76" xfId="0" applyBorder="1" applyAlignment="1">
      <alignment horizontal="center" vertical="center"/>
    </xf>
    <xf numFmtId="0" fontId="0" fillId="0" borderId="36" xfId="0" applyBorder="1" applyAlignment="1">
      <alignment horizontal="center" vertical="center"/>
    </xf>
    <xf numFmtId="0" fontId="0" fillId="0" borderId="75" xfId="0" applyBorder="1" applyAlignment="1">
      <alignment horizontal="center" vertical="center"/>
    </xf>
    <xf numFmtId="0" fontId="0" fillId="0" borderId="82" xfId="0" applyBorder="1" applyAlignment="1">
      <alignment horizontal="distributed" vertical="center"/>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9" xfId="0" applyFill="1" applyBorder="1" applyAlignment="1">
      <alignment horizontal="distributed" vertical="center"/>
    </xf>
    <xf numFmtId="0" fontId="0" fillId="2" borderId="28" xfId="0" applyFill="1" applyBorder="1" applyAlignment="1">
      <alignment horizontal="distributed" vertical="center"/>
    </xf>
    <xf numFmtId="0" fontId="0" fillId="2" borderId="28" xfId="0" applyFill="1" applyBorder="1" applyAlignment="1">
      <alignment horizontal="distributed" vertical="center" wrapText="1"/>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0" fillId="2" borderId="26" xfId="0" applyFill="1" applyBorder="1" applyAlignment="1">
      <alignment horizontal="distributed"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2" borderId="80" xfId="0" applyFill="1" applyBorder="1" applyAlignment="1">
      <alignment horizontal="distributed" vertical="center"/>
    </xf>
    <xf numFmtId="0" fontId="0" fillId="2" borderId="45" xfId="0" applyFill="1" applyBorder="1" applyAlignment="1">
      <alignment horizontal="distributed" vertical="center"/>
    </xf>
    <xf numFmtId="0" fontId="0" fillId="2" borderId="124" xfId="0" applyFill="1" applyBorder="1" applyAlignment="1">
      <alignment horizontal="distributed" vertical="center"/>
    </xf>
    <xf numFmtId="0" fontId="0" fillId="0" borderId="72" xfId="0" applyBorder="1" applyAlignment="1">
      <alignment horizontal="center" vertical="center"/>
    </xf>
    <xf numFmtId="0" fontId="0" fillId="0" borderId="124" xfId="0" applyBorder="1" applyAlignment="1">
      <alignment horizontal="center" vertical="center"/>
    </xf>
    <xf numFmtId="0" fontId="0" fillId="0" borderId="82" xfId="0" applyBorder="1" applyAlignment="1">
      <alignment horizontal="distributed" vertical="center" wrapText="1"/>
    </xf>
    <xf numFmtId="0" fontId="0" fillId="0" borderId="82"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0" fillId="2" borderId="11" xfId="0" applyFill="1" applyBorder="1" applyAlignment="1">
      <alignment horizontal="center" vertical="center"/>
    </xf>
    <xf numFmtId="0" fontId="0" fillId="0" borderId="89" xfId="0" applyBorder="1" applyAlignment="1">
      <alignment horizontal="center" vertical="center" textRotation="255"/>
    </xf>
    <xf numFmtId="0" fontId="0" fillId="2" borderId="4" xfId="0" applyFill="1" applyBorder="1" applyAlignment="1">
      <alignment horizontal="center" vertical="center"/>
    </xf>
    <xf numFmtId="0" fontId="0" fillId="2" borderId="41" xfId="0" applyFill="1" applyBorder="1" applyAlignment="1">
      <alignment horizontal="center" vertical="center"/>
    </xf>
    <xf numFmtId="0" fontId="0" fillId="0" borderId="7" xfId="0" applyBorder="1" applyAlignment="1">
      <alignment horizontal="right" vertical="center"/>
    </xf>
    <xf numFmtId="0" fontId="0" fillId="0" borderId="74" xfId="0" applyBorder="1" applyAlignment="1">
      <alignment horizontal="center" vertical="center"/>
    </xf>
    <xf numFmtId="0" fontId="0" fillId="0" borderId="127" xfId="0" applyBorder="1" applyAlignment="1">
      <alignment horizontal="center" vertical="center"/>
    </xf>
    <xf numFmtId="0" fontId="0" fillId="0" borderId="12" xfId="0" applyBorder="1" applyAlignment="1">
      <alignment horizontal="center" vertical="center"/>
    </xf>
    <xf numFmtId="0" fontId="0" fillId="0" borderId="57" xfId="0" applyBorder="1" applyAlignment="1">
      <alignment horizontal="center" vertical="center"/>
    </xf>
    <xf numFmtId="0" fontId="0" fillId="0" borderId="77" xfId="0" applyBorder="1" applyAlignment="1">
      <alignment horizontal="center" vertical="center"/>
    </xf>
    <xf numFmtId="179" fontId="0" fillId="2" borderId="160" xfId="0" applyNumberFormat="1" applyFill="1" applyBorder="1" applyAlignment="1">
      <alignment horizontal="center" vertical="center" shrinkToFit="1"/>
    </xf>
    <xf numFmtId="179" fontId="0" fillId="0" borderId="0" xfId="0" applyNumberFormat="1" applyAlignment="1">
      <alignment horizontal="center" vertical="center" shrinkToFit="1"/>
    </xf>
    <xf numFmtId="179" fontId="0" fillId="2" borderId="2" xfId="0" applyNumberFormat="1" applyFill="1" applyBorder="1" applyAlignment="1">
      <alignment horizontal="center" vertical="center" shrinkToFit="1"/>
    </xf>
    <xf numFmtId="179" fontId="0" fillId="2" borderId="116" xfId="0" applyNumberFormat="1" applyFill="1" applyBorder="1" applyAlignment="1">
      <alignment horizontal="center" vertical="center" shrinkToFit="1"/>
    </xf>
    <xf numFmtId="179" fontId="0" fillId="0" borderId="110" xfId="0" applyNumberFormat="1" applyBorder="1" applyAlignment="1">
      <alignment horizontal="center" vertical="center" shrinkToFit="1"/>
    </xf>
    <xf numFmtId="179" fontId="0" fillId="2" borderId="163" xfId="0" applyNumberFormat="1" applyFill="1" applyBorder="1" applyAlignment="1">
      <alignment horizontal="center" vertical="center" shrinkToFit="1"/>
    </xf>
    <xf numFmtId="0" fontId="0" fillId="0" borderId="37" xfId="0" applyBorder="1" applyAlignment="1">
      <alignment horizontal="center" vertical="center" textRotation="255" shrinkToFit="1"/>
    </xf>
    <xf numFmtId="0" fontId="0" fillId="0" borderId="91" xfId="0" applyBorder="1" applyAlignment="1">
      <alignment horizontal="center" vertical="center" textRotation="255" shrinkToFit="1"/>
    </xf>
    <xf numFmtId="0" fontId="0" fillId="0" borderId="38" xfId="0" applyBorder="1" applyAlignment="1">
      <alignment horizontal="center" vertical="center" textRotation="255" shrinkToFit="1"/>
    </xf>
    <xf numFmtId="196" fontId="0" fillId="2" borderId="160" xfId="0" applyNumberFormat="1" applyFill="1" applyBorder="1" applyAlignment="1">
      <alignment horizontal="center" vertical="center" shrinkToFit="1"/>
    </xf>
    <xf numFmtId="0" fontId="0" fillId="0" borderId="9" xfId="0" applyBorder="1" applyAlignment="1">
      <alignment horizontal="center" vertical="center"/>
    </xf>
    <xf numFmtId="0" fontId="0" fillId="0" borderId="3" xfId="0" applyBorder="1" applyAlignment="1">
      <alignment horizontal="center" vertical="center"/>
    </xf>
    <xf numFmtId="0" fontId="0" fillId="2" borderId="92" xfId="0" applyFill="1" applyBorder="1" applyAlignment="1">
      <alignment horizontal="center" vertical="center"/>
    </xf>
    <xf numFmtId="0" fontId="0" fillId="2" borderId="29" xfId="0" applyFill="1" applyBorder="1" applyAlignment="1">
      <alignment horizontal="center" vertical="center"/>
    </xf>
    <xf numFmtId="179" fontId="0" fillId="2" borderId="7" xfId="0" applyNumberFormat="1" applyFill="1" applyBorder="1" applyAlignment="1">
      <alignment horizontal="center" vertical="center" shrinkToFit="1"/>
    </xf>
    <xf numFmtId="0" fontId="0" fillId="0" borderId="90" xfId="0" applyBorder="1" applyAlignment="1">
      <alignment horizontal="center" vertical="center" textRotation="255"/>
    </xf>
    <xf numFmtId="0" fontId="0" fillId="0" borderId="91" xfId="0" applyBorder="1" applyAlignment="1">
      <alignment horizontal="center" vertical="center"/>
    </xf>
    <xf numFmtId="0" fontId="0" fillId="0" borderId="155" xfId="0" applyBorder="1" applyAlignment="1">
      <alignment horizontal="center" vertical="center"/>
    </xf>
    <xf numFmtId="0" fontId="0" fillId="0" borderId="88" xfId="0" applyBorder="1" applyAlignment="1">
      <alignment horizontal="center" vertical="center"/>
    </xf>
    <xf numFmtId="0" fontId="0" fillId="2" borderId="5" xfId="0" applyFill="1" applyBorder="1" applyAlignment="1">
      <alignment horizontal="center" vertical="center"/>
    </xf>
    <xf numFmtId="179" fontId="0" fillId="2" borderId="23" xfId="0" applyNumberFormat="1" applyFill="1" applyBorder="1" applyAlignment="1">
      <alignment horizontal="center" vertical="center" shrinkToFit="1"/>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12"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57" xfId="0" applyBorder="1" applyAlignment="1">
      <alignment horizontal="center" vertical="center"/>
    </xf>
    <xf numFmtId="0" fontId="0" fillId="0" borderId="153" xfId="0"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2" borderId="9" xfId="0" applyFont="1" applyFill="1" applyBorder="1" applyAlignment="1">
      <alignment horizontal="center" vertical="center"/>
    </xf>
    <xf numFmtId="0" fontId="15" fillId="0" borderId="93" xfId="0" applyFont="1" applyBorder="1" applyAlignment="1">
      <alignment horizontal="center" vertical="center"/>
    </xf>
    <xf numFmtId="0" fontId="15" fillId="0" borderId="113" xfId="0" applyFont="1" applyBorder="1" applyAlignment="1">
      <alignment horizontal="center" vertical="center"/>
    </xf>
    <xf numFmtId="0" fontId="15" fillId="0" borderId="114" xfId="0" applyFont="1" applyBorder="1" applyAlignment="1">
      <alignment horizontal="center" vertical="center"/>
    </xf>
    <xf numFmtId="0" fontId="15" fillId="0" borderId="111" xfId="0" applyFont="1" applyBorder="1" applyAlignment="1">
      <alignment horizontal="center" vertical="center"/>
    </xf>
    <xf numFmtId="0" fontId="21" fillId="2" borderId="4" xfId="0" applyFont="1" applyFill="1" applyBorder="1" applyAlignment="1">
      <alignment horizontal="distributed" vertical="center" shrinkToFit="1"/>
    </xf>
    <xf numFmtId="0" fontId="21" fillId="2" borderId="26" xfId="0" applyFont="1" applyFill="1" applyBorder="1" applyAlignment="1">
      <alignment horizontal="distributed" vertical="center" shrinkToFit="1"/>
    </xf>
    <xf numFmtId="0" fontId="21" fillId="2" borderId="4" xfId="0" applyFont="1" applyFill="1" applyBorder="1" applyAlignment="1">
      <alignment horizontal="distributed" vertical="center"/>
    </xf>
    <xf numFmtId="0" fontId="21" fillId="2" borderId="26" xfId="0" applyFont="1" applyFill="1" applyBorder="1" applyAlignment="1">
      <alignment horizontal="distributed" vertical="center"/>
    </xf>
    <xf numFmtId="0" fontId="15" fillId="0" borderId="88" xfId="0" applyFont="1" applyBorder="1" applyAlignment="1">
      <alignment horizontal="center" vertical="center" wrapText="1"/>
    </xf>
    <xf numFmtId="0" fontId="21" fillId="0" borderId="13" xfId="0" applyFont="1" applyBorder="1" applyAlignment="1">
      <alignment horizontal="distributed" vertical="center"/>
    </xf>
    <xf numFmtId="0" fontId="21" fillId="0" borderId="0" xfId="0" applyFont="1" applyAlignment="1">
      <alignment horizontal="distributed" vertical="center"/>
    </xf>
    <xf numFmtId="0" fontId="21" fillId="0" borderId="45" xfId="0" applyFont="1" applyBorder="1" applyAlignment="1">
      <alignment horizontal="distributed" vertical="center"/>
    </xf>
    <xf numFmtId="41" fontId="23" fillId="2" borderId="0" xfId="0" applyNumberFormat="1" applyFont="1" applyFill="1" applyAlignment="1">
      <alignment horizontal="center" vertical="center"/>
    </xf>
    <xf numFmtId="0" fontId="15" fillId="0" borderId="8" xfId="0" applyFont="1" applyBorder="1" applyAlignment="1">
      <alignment horizontal="center" vertical="center"/>
    </xf>
    <xf numFmtId="0" fontId="15" fillId="0" borderId="77" xfId="0" applyFont="1" applyBorder="1" applyAlignment="1">
      <alignment horizontal="center" vertical="center"/>
    </xf>
    <xf numFmtId="0" fontId="18" fillId="0" borderId="93" xfId="0" applyFont="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0" borderId="5" xfId="0" applyFont="1" applyBorder="1" applyAlignment="1">
      <alignment horizontal="center" vertical="center"/>
    </xf>
    <xf numFmtId="0" fontId="15" fillId="0" borderId="73" xfId="0" applyFont="1" applyBorder="1" applyAlignment="1">
      <alignment horizontal="center" vertical="center" wrapText="1"/>
    </xf>
    <xf numFmtId="0" fontId="0" fillId="2" borderId="6" xfId="0" applyFill="1" applyBorder="1" applyAlignment="1">
      <alignment horizontal="center" vertical="center"/>
    </xf>
    <xf numFmtId="0" fontId="0" fillId="2" borderId="45" xfId="0" applyFill="1" applyBorder="1" applyAlignment="1">
      <alignment horizontal="center" vertical="center"/>
    </xf>
    <xf numFmtId="0" fontId="0" fillId="2" borderId="4"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right" vertical="center" indent="1"/>
    </xf>
    <xf numFmtId="0" fontId="0" fillId="0" borderId="7" xfId="0" applyBorder="1" applyAlignment="1">
      <alignment horizontal="right" vertical="center" indent="1"/>
    </xf>
    <xf numFmtId="0" fontId="0" fillId="0" borderId="46" xfId="0" applyBorder="1" applyAlignment="1">
      <alignment horizontal="right" vertical="center" indent="1"/>
    </xf>
    <xf numFmtId="0" fontId="0" fillId="0" borderId="13" xfId="0" applyBorder="1" applyAlignment="1">
      <alignment horizontal="right" vertical="center" indent="1"/>
    </xf>
    <xf numFmtId="0" fontId="0" fillId="0" borderId="0" xfId="0" applyAlignment="1">
      <alignment horizontal="right" vertical="center" indent="1"/>
    </xf>
    <xf numFmtId="0" fontId="0" fillId="0" borderId="45" xfId="0" applyBorder="1" applyAlignment="1">
      <alignment horizontal="right" vertical="center" indent="1"/>
    </xf>
    <xf numFmtId="178" fontId="0" fillId="0" borderId="6" xfId="0" applyNumberFormat="1" applyBorder="1" applyAlignment="1">
      <alignment horizontal="right" vertical="center" wrapText="1"/>
    </xf>
    <xf numFmtId="178" fontId="0" fillId="0" borderId="0" xfId="0" applyNumberFormat="1" applyAlignment="1">
      <alignment horizontal="right" vertical="center" wrapText="1"/>
    </xf>
    <xf numFmtId="0" fontId="0" fillId="0" borderId="8" xfId="0" applyBorder="1" applyAlignment="1">
      <alignment horizontal="center" vertical="center"/>
    </xf>
    <xf numFmtId="0" fontId="0" fillId="0" borderId="93" xfId="0"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3" xfId="0" applyBorder="1" applyAlignment="1">
      <alignment horizontal="distributed" vertical="center"/>
    </xf>
    <xf numFmtId="0" fontId="0" fillId="0" borderId="28" xfId="0" applyBorder="1" applyAlignment="1">
      <alignment horizontal="distributed" vertical="center"/>
    </xf>
    <xf numFmtId="0" fontId="0" fillId="2" borderId="27" xfId="0" applyFill="1" applyBorder="1" applyAlignment="1">
      <alignment horizontal="distributed" vertical="center"/>
    </xf>
    <xf numFmtId="178" fontId="0" fillId="0" borderId="4" xfId="0" applyNumberFormat="1" applyBorder="1" applyAlignment="1">
      <alignment horizontal="right" vertical="center" wrapText="1"/>
    </xf>
    <xf numFmtId="178" fontId="0" fillId="0" borderId="5" xfId="0" applyNumberFormat="1" applyBorder="1" applyAlignment="1">
      <alignment horizontal="right" vertical="center" wrapText="1"/>
    </xf>
    <xf numFmtId="178" fontId="0" fillId="0" borderId="15" xfId="0" applyNumberFormat="1" applyBorder="1" applyAlignment="1">
      <alignment horizontal="right" vertical="center" wrapText="1"/>
    </xf>
    <xf numFmtId="178" fontId="0" fillId="0" borderId="7" xfId="0" applyNumberFormat="1" applyBorder="1" applyAlignment="1">
      <alignment horizontal="right" vertical="center" wrapText="1"/>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26" xfId="0" applyBorder="1" applyAlignment="1">
      <alignment horizontal="distributed" vertical="center"/>
    </xf>
    <xf numFmtId="0" fontId="0" fillId="0" borderId="29" xfId="0" applyBorder="1" applyAlignment="1">
      <alignment horizontal="distributed" vertical="center"/>
    </xf>
    <xf numFmtId="0" fontId="0" fillId="0" borderId="128" xfId="0" applyBorder="1" applyAlignment="1">
      <alignment horizontal="distributed" vertical="center"/>
    </xf>
    <xf numFmtId="0" fontId="0" fillId="0" borderId="30" xfId="0" applyBorder="1" applyAlignment="1">
      <alignment horizontal="distributed" vertical="center"/>
    </xf>
    <xf numFmtId="0" fontId="0" fillId="0" borderId="0" xfId="0" applyAlignment="1">
      <alignment vertical="center" wrapText="1"/>
    </xf>
    <xf numFmtId="0" fontId="0" fillId="0" borderId="0" xfId="0" applyAlignment="1">
      <alignment vertical="top"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39" xfId="0" applyBorder="1" applyAlignment="1">
      <alignment horizontal="center" vertical="center"/>
    </xf>
    <xf numFmtId="0" fontId="0" fillId="0" borderId="160" xfId="0" applyBorder="1" applyAlignment="1">
      <alignment horizontal="center" vertical="center"/>
    </xf>
    <xf numFmtId="0" fontId="0" fillId="0" borderId="140"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88" xfId="0" applyBorder="1" applyAlignment="1">
      <alignment horizontal="center" vertical="center" wrapText="1"/>
    </xf>
    <xf numFmtId="0" fontId="0" fillId="0" borderId="12" xfId="0" applyBorder="1" applyAlignment="1">
      <alignment horizontal="right" vertical="center"/>
    </xf>
    <xf numFmtId="0" fontId="0" fillId="0" borderId="8" xfId="0" applyBorder="1" applyAlignment="1">
      <alignment horizontal="right" vertical="center"/>
    </xf>
    <xf numFmtId="0" fontId="0" fillId="0" borderId="73" xfId="0" applyBorder="1" applyAlignment="1">
      <alignment horizontal="center" vertical="center"/>
    </xf>
    <xf numFmtId="0" fontId="0" fillId="0" borderId="27" xfId="0" applyBorder="1" applyAlignment="1">
      <alignment horizontal="distributed" vertical="center" shrinkToFit="1"/>
    </xf>
    <xf numFmtId="0" fontId="0" fillId="0" borderId="26" xfId="0" applyBorder="1" applyAlignment="1">
      <alignment horizontal="distributed" vertical="center" shrinkToFit="1"/>
    </xf>
    <xf numFmtId="0" fontId="0" fillId="0" borderId="73"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distributed"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6" fillId="0" borderId="0" xfId="0" applyFont="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43">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FFF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3536192745371739E-2"/>
                  <c:y val="-8.1338657535559612E-3"/>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5516317947547259E-2"/>
                  <c:y val="0.22276846660488386"/>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0.21235283503992061"/>
                  <c:y val="0.23325144401577502"/>
                </c:manualLayout>
              </c:layout>
              <c:showLegendKey val="0"/>
              <c:showVal val="0"/>
              <c:showCatName val="1"/>
              <c:showSerName val="0"/>
              <c:showPercent val="1"/>
              <c:showBubbleSize val="0"/>
              <c:extLst>
                <c:ext xmlns:c15="http://schemas.microsoft.com/office/drawing/2012/chart" uri="{CE6537A1-D6FC-4f65-9D91-7224C49458BB}">
                  <c15:layout>
                    <c:manualLayout>
                      <c:w val="0.17261461199572975"/>
                      <c:h val="0.16466879627092881"/>
                    </c:manualLayout>
                  </c15:layout>
                </c:ext>
                <c:ext xmlns:c16="http://schemas.microsoft.com/office/drawing/2014/chart" uri="{C3380CC4-5D6E-409C-BE32-E72D297353CC}">
                  <c16:uniqueId val="{00000005-8273-4F36-9EC1-106CF2AB3058}"/>
                </c:ext>
              </c:extLst>
            </c:dLbl>
            <c:dLbl>
              <c:idx val="3"/>
              <c:layout>
                <c:manualLayout>
                  <c:x val="-0.17795104274737997"/>
                  <c:y val="3.7583788290722744E-2"/>
                </c:manualLayout>
              </c:layout>
              <c:showLegendKey val="0"/>
              <c:showVal val="0"/>
              <c:showCatName val="1"/>
              <c:showSerName val="0"/>
              <c:showPercent val="1"/>
              <c:showBubbleSize val="0"/>
              <c:extLst>
                <c:ext xmlns:c15="http://schemas.microsoft.com/office/drawing/2012/chart" uri="{CE6537A1-D6FC-4f65-9D91-7224C49458BB}">
                  <c15:layout>
                    <c:manualLayout>
                      <c:w val="0.21104515314177452"/>
                      <c:h val="0.14386319440122891"/>
                    </c:manualLayout>
                  </c15:layout>
                </c:ext>
                <c:ext xmlns:c16="http://schemas.microsoft.com/office/drawing/2014/chart" uri="{C3380CC4-5D6E-409C-BE32-E72D297353CC}">
                  <c16:uniqueId val="{00000007-8273-4F36-9EC1-106CF2AB3058}"/>
                </c:ext>
              </c:extLst>
            </c:dLbl>
            <c:dLbl>
              <c:idx val="4"/>
              <c:layout>
                <c:manualLayout>
                  <c:x val="-0.22811839355255839"/>
                  <c:y val="-3.5853474068655397E-2"/>
                </c:manualLayout>
              </c:layout>
              <c:tx>
                <c:rich>
                  <a:bodyPr/>
                  <a:lstStyle/>
                  <a:p>
                    <a:fld id="{49077685-36C2-47E9-B276-BBD90D6868D5}" type="CATEGORYNAME">
                      <a:rPr lang="ja-JP" altLang="en-US" sz="700"/>
                      <a:pPr/>
                      <a:t>[分類名]</a:t>
                    </a:fld>
                    <a:r>
                      <a:rPr lang="ja-JP" altLang="en-US" sz="700" baseline="0"/>
                      <a:t>
</a:t>
                    </a:r>
                    <a:r>
                      <a:rPr lang="en-US" altLang="ja-JP" sz="700" baseline="0"/>
                      <a:t>2.7</a:t>
                    </a:r>
                    <a:r>
                      <a:rPr lang="ja-JP" altLang="en-US" sz="700" baseline="0"/>
                      <a:t>％</a:t>
                    </a:r>
                  </a:p>
                </c:rich>
              </c:tx>
              <c:showLegendKey val="0"/>
              <c:showVal val="0"/>
              <c:showCatName val="1"/>
              <c:showSerName val="0"/>
              <c:showPercent val="1"/>
              <c:showBubbleSize val="0"/>
              <c:extLst>
                <c:ext xmlns:c15="http://schemas.microsoft.com/office/drawing/2012/chart" uri="{CE6537A1-D6FC-4f65-9D91-7224C49458BB}">
                  <c15:layout>
                    <c:manualLayout>
                      <c:w val="0.15151209175863894"/>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78640771017"/>
                  <c:y val="-0.19665856466807327"/>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13050143555793595"/>
                  <c:y val="-0.268752580559283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0.23388672267532731"/>
                  <c:y val="-0.31298469003722718"/>
                </c:manualLayout>
              </c:layout>
              <c:tx>
                <c:rich>
                  <a:bodyPr/>
                  <a:lstStyle/>
                  <a:p>
                    <a:fld id="{624F5483-9AF5-4BEC-8283-2B34F37C1C1D}" type="CATEGORYNAME">
                      <a:rPr lang="ja-JP" altLang="en-US"/>
                      <a:pPr/>
                      <a:t>[分類名]</a:t>
                    </a:fld>
                    <a:r>
                      <a:rPr lang="ja-JP" altLang="en-US" baseline="0"/>
                      <a:t>
</a:t>
                    </a:r>
                    <a:r>
                      <a:rPr lang="en-US" altLang="ja-JP" baseline="0"/>
                      <a:t>7.1</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manualLayout>
                      <c:w val="0.27092486505179908"/>
                      <c:h val="9.4672796057124906E-2"/>
                    </c:manualLayout>
                  </c15:layout>
                  <c15:dlblFieldTable/>
                  <c15:showDataLabelsRange val="0"/>
                </c:ext>
                <c:ext xmlns:c16="http://schemas.microsoft.com/office/drawing/2014/chart" uri="{C3380CC4-5D6E-409C-BE32-E72D297353CC}">
                  <c16:uniqueId val="{0000000F-8273-4F36-9EC1-106CF2AB3058}"/>
                </c:ext>
              </c:extLst>
            </c:dLbl>
            <c:dLbl>
              <c:idx val="8"/>
              <c:layout>
                <c:manualLayout>
                  <c:x val="3.5751026167865727E-2"/>
                  <c:y val="-0.2559450017778262"/>
                </c:manualLayout>
              </c:layout>
              <c:showLegendKey val="0"/>
              <c:showVal val="0"/>
              <c:showCatName val="1"/>
              <c:showSerName val="0"/>
              <c:showPercent val="1"/>
              <c:showBubbleSize val="0"/>
              <c:extLst>
                <c:ext xmlns:c15="http://schemas.microsoft.com/office/drawing/2012/chart" uri="{CE6537A1-D6FC-4f65-9D91-7224C49458BB}">
                  <c15:layout>
                    <c:manualLayout>
                      <c:w val="0.24744775066656127"/>
                      <c:h val="0.10123151583633877"/>
                    </c:manualLayout>
                  </c15:layout>
                </c:ext>
                <c:ext xmlns:c16="http://schemas.microsoft.com/office/drawing/2014/chart" uri="{C3380CC4-5D6E-409C-BE32-E72D297353CC}">
                  <c16:uniqueId val="{00000011-8273-4F36-9EC1-106CF2AB3058}"/>
                </c:ext>
              </c:extLst>
            </c:dLbl>
            <c:dLbl>
              <c:idx val="9"/>
              <c:layout>
                <c:manualLayout>
                  <c:x val="0.2802090558682272"/>
                  <c:y val="-0.21628282232557228"/>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グラフ!$H$155:$H$164</c:f>
              <c:strCache>
                <c:ptCount val="10"/>
                <c:pt idx="0">
                  <c:v>食料品製造業</c:v>
                </c:pt>
                <c:pt idx="1">
                  <c:v>繊維工業</c:v>
                </c:pt>
                <c:pt idx="2">
                  <c:v>家具・装備品製造業</c:v>
                </c:pt>
                <c:pt idx="3">
                  <c:v>飲料・たばこ・飼料製造業</c:v>
                </c:pt>
                <c:pt idx="4">
                  <c:v>印刷・同関連業</c:v>
                </c:pt>
                <c:pt idx="5">
                  <c:v>釜業・土石製品製造業</c:v>
                </c:pt>
                <c:pt idx="6">
                  <c:v>鉄鋼業</c:v>
                </c:pt>
                <c:pt idx="7">
                  <c:v>金属製品製造業</c:v>
                </c:pt>
                <c:pt idx="8">
                  <c:v>機械器具製造</c:v>
                </c:pt>
                <c:pt idx="9">
                  <c:v>その他の製造</c:v>
                </c:pt>
              </c:strCache>
            </c:strRef>
          </c:cat>
          <c:val>
            <c:numRef>
              <c:f>グラフ!$I$155:$I$164</c:f>
              <c:numCache>
                <c:formatCode>#,##0_);[Red]\(#,##0\)</c:formatCode>
                <c:ptCount val="10"/>
                <c:pt idx="0">
                  <c:v>1651</c:v>
                </c:pt>
                <c:pt idx="1">
                  <c:v>11</c:v>
                </c:pt>
                <c:pt idx="2">
                  <c:v>11</c:v>
                </c:pt>
                <c:pt idx="3">
                  <c:v>303</c:v>
                </c:pt>
                <c:pt idx="4">
                  <c:v>68</c:v>
                </c:pt>
                <c:pt idx="5">
                  <c:v>5</c:v>
                </c:pt>
                <c:pt idx="6">
                  <c:v>105</c:v>
                </c:pt>
                <c:pt idx="7">
                  <c:v>181</c:v>
                </c:pt>
                <c:pt idx="8">
                  <c:v>142</c:v>
                </c:pt>
                <c:pt idx="9">
                  <c:v>91</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グラフ!$I$131:$I$135</c:f>
              <c:numCache>
                <c:formatCode>#,##0_);[Red]\(#,##0\)</c:formatCode>
                <c:ptCount val="5"/>
                <c:pt idx="0">
                  <c:v>52</c:v>
                </c:pt>
                <c:pt idx="1">
                  <c:v>56</c:v>
                </c:pt>
                <c:pt idx="2">
                  <c:v>55</c:v>
                </c:pt>
                <c:pt idx="3">
                  <c:v>56</c:v>
                </c:pt>
                <c:pt idx="4">
                  <c:v>57</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chemeClr val="bg1"/>
              </a:solidFill>
              <a:ln w="3175">
                <a:solidFill>
                  <a:schemeClr val="tx1"/>
                </a:solid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グラフ!$J$131:$J$135</c:f>
              <c:numCache>
                <c:formatCode>#,##0_);[Red]\(#,##0\)</c:formatCode>
                <c:ptCount val="5"/>
                <c:pt idx="0">
                  <c:v>2102</c:v>
                </c:pt>
                <c:pt idx="1">
                  <c:v>2214</c:v>
                </c:pt>
                <c:pt idx="2">
                  <c:v>2436</c:v>
                </c:pt>
                <c:pt idx="3">
                  <c:v>2653</c:v>
                </c:pt>
                <c:pt idx="4">
                  <c:v>2568</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9.0221564914012925E-2"/>
                  <c:y val="-2.4012174534521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080997335293E-2"/>
                  <c:y val="-3.72254876591130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0192803838097331"/>
                  <c:y val="-5.63461609552327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619032099295E-2"/>
                  <c:y val="-6.2365162101216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dLbl>
              <c:idx val="4"/>
              <c:layout>
                <c:manualLayout>
                  <c:x val="-8.6547345623093741E-2"/>
                  <c:y val="-6.58842407732209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5A-403A-A994-CC782AF98347}"/>
                </c:ext>
              </c:extLst>
            </c:dLbl>
            <c:spPr>
              <a:noFill/>
              <a:ln w="12700">
                <a:noFill/>
                <a:prstDash val="solid"/>
              </a:ln>
            </c:spPr>
            <c:txPr>
              <a:bodyPr/>
              <a:lstStyle/>
              <a:p>
                <a:pPr>
                  <a:defRPr sz="65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グラフ!$H$131:$H$135</c:f>
              <c:strCache>
                <c:ptCount val="5"/>
                <c:pt idx="0">
                  <c:v> 平成29年</c:v>
                </c:pt>
                <c:pt idx="1">
                  <c:v>30</c:v>
                </c:pt>
                <c:pt idx="2">
                  <c:v> 令和元年</c:v>
                </c:pt>
                <c:pt idx="3">
                  <c:v>2</c:v>
                </c:pt>
                <c:pt idx="4">
                  <c:v>3</c:v>
                </c:pt>
              </c:strCache>
            </c:strRef>
          </c:cat>
          <c:val>
            <c:numRef>
              <c:f>グラフ!$K$131:$K$135</c:f>
              <c:numCache>
                <c:formatCode>#,##0_);[Red]\(#,##0\)</c:formatCode>
                <c:ptCount val="5"/>
                <c:pt idx="0">
                  <c:v>6250840</c:v>
                </c:pt>
                <c:pt idx="1">
                  <c:v>6423552</c:v>
                </c:pt>
                <c:pt idx="2">
                  <c:v>6847986</c:v>
                </c:pt>
                <c:pt idx="3">
                  <c:v>6531045</c:v>
                </c:pt>
                <c:pt idx="4">
                  <c:v>6377046</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令和3年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3.5251272831920127E-3"/>
                  <c:y val="-1.559640136580327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mn-ea"/>
                        <a:ea typeface="+mn-ea"/>
                        <a:cs typeface="+mn-cs"/>
                      </a:defRPr>
                    </a:pPr>
                    <a:fld id="{5FBD05FA-3F79-45C3-BFCA-DE8B7AF9E9FE}" type="CATEGORYNAME">
                      <a:rPr lang="ja-JP" altLang="en-US" sz="900">
                        <a:latin typeface="+mn-ea"/>
                        <a:ea typeface="+mn-ea"/>
                      </a:rPr>
                      <a:pPr>
                        <a:defRPr sz="800" b="0" i="0" u="none" strike="noStrike" kern="1200" baseline="0">
                          <a:solidFill>
                            <a:schemeClr val="tx1"/>
                          </a:solidFill>
                          <a:latin typeface="+mn-ea"/>
                          <a:ea typeface="+mn-ea"/>
                          <a:cs typeface="+mn-cs"/>
                        </a:defRPr>
                      </a:pPr>
                      <a:t>[分類名]</a:t>
                    </a:fld>
                    <a:r>
                      <a:rPr lang="ja-JP" altLang="en-US" sz="1000" baseline="0">
                        <a:latin typeface="+mn-ea"/>
                        <a:ea typeface="+mn-ea"/>
                      </a:rPr>
                      <a:t>
</a:t>
                    </a:r>
                    <a:r>
                      <a:rPr lang="en-US" altLang="ja-JP" sz="1000" baseline="0">
                        <a:latin typeface="+mn-ea"/>
                        <a:ea typeface="+mn-ea"/>
                      </a:rPr>
                      <a:t>40.3</a:t>
                    </a:r>
                    <a:r>
                      <a:rPr lang="ja-JP" altLang="en-US" sz="1000" baseline="0">
                        <a:latin typeface="+mn-ea"/>
                        <a:ea typeface="+mn-ea"/>
                      </a:rPr>
                      <a:t>％</a:t>
                    </a:r>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21792042567217054"/>
                  <c:y val="0.19359529478848239"/>
                </c:manualLayout>
              </c:layout>
              <c:tx>
                <c:rich>
                  <a:bodyPr/>
                  <a:lstStyle/>
                  <a:p>
                    <a:pPr>
                      <a:defRPr>
                        <a:latin typeface="+mn-ea"/>
                        <a:ea typeface="+mn-ea"/>
                      </a:defRPr>
                    </a:pPr>
                    <a:fld id="{367E1209-8B2A-4510-AD03-3A37728FC402}" type="CATEGORYNAME">
                      <a:rPr lang="ja-JP" altLang="en-US" sz="900">
                        <a:latin typeface="+mn-ea"/>
                        <a:ea typeface="+mn-ea"/>
                      </a:rPr>
                      <a:pPr>
                        <a:defRPr>
                          <a:latin typeface="+mn-ea"/>
                          <a:ea typeface="+mn-ea"/>
                        </a:defRPr>
                      </a:pPr>
                      <a:t>[分類名]</a:t>
                    </a:fld>
                    <a:r>
                      <a:rPr lang="ja-JP" altLang="en-US" sz="700" baseline="0">
                        <a:latin typeface="+mn-ea"/>
                        <a:ea typeface="+mn-ea"/>
                      </a:rPr>
                      <a:t>
</a:t>
                    </a:r>
                    <a:fld id="{D4E7828D-3A19-4241-BDC8-2BAF87B42627}" type="PERCENTAGE">
                      <a:rPr lang="en-US" altLang="ja-JP" sz="900" baseline="0">
                        <a:latin typeface="+mn-ea"/>
                        <a:ea typeface="+mn-ea"/>
                      </a:rPr>
                      <a:pPr>
                        <a:defRPr>
                          <a:latin typeface="+mn-ea"/>
                          <a:ea typeface="+mn-ea"/>
                        </a:defRPr>
                      </a:pPr>
                      <a:t>[パーセンテージ]</a:t>
                    </a:fld>
                    <a:endParaRPr lang="ja-JP" altLang="en-US" sz="700" baseline="0">
                      <a:latin typeface="+mn-ea"/>
                      <a:ea typeface="+mn-ea"/>
                    </a:endParaRPr>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2614779758320339"/>
                      <c:h val="0.1423630149257348"/>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6585290899380989"/>
                  <c:y val="0.1903662890962376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31800053125578021"/>
                  <c:y val="0.18154780547798505"/>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069558348434256"/>
                  <c:y val="-2.4273362560459151E-2"/>
                </c:manualLayout>
              </c:layout>
              <c:tx>
                <c:rich>
                  <a:bodyPr wrap="square" lIns="38100" tIns="19050" rIns="38100" bIns="19050" anchor="ctr">
                    <a:noAutofit/>
                  </a:bodyPr>
                  <a:lstStyle/>
                  <a:p>
                    <a:pPr>
                      <a:defRPr>
                        <a:latin typeface="+mn-ea"/>
                        <a:ea typeface="+mn-ea"/>
                      </a:defRPr>
                    </a:pPr>
                    <a:fld id="{EF5A0FF1-25CD-4365-93AC-FEEF133FECBF}" type="CATEGORYNAME">
                      <a:rPr lang="ja-JP" altLang="en-US" sz="800">
                        <a:latin typeface="+mn-ea"/>
                        <a:ea typeface="+mn-ea"/>
                      </a:rPr>
                      <a:pPr>
                        <a:defRPr>
                          <a:latin typeface="+mn-ea"/>
                          <a:ea typeface="+mn-ea"/>
                        </a:defRPr>
                      </a:pPr>
                      <a:t>[分類名]</a:t>
                    </a:fld>
                    <a:r>
                      <a:rPr lang="ja-JP" altLang="en-US" baseline="0">
                        <a:latin typeface="+mn-ea"/>
                        <a:ea typeface="+mn-ea"/>
                      </a:rPr>
                      <a:t>
</a:t>
                    </a:r>
                    <a:fld id="{C9C9769B-F7A2-405A-8346-F6477312BC4F}" type="PERCENTAGE">
                      <a:rPr lang="en-US" altLang="ja-JP" sz="1100"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256581243889517"/>
                      <c:h val="0.10815041890581041"/>
                    </c:manualLayout>
                  </c15:layout>
                  <c15:dlblFieldTable/>
                  <c15:showDataLabelsRange val="0"/>
                </c:ext>
                <c:ext xmlns:c16="http://schemas.microsoft.com/office/drawing/2014/chart" uri="{C3380CC4-5D6E-409C-BE32-E72D297353CC}">
                  <c16:uniqueId val="{0000000B-2789-491F-B4A6-BAA9625B9E14}"/>
                </c:ext>
              </c:extLst>
            </c:dLbl>
            <c:dLbl>
              <c:idx val="6"/>
              <c:layout>
                <c:manualLayout>
                  <c:x val="-0.23712657377571272"/>
                  <c:y val="-1.2023386856248701E-2"/>
                </c:manualLayout>
              </c:layout>
              <c:tx>
                <c:rich>
                  <a:bodyPr wrap="square" lIns="38100" tIns="19050" rIns="38100" bIns="19050" anchor="ctr">
                    <a:noAutofit/>
                  </a:bodyPr>
                  <a:lstStyle/>
                  <a:p>
                    <a:pPr>
                      <a:defRPr>
                        <a:latin typeface="+mn-ea"/>
                        <a:ea typeface="+mn-ea"/>
                      </a:defRPr>
                    </a:pPr>
                    <a:fld id="{5F4336F0-BF8B-4D79-B60C-B854839B2A7F}" type="CATEGORYNAME">
                      <a:rPr lang="ja-JP" altLang="en-US" sz="800">
                        <a:latin typeface="+mn-ea"/>
                        <a:ea typeface="+mn-ea"/>
                      </a:rPr>
                      <a:pPr>
                        <a:defRPr>
                          <a:latin typeface="+mn-ea"/>
                          <a:ea typeface="+mn-ea"/>
                        </a:defRPr>
                      </a:pPr>
                      <a:t>[分類名]</a:t>
                    </a:fld>
                    <a:r>
                      <a:rPr lang="ja-JP" altLang="en-US" baseline="0">
                        <a:latin typeface="+mn-ea"/>
                        <a:ea typeface="+mn-ea"/>
                      </a:rPr>
                      <a:t>
</a:t>
                    </a:r>
                    <a:fld id="{895A0F42-E439-4BC9-AD2E-345D0531253A}" type="PERCENTAGE">
                      <a:rPr lang="en-US" altLang="ja-JP"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743077271042435"/>
                  <c:y val="-6.47877403549208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21963704888825661"/>
                  <c:y val="-0.1208706191484959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0.21577050862873426"/>
                  <c:y val="-0.23201847356450553"/>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2.8143483563752843E-2"/>
                  <c:y val="-0.17788333020130317"/>
                </c:manualLayout>
              </c:layout>
              <c:tx>
                <c:rich>
                  <a:bodyPr wrap="square" lIns="38100" tIns="19050" rIns="38100" bIns="19050" anchor="ctr">
                    <a:noAutofit/>
                  </a:bodyPr>
                  <a:lstStyle/>
                  <a:p>
                    <a:pPr>
                      <a:defRPr sz="900">
                        <a:latin typeface="+mn-ea"/>
                        <a:ea typeface="+mn-ea"/>
                      </a:defRPr>
                    </a:pPr>
                    <a:fld id="{17F92EE6-EF79-42CD-AD7D-A590E2898467}" type="CATEGORYNAME">
                      <a:rPr lang="ja-JP" altLang="en-US"/>
                      <a:pPr>
                        <a:defRPr sz="900">
                          <a:latin typeface="+mn-ea"/>
                          <a:ea typeface="+mn-ea"/>
                        </a:defRPr>
                      </a:pPr>
                      <a:t>[分類名]</a:t>
                    </a:fld>
                    <a:r>
                      <a:rPr lang="ja-JP" altLang="en-US" baseline="0"/>
                      <a:t>
</a:t>
                    </a:r>
                    <a:r>
                      <a:rPr lang="en-US" altLang="ja-JP" baseline="0"/>
                      <a:t>8.7</a:t>
                    </a:r>
                    <a:r>
                      <a:rPr lang="ja-JP" altLang="en-US" baseline="0"/>
                      <a:t>％</a:t>
                    </a: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15:dlblFieldTable/>
                  <c15:showDataLabelsRange val="0"/>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latin typeface="+mn-ea"/>
                    <a:ea typeface="+mn-ea"/>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6</c:v>
                </c:pt>
                <c:pt idx="2">
                  <c:v>1</c:v>
                </c:pt>
                <c:pt idx="3">
                  <c:v>2</c:v>
                </c:pt>
                <c:pt idx="4">
                  <c:v>5</c:v>
                </c:pt>
                <c:pt idx="6">
                  <c:v>1</c:v>
                </c:pt>
                <c:pt idx="7">
                  <c:v>6</c:v>
                </c:pt>
                <c:pt idx="8">
                  <c:v>1</c:v>
                </c:pt>
                <c:pt idx="9">
                  <c:v>7</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グラフ!$I$176</c:f>
              <c:strCache>
                <c:ptCount val="1"/>
                <c:pt idx="0">
                  <c:v> 6,377,046 </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pattFill prst="dkVert">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2.9531523337341669E-2"/>
                  <c:y val="2.730495033912144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1.2439782831852635E-2"/>
                  <c:y val="1.375673854216654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266262481969322"/>
                      <c:h val="0.14635534006622525"/>
                    </c:manualLayout>
                  </c15:layout>
                </c:ext>
                <c:ext xmlns:c16="http://schemas.microsoft.com/office/drawing/2014/chart" uri="{C3380CC4-5D6E-409C-BE32-E72D297353CC}">
                  <c16:uniqueId val="{00000005-3C1D-4C46-8BBF-CFBD1A858CD2}"/>
                </c:ext>
              </c:extLst>
            </c:dLbl>
            <c:dLbl>
              <c:idx val="3"/>
              <c:layout>
                <c:manualLayout>
                  <c:x val="-0.26675179200548321"/>
                  <c:y val="1.66746977978933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4972029786533564"/>
                      <c:h val="0.10773522905655214"/>
                    </c:manualLayout>
                  </c15:layout>
                </c:ext>
                <c:ext xmlns:c16="http://schemas.microsoft.com/office/drawing/2014/chart" uri="{C3380CC4-5D6E-409C-BE32-E72D297353CC}">
                  <c16:uniqueId val="{00000007-3C1D-4C46-8BBF-CFBD1A858CD2}"/>
                </c:ext>
              </c:extLst>
            </c:dLbl>
            <c:dLbl>
              <c:idx val="4"/>
              <c:layout>
                <c:manualLayout>
                  <c:x val="-0.27783698875890378"/>
                  <c:y val="-9.66294242552346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7344476579538662"/>
                  <c:y val="-0.232958660681435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124084639727675"/>
                      <c:h val="0.16917136731957566"/>
                    </c:manualLayout>
                  </c15:layout>
                </c:ext>
                <c:ext xmlns:c16="http://schemas.microsoft.com/office/drawing/2014/chart" uri="{C3380CC4-5D6E-409C-BE32-E72D297353CC}">
                  <c16:uniqueId val="{0000000B-3C1D-4C46-8BBF-CFBD1A858CD2}"/>
                </c:ext>
              </c:extLst>
            </c:dLbl>
            <c:dLbl>
              <c:idx val="6"/>
              <c:layout>
                <c:manualLayout>
                  <c:x val="-8.1632149144711327E-2"/>
                  <c:y val="-0.205723450840473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35631748182"/>
                      <c:h val="0.14470174219533158"/>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latin typeface="+mn-ea"/>
                    <a:ea typeface="+mn-ea"/>
                  </a:defRPr>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グラフ!$H$169:$H$175</c:f>
              <c:strCache>
                <c:ptCount val="7"/>
                <c:pt idx="0">
                  <c:v>食料品製造業</c:v>
                </c:pt>
                <c:pt idx="1">
                  <c:v>印刷・同関連業</c:v>
                </c:pt>
                <c:pt idx="2">
                  <c:v>飲料・たばこ・飼料製造業</c:v>
                </c:pt>
                <c:pt idx="3">
                  <c:v>鉄鋼業</c:v>
                </c:pt>
                <c:pt idx="4">
                  <c:v>業務用機械器具製造業</c:v>
                </c:pt>
                <c:pt idx="5">
                  <c:v>そ　の　他　の　製　造　業</c:v>
                </c:pt>
                <c:pt idx="6">
                  <c:v>未公表</c:v>
                </c:pt>
              </c:strCache>
            </c:strRef>
          </c:cat>
          <c:val>
            <c:numRef>
              <c:f>グラフ!$I$169:$I$175</c:f>
              <c:numCache>
                <c:formatCode>_(* #,##0_);_(* \(#,##0\);_(* "-"_);_(@_)</c:formatCode>
                <c:ptCount val="7"/>
                <c:pt idx="0">
                  <c:v>3479087</c:v>
                </c:pt>
                <c:pt idx="1">
                  <c:v>98034</c:v>
                </c:pt>
                <c:pt idx="2">
                  <c:v>1688139</c:v>
                </c:pt>
                <c:pt idx="3">
                  <c:v>338467</c:v>
                </c:pt>
                <c:pt idx="4">
                  <c:v>113195</c:v>
                </c:pt>
                <c:pt idx="5">
                  <c:v>142497</c:v>
                </c:pt>
                <c:pt idx="6">
                  <c:v>517627</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16770</c:v>
                </c:pt>
                <c:pt idx="1">
                  <c:v>3642</c:v>
                </c:pt>
                <c:pt idx="2">
                  <c:v>2912</c:v>
                </c:pt>
                <c:pt idx="3">
                  <c:v>5416</c:v>
                </c:pt>
                <c:pt idx="4">
                  <c:v>2666</c:v>
                </c:pt>
                <c:pt idx="5">
                  <c:v>2354</c:v>
                </c:pt>
                <c:pt idx="6">
                  <c:v>5163</c:v>
                </c:pt>
                <c:pt idx="7">
                  <c:v>2265</c:v>
                </c:pt>
                <c:pt idx="8">
                  <c:v>4270</c:v>
                </c:pt>
                <c:pt idx="9">
                  <c:v>3040</c:v>
                </c:pt>
                <c:pt idx="10">
                  <c:v>1510</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グラフ!$I$17:$M$17</c:f>
              <c:numCache>
                <c:formatCode>#,##0;[Red]#,##0</c:formatCode>
                <c:ptCount val="5"/>
                <c:pt idx="0">
                  <c:v>5324</c:v>
                </c:pt>
                <c:pt idx="1">
                  <c:v>4840</c:v>
                </c:pt>
                <c:pt idx="2">
                  <c:v>5254</c:v>
                </c:pt>
                <c:pt idx="3">
                  <c:v>5206</c:v>
                </c:pt>
                <c:pt idx="4">
                  <c:v>5416</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7.9673006204017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463902620108E-2"/>
                  <c:y val="2.996788060064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7.7349667519847856E-2"/>
                  <c:y val="-3.15436650080151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7.7349667519848009E-2"/>
                  <c:y val="3.3179575124742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052981900839E-2"/>
                  <c:y val="-1.7754508446557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グラフ!$I$18:$M$18</c:f>
              <c:numCache>
                <c:formatCode>#,##0;[Red]#,##0</c:formatCode>
                <c:ptCount val="5"/>
                <c:pt idx="0">
                  <c:v>56570</c:v>
                </c:pt>
                <c:pt idx="1">
                  <c:v>53339</c:v>
                </c:pt>
                <c:pt idx="2">
                  <c:v>55002</c:v>
                </c:pt>
                <c:pt idx="3">
                  <c:v>55345</c:v>
                </c:pt>
                <c:pt idx="4">
                  <c:v>61586</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3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080437975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9.2513938716240279E-2"/>
                  <c:y val="-0.22207775148182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6239015980990526"/>
                  <c:y val="-0.223552822929628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C2-4557-92F5-47C3F7955012}"/>
                </c:ext>
              </c:extLst>
            </c:dLbl>
            <c:dLbl>
              <c:idx val="4"/>
              <c:layout>
                <c:manualLayout>
                  <c:x val="0.26916057090496809"/>
                  <c:y val="-0.19129269982482361"/>
                </c:manualLayout>
              </c:layout>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C2-4557-92F5-47C3F7955012}"/>
                </c:ext>
              </c:extLst>
            </c:dLbl>
            <c:dLbl>
              <c:idx val="6"/>
              <c:layout>
                <c:manualLayout>
                  <c:x val="0.23159763313609469"/>
                  <c:y val="2.2973849622831995E-2"/>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C2-4557-92F5-47C3F7955012}"/>
                </c:ext>
              </c:extLst>
            </c:dLbl>
            <c:dLbl>
              <c:idx val="10"/>
              <c:layout>
                <c:manualLayout>
                  <c:x val="-0.11490720464675644"/>
                  <c:y val="0.21346675018158906"/>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EC2-4557-92F5-47C3F7955012}"/>
                </c:ext>
              </c:extLst>
            </c:dLbl>
            <c:dLbl>
              <c:idx val="11"/>
              <c:layout>
                <c:manualLayout>
                  <c:x val="-0.18089729302649318"/>
                  <c:y val="0.12454906116012025"/>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EC2-4557-92F5-47C3F7955012}"/>
                </c:ext>
              </c:extLst>
            </c:dLbl>
            <c:dLbl>
              <c:idx val="12"/>
              <c:layout>
                <c:manualLayout>
                  <c:x val="-0.2205738551710677"/>
                  <c:y val="-4.8174067320486922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EC2-4557-92F5-47C3F7955012}"/>
                </c:ext>
              </c:extLst>
            </c:dLbl>
            <c:dLbl>
              <c:idx val="13"/>
              <c:layout>
                <c:manualLayout>
                  <c:x val="-0.19007314914038112"/>
                  <c:y val="-6.9867457843234379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0.26450076876485112"/>
                  <c:y val="-0.221023463573343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4</c:v>
                </c:pt>
                <c:pt idx="1">
                  <c:v>2</c:v>
                </c:pt>
                <c:pt idx="2">
                  <c:v>418</c:v>
                </c:pt>
                <c:pt idx="3">
                  <c:v>133</c:v>
                </c:pt>
                <c:pt idx="4">
                  <c:v>6</c:v>
                </c:pt>
                <c:pt idx="5">
                  <c:v>96</c:v>
                </c:pt>
                <c:pt idx="6">
                  <c:v>119</c:v>
                </c:pt>
                <c:pt idx="7">
                  <c:v>1304</c:v>
                </c:pt>
                <c:pt idx="8">
                  <c:v>91</c:v>
                </c:pt>
                <c:pt idx="9">
                  <c:v>688</c:v>
                </c:pt>
                <c:pt idx="10">
                  <c:v>323</c:v>
                </c:pt>
                <c:pt idx="11">
                  <c:v>691</c:v>
                </c:pt>
                <c:pt idx="12">
                  <c:v>392</c:v>
                </c:pt>
                <c:pt idx="13">
                  <c:v>228</c:v>
                </c:pt>
                <c:pt idx="14">
                  <c:v>545</c:v>
                </c:pt>
                <c:pt idx="15">
                  <c:v>21</c:v>
                </c:pt>
                <c:pt idx="16">
                  <c:v>355</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0.12616098952112814"/>
                  <c:y val="-0.22014374862778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8.1473067628130072E-2"/>
                  <c:y val="-0.21363416421863216"/>
                </c:manualLayout>
              </c:layout>
              <c:numFmt formatCode="0.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7DF7-440A-A1BF-ABE82783E910}"/>
                </c:ext>
              </c:extLst>
            </c:dLbl>
            <c:dLbl>
              <c:idx val="2"/>
              <c:layout>
                <c:manualLayout>
                  <c:x val="1.2216432317285074E-2"/>
                  <c:y val="-4.105050972866413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DF7-440A-A1BF-ABE82783E910}"/>
                </c:ext>
              </c:extLst>
            </c:dLbl>
            <c:dLbl>
              <c:idx val="3"/>
              <c:layout>
                <c:manualLayout>
                  <c:x val="0.16514432568054505"/>
                  <c:y val="-0.239275416292749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ext>
                <c:ext xmlns:c16="http://schemas.microsoft.com/office/drawing/2014/chart" uri="{C3380CC4-5D6E-409C-BE32-E72D297353CC}">
                  <c16:uniqueId val="{00000003-7DF7-440A-A1BF-ABE82783E910}"/>
                </c:ext>
              </c:extLst>
            </c:dLbl>
            <c:dLbl>
              <c:idx val="4"/>
              <c:layout>
                <c:manualLayout>
                  <c:x val="0.22754055942915352"/>
                  <c:y val="-0.13416315283500516"/>
                </c:manualLayout>
              </c:layout>
              <c:numFmt formatCode="0.0%" sourceLinked="0"/>
              <c:spPr>
                <a:solidFill>
                  <a:srgbClr val="FFFFFF"/>
                </a:solidFill>
                <a:ln w="12700">
                  <a:solidFill>
                    <a:schemeClr val="tx1"/>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C-7DF7-440A-A1BF-ABE82783E910}"/>
                </c:ext>
              </c:extLst>
            </c:dLbl>
            <c:dLbl>
              <c:idx val="5"/>
              <c:layout>
                <c:manualLayout>
                  <c:x val="0.21595259072882478"/>
                  <c:y val="-3.268343053910795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F7-440A-A1BF-ABE82783E910}"/>
                </c:ext>
              </c:extLst>
            </c:dLbl>
            <c:dLbl>
              <c:idx val="6"/>
              <c:layout>
                <c:manualLayout>
                  <c:x val="0.18007835688727852"/>
                  <c:y val="0.240229152475070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DF7-440A-A1BF-ABE82783E910}"/>
                </c:ext>
              </c:extLst>
            </c:dLbl>
            <c:dLbl>
              <c:idx val="7"/>
              <c:layout>
                <c:manualLayout>
                  <c:x val="-4.9118769678081889E-2"/>
                  <c:y val="2.183087504685693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DF7-440A-A1BF-ABE82783E910}"/>
                </c:ext>
              </c:extLst>
            </c:dLbl>
            <c:dLbl>
              <c:idx val="8"/>
              <c:layout>
                <c:manualLayout>
                  <c:x val="0.35647213671310368"/>
                  <c:y val="0.1530043146513305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DF7-440A-A1BF-ABE82783E910}"/>
                </c:ext>
              </c:extLst>
            </c:dLbl>
            <c:dLbl>
              <c:idx val="9"/>
              <c:layout>
                <c:manualLayout>
                  <c:x val="0.13226563791067586"/>
                  <c:y val="0.24237597242569642"/>
                </c:manualLayout>
              </c:layout>
              <c:numFmt formatCode="0.0%" sourceLinked="0"/>
              <c:spPr>
                <a:solidFill>
                  <a:srgbClr val="FFFFFF"/>
                </a:solidFill>
                <a:ln w="12700">
                  <a:solidFill>
                    <a:schemeClr val="tx1"/>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DF7-440A-A1BF-ABE82783E910}"/>
                </c:ext>
              </c:extLst>
            </c:dLbl>
            <c:dLbl>
              <c:idx val="10"/>
              <c:layout>
                <c:manualLayout>
                  <c:x val="-0.11736084205187827"/>
                  <c:y val="0.246435745983391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7494798416121169"/>
                  <c:y val="0.23256424396766431"/>
                </c:manualLayout>
              </c:layout>
              <c:numFmt formatCode="0.0%" sourceLinked="0"/>
              <c:spPr>
                <a:solidFill>
                  <a:srgbClr val="FFFFFF"/>
                </a:solidFill>
                <a:ln w="12700">
                  <a:solidFill>
                    <a:schemeClr val="tx1"/>
                  </a:solidFill>
                  <a:prstDash val="solid"/>
                </a:ln>
              </c:spPr>
              <c:txPr>
                <a:bodyPr/>
                <a:lstStyle/>
                <a:p>
                  <a:pPr>
                    <a:defRPr sz="1000" b="0" i="0" u="none" strike="noStrike" baseline="0">
                      <a:solidFill>
                        <a:srgbClr val="000000"/>
                      </a:solidFill>
                      <a:latin typeface="+mn-ea"/>
                      <a:ea typeface="+mn-ea"/>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7DF7-440A-A1BF-ABE82783E910}"/>
                </c:ext>
              </c:extLst>
            </c:dLbl>
            <c:dLbl>
              <c:idx val="12"/>
              <c:layout>
                <c:manualLayout>
                  <c:x val="-0.25872452024024684"/>
                  <c:y val="0.1022763295286405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7DF7-440A-A1BF-ABE82783E910}"/>
                </c:ext>
              </c:extLst>
            </c:dLbl>
            <c:dLbl>
              <c:idx val="13"/>
              <c:layout>
                <c:manualLayout>
                  <c:x val="-0.24782865993474054"/>
                  <c:y val="-7.021867416663038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9192054224203406"/>
                  <c:y val="-7.5441664643526862E-2"/>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D-7DF7-440A-A1BF-ABE82783E910}"/>
                </c:ext>
              </c:extLst>
            </c:dLbl>
            <c:dLbl>
              <c:idx val="16"/>
              <c:layout>
                <c:manualLayout>
                  <c:x val="-0.3386514995733178"/>
                  <c:y val="-0.18863680587296855"/>
                </c:manualLayout>
              </c:layout>
              <c:numFmt formatCode="0.0%" sourceLinked="0"/>
              <c:spPr>
                <a:solidFill>
                  <a:srgbClr val="FFFFFF"/>
                </a:solidFill>
                <a:ln w="12700">
                  <a:solidFill>
                    <a:schemeClr val="tx1"/>
                  </a:solidFill>
                  <a:prstDash val="solid"/>
                </a:ln>
              </c:spPr>
              <c:txPr>
                <a:bodyPr lIns="36000" tIns="36000" rIns="36000" bIns="36000"/>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406659389789255"/>
                      <c:h val="0.15571263525045653"/>
                    </c:manualLayout>
                  </c15:layout>
                </c:ext>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13</c:v>
                </c:pt>
                <c:pt idx="1">
                  <c:v>2</c:v>
                </c:pt>
                <c:pt idx="2">
                  <c:v>4517</c:v>
                </c:pt>
                <c:pt idx="3">
                  <c:v>2988</c:v>
                </c:pt>
                <c:pt idx="4">
                  <c:v>1078</c:v>
                </c:pt>
                <c:pt idx="5">
                  <c:v>1870</c:v>
                </c:pt>
                <c:pt idx="6">
                  <c:v>3593</c:v>
                </c:pt>
                <c:pt idx="7">
                  <c:v>17722</c:v>
                </c:pt>
                <c:pt idx="8">
                  <c:v>1008</c:v>
                </c:pt>
                <c:pt idx="9">
                  <c:v>1962</c:v>
                </c:pt>
                <c:pt idx="10">
                  <c:v>2657</c:v>
                </c:pt>
                <c:pt idx="11">
                  <c:v>4199</c:v>
                </c:pt>
                <c:pt idx="12">
                  <c:v>1644</c:v>
                </c:pt>
                <c:pt idx="13">
                  <c:v>1555</c:v>
                </c:pt>
                <c:pt idx="14">
                  <c:v>9740</c:v>
                </c:pt>
                <c:pt idx="15">
                  <c:v>445</c:v>
                </c:pt>
                <c:pt idx="16">
                  <c:v>6593</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0.22425123475756562"/>
                  <c:y val="0.16179926895641111"/>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tx>
                <c:rich>
                  <a:bodyPr/>
                  <a:lstStyle/>
                  <a:p>
                    <a:fld id="{A5F0B7D9-F9DE-444E-9A59-AA5F83568754}" type="CATEGORYNAME">
                      <a:rPr lang="ja-JP" altLang="en-US"/>
                      <a:pPr/>
                      <a:t>[分類名]</a:t>
                    </a:fld>
                    <a:r>
                      <a:rPr lang="ja-JP" altLang="en-US" baseline="0"/>
                      <a:t>
</a:t>
                    </a:r>
                    <a:r>
                      <a:rPr lang="en-US" altLang="ja-JP" baseline="0"/>
                      <a:t>23.0</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15:dlblFieldTable/>
                  <c15:showDataLabelsRange val="0"/>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3</c:v>
                </c:pt>
                <c:pt idx="1">
                  <c:v>8</c:v>
                </c:pt>
                <c:pt idx="2">
                  <c:v>101</c:v>
                </c:pt>
                <c:pt idx="3">
                  <c:v>44</c:v>
                </c:pt>
                <c:pt idx="4">
                  <c:v>111</c:v>
                </c:pt>
                <c:pt idx="5">
                  <c:v>80</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093"/>
          <c:y val="9.4221961509825577E-2"/>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0.26219392167276839"/>
                  <c:y val="0.1564436823620543"/>
                </c:manualLayout>
              </c:layout>
              <c:numFmt formatCode="0.0%" sourceLinked="0"/>
              <c:spPr>
                <a:xfrm>
                  <a:off x="2158503" y="2811820"/>
                  <a:ext cx="825500" cy="434339"/>
                </a:xfrm>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09"/>
                        <a:gd name="adj2" fmla="val -619"/>
                        <a:gd name="adj3" fmla="val 21256"/>
                        <a:gd name="adj4" fmla="val -13238"/>
                        <a:gd name="adj5" fmla="val -24991"/>
                        <a:gd name="adj6" fmla="val -49506"/>
                      </a:avLst>
                    </a:prstGeom>
                  </c15:spPr>
                  <c15:layout>
                    <c:manualLayout>
                      <c:w val="0.25542203269525787"/>
                      <c:h val="0.12940407804286833"/>
                    </c:manualLayout>
                  </c15:layout>
                </c:ext>
                <c:ext xmlns:c16="http://schemas.microsoft.com/office/drawing/2014/chart" uri="{C3380CC4-5D6E-409C-BE32-E72D297353CC}">
                  <c16:uniqueId val="{00000001-A737-4E45-9FB1-0489CCA81E0D}"/>
                </c:ext>
              </c:extLst>
            </c:dLbl>
            <c:dLbl>
              <c:idx val="2"/>
              <c:layout>
                <c:manualLayout>
                  <c:x val="1.1576429052563119E-3"/>
                  <c:y val="0.16924576405026737"/>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2544"/>
                        <a:gd name="adj2" fmla="val 50314"/>
                        <a:gd name="adj3" fmla="val -52102"/>
                        <a:gd name="adj4" fmla="val 49601"/>
                      </a:avLst>
                    </a:prstGeom>
                  </c15:spPr>
                </c:ext>
                <c:ext xmlns:c16="http://schemas.microsoft.com/office/drawing/2014/chart" uri="{C3380CC4-5D6E-409C-BE32-E72D297353CC}">
                  <c16:uniqueId val="{00000003-A737-4E45-9FB1-0489CCA81E0D}"/>
                </c:ext>
              </c:extLst>
            </c:dLbl>
            <c:dLbl>
              <c:idx val="3"/>
              <c:layout>
                <c:manualLayout>
                  <c:x val="-0.23092064819331215"/>
                  <c:y val="0.14948115726221886"/>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64"/>
                        <a:gd name="adj2" fmla="val 99012"/>
                        <a:gd name="adj3" fmla="val 21529"/>
                        <a:gd name="adj4" fmla="val 113768"/>
                        <a:gd name="adj5" fmla="val -30023"/>
                        <a:gd name="adj6" fmla="val 175819"/>
                      </a:avLst>
                    </a:prstGeom>
                  </c15:spPr>
                </c:ext>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グラフ!$H$111:$H$115</c:f>
              <c:strCache>
                <c:ptCount val="5"/>
                <c:pt idx="0">
                  <c:v>株式・有限・相互会社</c:v>
                </c:pt>
                <c:pt idx="1">
                  <c:v>合名・合資会社</c:v>
                </c:pt>
                <c:pt idx="2">
                  <c:v>合同会社</c:v>
                </c:pt>
                <c:pt idx="3">
                  <c:v>会社以外の法人</c:v>
                </c:pt>
                <c:pt idx="4">
                  <c:v>個人</c:v>
                </c:pt>
              </c:strCache>
            </c:strRef>
          </c:cat>
          <c:val>
            <c:numRef>
              <c:f>グラフ!$I$111:$I$115</c:f>
              <c:numCache>
                <c:formatCode>#,##0;[Red]#,##0</c:formatCode>
                <c:ptCount val="5"/>
                <c:pt idx="0">
                  <c:v>395</c:v>
                </c:pt>
                <c:pt idx="1">
                  <c:v>3</c:v>
                </c:pt>
                <c:pt idx="2">
                  <c:v>13</c:v>
                </c:pt>
                <c:pt idx="3">
                  <c:v>14</c:v>
                </c:pt>
                <c:pt idx="4">
                  <c:v>331</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2.6007640134092873E-3"/>
                  <c:y val="8.9242756726943054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グラフ!$I$67:$M$67</c:f>
              <c:numCache>
                <c:formatCode>#,##0;[Red]#,##0</c:formatCode>
                <c:ptCount val="5"/>
                <c:pt idx="0">
                  <c:v>1443</c:v>
                </c:pt>
                <c:pt idx="1">
                  <c:v>1231</c:v>
                </c:pt>
                <c:pt idx="2">
                  <c:v>809</c:v>
                </c:pt>
                <c:pt idx="3">
                  <c:v>862</c:v>
                </c:pt>
                <c:pt idx="4">
                  <c:v>1058</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1.5065993943042598E-4"/>
                  <c:y val="0.250944994317658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1"/>
              <c:layout>
                <c:manualLayout>
                  <c:x val="-3.5576319138376359E-17"/>
                  <c:y val="0.242136833998532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7-4EB4-9581-8766FE75D510}"/>
                </c:ext>
              </c:extLst>
            </c:dLbl>
            <c:dLbl>
              <c:idx val="2"/>
              <c:layout>
                <c:manualLayout>
                  <c:x val="3.7304378917387623E-3"/>
                  <c:y val="0.19403199697130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0"/>
                  <c:y val="0.206118966386608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6.6110070379277993E-3"/>
                  <c:y val="0.2675886809541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solidFill>
                <a:schemeClr val="bg1"/>
              </a:solidFill>
              <a:ln w="3175">
                <a:solidFill>
                  <a:schemeClr val="tx1">
                    <a:lumMod val="50000"/>
                    <a:lumOff val="50000"/>
                  </a:schemeClr>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グラフ!$I$68:$M$68</c:f>
              <c:numCache>
                <c:formatCode>#,##0;[Red]#,##0</c:formatCode>
                <c:ptCount val="5"/>
                <c:pt idx="0">
                  <c:v>14869</c:v>
                </c:pt>
                <c:pt idx="1">
                  <c:v>14132</c:v>
                </c:pt>
                <c:pt idx="2">
                  <c:v>10620</c:v>
                </c:pt>
                <c:pt idx="3">
                  <c:v>11551</c:v>
                </c:pt>
                <c:pt idx="4">
                  <c:v>14266</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6.2097565298707011E-2"/>
                  <c:y val="-2.9938080035567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3-4D3F-B334-146D944BAC33}"/>
                </c:ext>
              </c:extLst>
            </c:dLbl>
            <c:dLbl>
              <c:idx val="1"/>
              <c:layout>
                <c:manualLayout>
                  <c:x val="-0.1009085436103989"/>
                  <c:y val="4.490712005335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73-4D3F-B334-146D944BAC33}"/>
                </c:ext>
              </c:extLst>
            </c:dLbl>
            <c:dLbl>
              <c:idx val="2"/>
              <c:layout>
                <c:manualLayout>
                  <c:x val="-8.1503054454552956E-2"/>
                  <c:y val="2.3950464028453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3-4D3F-B334-146D944BAC33}"/>
                </c:ext>
              </c:extLst>
            </c:dLbl>
            <c:dLbl>
              <c:idx val="3"/>
              <c:layout>
                <c:manualLayout>
                  <c:x val="-6.2097565298707087E-2"/>
                  <c:y val="3.8919504046237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3-4D3F-B334-146D944BAC33}"/>
                </c:ext>
              </c:extLst>
            </c:dLbl>
            <c:dLbl>
              <c:idx val="4"/>
              <c:layout>
                <c:manualLayout>
                  <c:x val="-0.1086707392727372"/>
                  <c:y val="-2.9938080035567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73-4D3F-B334-146D944BAC33}"/>
                </c:ext>
              </c:extLst>
            </c:dLbl>
            <c:spPr>
              <a:noFill/>
              <a:ln>
                <a:noFill/>
              </a:ln>
              <a:effectLst/>
            </c:spPr>
            <c:txPr>
              <a:bodyPr wrap="square" lIns="38100" tIns="19050" rIns="38100" bIns="19050" anchor="ctr">
                <a:spAutoFit/>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グラフ!$I$66:$M$66</c:f>
              <c:strCache>
                <c:ptCount val="5"/>
                <c:pt idx="0">
                  <c:v>平成14年</c:v>
                </c:pt>
                <c:pt idx="1">
                  <c:v>19</c:v>
                </c:pt>
                <c:pt idx="2">
                  <c:v>26</c:v>
                </c:pt>
                <c:pt idx="3">
                  <c:v>28</c:v>
                </c:pt>
                <c:pt idx="4">
                  <c:v>3</c:v>
                </c:pt>
              </c:strCache>
            </c:strRef>
          </c:cat>
          <c:val>
            <c:numRef>
              <c:f>グラフ!$I$69:$M$69</c:f>
              <c:numCache>
                <c:formatCode>#,##0;[Red]#,##0</c:formatCode>
                <c:ptCount val="5"/>
                <c:pt idx="0">
                  <c:v>634996</c:v>
                </c:pt>
                <c:pt idx="1">
                  <c:v>581506</c:v>
                </c:pt>
                <c:pt idx="2">
                  <c:v>501716</c:v>
                </c:pt>
                <c:pt idx="3">
                  <c:v>528555</c:v>
                </c:pt>
                <c:pt idx="4">
                  <c:v>563696</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2.9644603223325402E-2"/>
                  <c:y val="-0.17659483013084948"/>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45685"/>
                        <a:gd name="adj3" fmla="val 253786"/>
                        <a:gd name="adj4" fmla="val 31994"/>
                      </a:avLst>
                    </a:prstGeom>
                  </c15:spPr>
                </c:ext>
                <c:ext xmlns:c16="http://schemas.microsoft.com/office/drawing/2014/chart" uri="{C3380CC4-5D6E-409C-BE32-E72D297353CC}">
                  <c16:uniqueId val="{00000001-0919-42A6-8C5F-9321107C7084}"/>
                </c:ext>
              </c:extLst>
            </c:dLbl>
            <c:dLbl>
              <c:idx val="1"/>
              <c:layout>
                <c:manualLayout>
                  <c:x val="6.7825088966144246E-17"/>
                  <c:y val="-6.1900340451871922E-3"/>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919-42A6-8C5F-9321107C7084}"/>
                </c:ext>
              </c:extLst>
            </c:dLbl>
            <c:dLbl>
              <c:idx val="2"/>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919-42A6-8C5F-9321107C7084}"/>
                </c:ext>
              </c:extLst>
            </c:dLbl>
            <c:dLbl>
              <c:idx val="3"/>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919-42A6-8C5F-9321107C7084}"/>
                </c:ext>
              </c:extLst>
            </c:dLbl>
            <c:dLbl>
              <c:idx val="4"/>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919-42A6-8C5F-9321107C7084}"/>
                </c:ext>
              </c:extLst>
            </c:dLbl>
            <c:dLbl>
              <c:idx val="5"/>
              <c:layout>
                <c:manualLayout>
                  <c:x val="-0.148223016116627"/>
                  <c:y val="-0.19208560470373104"/>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76217"/>
                        <a:gd name="adj3" fmla="val 271662"/>
                        <a:gd name="adj4" fmla="val 164821"/>
                      </a:avLst>
                    </a:prstGeom>
                  </c15:spPr>
                </c:ext>
                <c:ext xmlns:c16="http://schemas.microsoft.com/office/drawing/2014/chart" uri="{C3380CC4-5D6E-409C-BE32-E72D297353CC}">
                  <c16:uniqueId val="{0000000B-0919-42A6-8C5F-9321107C708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グラフ!$J$73:$J$78</c:f>
              <c:numCache>
                <c:formatCode>0.0%</c:formatCode>
                <c:ptCount val="6"/>
                <c:pt idx="0">
                  <c:v>2.8129395218002813E-3</c:v>
                </c:pt>
                <c:pt idx="1">
                  <c:v>0.1729957805907173</c:v>
                </c:pt>
                <c:pt idx="2">
                  <c:v>0.27848101265822783</c:v>
                </c:pt>
                <c:pt idx="3">
                  <c:v>0.14627285513361463</c:v>
                </c:pt>
                <c:pt idx="4">
                  <c:v>0.34458509142053445</c:v>
                </c:pt>
                <c:pt idx="5">
                  <c:v>5.4852320675105488E-2</c:v>
                </c:pt>
              </c:numCache>
            </c:numRef>
          </c:val>
          <c:extLst>
            <c:ext xmlns:c16="http://schemas.microsoft.com/office/drawing/2014/chart" uri="{C3380CC4-5D6E-409C-BE32-E72D297353CC}">
              <c16:uniqueId val="{0000000C-0919-42A6-8C5F-9321107C7084}"/>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6" name="Rectangle 1">
          <a:extLst>
            <a:ext uri="{FF2B5EF4-FFF2-40B4-BE49-F238E27FC236}">
              <a16:creationId xmlns:a16="http://schemas.microsoft.com/office/drawing/2014/main" id="{84DF0243-CE1E-4941-94C3-DE6FFC947B96}"/>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25" name="Rectangle 1">
          <a:extLst>
            <a:ext uri="{FF2B5EF4-FFF2-40B4-BE49-F238E27FC236}">
              <a16:creationId xmlns:a16="http://schemas.microsoft.com/office/drawing/2014/main" id="{3B721972-05EE-4D1F-86E6-329E81F01AAD}"/>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6" name="Rectangle 1">
          <a:extLst>
            <a:ext uri="{FF2B5EF4-FFF2-40B4-BE49-F238E27FC236}">
              <a16:creationId xmlns:a16="http://schemas.microsoft.com/office/drawing/2014/main" id="{119063C8-F818-462F-98B8-53A9E91B6566}"/>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4" name="Rectangle 1">
          <a:extLst>
            <a:ext uri="{FF2B5EF4-FFF2-40B4-BE49-F238E27FC236}">
              <a16:creationId xmlns:a16="http://schemas.microsoft.com/office/drawing/2014/main" id="{351D7ACE-90A7-4AA8-A059-769309F4AE78}"/>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5" name="Rectangle 1">
          <a:extLst>
            <a:ext uri="{FF2B5EF4-FFF2-40B4-BE49-F238E27FC236}">
              <a16:creationId xmlns:a16="http://schemas.microsoft.com/office/drawing/2014/main" id="{FB7D7EFA-D63C-47EB-B2A5-724AB4AA3FFC}"/>
            </a:ext>
          </a:extLst>
        </xdr:cNvPr>
        <xdr:cNvSpPr>
          <a:spLocks noChangeArrowheads="1"/>
        </xdr:cNvSpPr>
      </xdr:nvSpPr>
      <xdr:spPr bwMode="auto">
        <a:xfrm>
          <a:off x="11572875" y="1409700"/>
          <a:ext cx="1152525" cy="14097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 name="Rectangle 1">
          <a:extLst>
            <a:ext uri="{FF2B5EF4-FFF2-40B4-BE49-F238E27FC236}">
              <a16:creationId xmlns:a16="http://schemas.microsoft.com/office/drawing/2014/main" id="{74639ECC-EE7D-49A2-A115-FB338C155FF2}"/>
            </a:ext>
          </a:extLst>
        </xdr:cNvPr>
        <xdr:cNvSpPr>
          <a:spLocks noChangeArrowheads="1"/>
        </xdr:cNvSpPr>
      </xdr:nvSpPr>
      <xdr:spPr bwMode="auto">
        <a:xfrm>
          <a:off x="11891010" y="1403985"/>
          <a:ext cx="1175385" cy="139827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30481</xdr:colOff>
      <xdr:row>158</xdr:row>
      <xdr:rowOff>42068</xdr:rowOff>
    </xdr:from>
    <xdr:to>
      <xdr:col>3</xdr:col>
      <xdr:colOff>41131</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76200</xdr:colOff>
      <xdr:row>39</xdr:row>
      <xdr:rowOff>38100</xdr:rowOff>
    </xdr:from>
    <xdr:to>
      <xdr:col>6</xdr:col>
      <xdr:colOff>58615</xdr:colOff>
      <xdr:row>60</xdr:row>
      <xdr:rowOff>133350</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0</xdr:col>
      <xdr:colOff>638176</xdr:colOff>
      <xdr:row>97</xdr:row>
      <xdr:rowOff>74612</xdr:rowOff>
    </xdr:from>
    <xdr:to>
      <xdr:col>2</xdr:col>
      <xdr:colOff>544512</xdr:colOff>
      <xdr:row>99</xdr:row>
      <xdr:rowOff>19050</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638176" y="15009812"/>
          <a:ext cx="2116136"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5,416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4</xdr:col>
      <xdr:colOff>539751</xdr:colOff>
      <xdr:row>47</xdr:row>
      <xdr:rowOff>123825</xdr:rowOff>
    </xdr:from>
    <xdr:to>
      <xdr:col>4</xdr:col>
      <xdr:colOff>1038225</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9351" y="7381875"/>
          <a:ext cx="498474" cy="47697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61,586</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121</xdr:row>
      <xdr:rowOff>28575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502189</xdr:colOff>
      <xdr:row>76</xdr:row>
      <xdr:rowOff>154998</xdr:rowOff>
    </xdr:from>
    <xdr:to>
      <xdr:col>4</xdr:col>
      <xdr:colOff>1101437</xdr:colOff>
      <xdr:row>80</xdr:row>
      <xdr:rowOff>98488</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5046480" y="11813598"/>
          <a:ext cx="599248" cy="58079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711</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438151</xdr:colOff>
      <xdr:row>64</xdr:row>
      <xdr:rowOff>9525</xdr:rowOff>
    </xdr:from>
    <xdr:to>
      <xdr:col>2</xdr:col>
      <xdr:colOff>523875</xdr:colOff>
      <xdr:row>65</xdr:row>
      <xdr:rowOff>104775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438151"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2</xdr:col>
      <xdr:colOff>1732</xdr:colOff>
      <xdr:row>124</xdr:row>
      <xdr:rowOff>78119</xdr:rowOff>
    </xdr:from>
    <xdr:to>
      <xdr:col>3</xdr:col>
      <xdr:colOff>1080361</xdr:colOff>
      <xdr:row>125</xdr:row>
      <xdr:rowOff>144490</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2211532" y="19128119"/>
          <a:ext cx="2183529" cy="21877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 経済センサス活動調査</a:t>
          </a:r>
        </a:p>
      </xdr:txBody>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997420</xdr:colOff>
      <xdr:row>156</xdr:row>
      <xdr:rowOff>76334</xdr:rowOff>
    </xdr:from>
    <xdr:to>
      <xdr:col>4</xdr:col>
      <xdr:colOff>121242</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102320" y="24003134"/>
          <a:ext cx="2438522" cy="189074"/>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令和３年 経済センサス活動調査</a:t>
          </a:r>
          <a:endParaRPr lang="ja-JP" altLang="ja-JP" sz="1000">
            <a:effectLst/>
          </a:endParaRPr>
        </a:p>
      </xdr:txBody>
    </xdr:sp>
    <xdr:clientData/>
  </xdr:twoCellAnchor>
  <xdr:twoCellAnchor>
    <xdr:from>
      <xdr:col>3</xdr:col>
      <xdr:colOff>638176</xdr:colOff>
      <xdr:row>97</xdr:row>
      <xdr:rowOff>74612</xdr:rowOff>
    </xdr:from>
    <xdr:to>
      <xdr:col>5</xdr:col>
      <xdr:colOff>566738</xdr:colOff>
      <xdr:row>99</xdr:row>
      <xdr:rowOff>19050</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3952876" y="15009812"/>
          <a:ext cx="2138362"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ea"/>
              <a:ea typeface="+mn-ea"/>
              <a:cs typeface="+mn-cs"/>
            </a:rPr>
            <a:t>令和３年</a:t>
          </a:r>
          <a:r>
            <a:rPr lang="ja-JP" altLang="ja-JP" sz="1100" b="0" i="0" baseline="0">
              <a:effectLst/>
              <a:latin typeface="+mn-ea"/>
              <a:ea typeface="+mn-ea"/>
              <a:cs typeface="+mn-cs"/>
            </a:rPr>
            <a:t> 経済センサス活動調査</a:t>
          </a:r>
          <a:endParaRPr lang="ja-JP" altLang="ja-JP" sz="1000">
            <a:effectLst/>
            <a:latin typeface="+mn-ea"/>
            <a:ea typeface="+mn-ea"/>
          </a:endParaRPr>
        </a:p>
      </xdr:txBody>
    </xdr:sp>
    <xdr:clientData/>
  </xdr:twoCellAnchor>
  <xdr:twoCellAnchor>
    <xdr:from>
      <xdr:col>4</xdr:col>
      <xdr:colOff>399296</xdr:colOff>
      <xdr:row>170</xdr:row>
      <xdr:rowOff>29888</xdr:rowOff>
    </xdr:from>
    <xdr:to>
      <xdr:col>5</xdr:col>
      <xdr:colOff>165500</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3812" y="26346541"/>
          <a:ext cx="872333" cy="44367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6,377,046</a:t>
          </a:r>
          <a:r>
            <a:rPr lang="ja-JP" altLang="en-US" sz="900">
              <a:latin typeface="+mn-ea"/>
              <a:ea typeface="+mn-ea"/>
            </a:rPr>
            <a:t>万円</a:t>
          </a:r>
          <a:endParaRPr lang="en-US" altLang="ja-JP" sz="900">
            <a:latin typeface="+mn-ea"/>
            <a:ea typeface="+mn-ea"/>
          </a:endParaRPr>
        </a:p>
      </xdr:txBody>
    </xdr:sp>
    <xdr:clientData/>
  </xdr:twoCellAnchor>
  <xdr:twoCellAnchor>
    <xdr:from>
      <xdr:col>3</xdr:col>
      <xdr:colOff>676276</xdr:colOff>
      <xdr:row>64</xdr:row>
      <xdr:rowOff>9525</xdr:rowOff>
    </xdr:from>
    <xdr:to>
      <xdr:col>5</xdr:col>
      <xdr:colOff>762000</xdr:colOff>
      <xdr:row>65</xdr:row>
      <xdr:rowOff>104775</xdr:rowOff>
    </xdr:to>
    <xdr:sp macro="" textlink="" fLocksText="0">
      <xdr:nvSpPr>
        <xdr:cNvPr id="46" name="Text Box 27">
          <a:extLst>
            <a:ext uri="{FF2B5EF4-FFF2-40B4-BE49-F238E27FC236}">
              <a16:creationId xmlns:a16="http://schemas.microsoft.com/office/drawing/2014/main" id="{DC7E1F12-18C8-4853-AD33-73B715A12B66}"/>
            </a:ext>
          </a:extLst>
        </xdr:cNvPr>
        <xdr:cNvSpPr txBox="1">
          <a:spLocks noChangeArrowheads="1"/>
        </xdr:cNvSpPr>
      </xdr:nvSpPr>
      <xdr:spPr bwMode="auto">
        <a:xfrm>
          <a:off x="3990976"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ea"/>
              <a:ea typeface="+mn-ea"/>
              <a:cs typeface="+mn-cs"/>
            </a:rPr>
            <a:t>令和３</a:t>
          </a:r>
          <a:r>
            <a:rPr lang="ja-JP" altLang="ja-JP" sz="1100" b="0" i="0" baseline="0">
              <a:effectLst/>
              <a:latin typeface="+mn-ea"/>
              <a:ea typeface="+mn-ea"/>
              <a:cs typeface="+mn-cs"/>
            </a:rPr>
            <a:t>年 経済センサス活動調査</a:t>
          </a:r>
          <a:endParaRPr lang="ja-JP" altLang="ja-JP" sz="1000">
            <a:effectLst/>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2,568</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0.41799</cdr:x>
      <cdr:y>0.45092</cdr:y>
    </cdr:from>
    <cdr:to>
      <cdr:x>0.57624</cdr:x>
      <cdr:y>0.58896</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41708" y="1400175"/>
          <a:ext cx="507971" cy="4286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347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6.xml><?xml version="1.0" encoding="utf-8"?>
<c:userShapes xmlns:c="http://schemas.openxmlformats.org/drawingml/2006/chart">
  <cdr:relSizeAnchor xmlns:cdr="http://schemas.openxmlformats.org/drawingml/2006/chartDrawing">
    <cdr:from>
      <cdr:x>0.40413</cdr:x>
      <cdr:y>0.4212</cdr:y>
    </cdr:from>
    <cdr:to>
      <cdr:x>0.63127</cdr:x>
      <cdr:y>0.59312</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04925" y="1400175"/>
          <a:ext cx="733425" cy="571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756</a:t>
          </a:r>
          <a:r>
            <a:rPr lang="ja-JP" altLang="en-US" sz="900" b="0" i="0" u="none" strike="noStrike" baseline="0">
              <a:solidFill>
                <a:srgbClr val="000000"/>
              </a:solidFill>
              <a:latin typeface="ＭＳ Ｐゴシック"/>
              <a:ea typeface="ＭＳ Ｐゴシック"/>
            </a:rPr>
            <a:t>カ所</a:t>
          </a:r>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57</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46"/>
  <sheetViews>
    <sheetView view="pageBreakPreview" zoomScaleNormal="100" zoomScaleSheetLayoutView="100" workbookViewId="0">
      <selection activeCell="H12" sqref="H12"/>
    </sheetView>
  </sheetViews>
  <sheetFormatPr defaultColWidth="9.140625" defaultRowHeight="17.100000000000001" customHeight="1" x14ac:dyDescent="0.15"/>
  <cols>
    <col min="1" max="2" width="1.7109375" customWidth="1"/>
    <col min="3" max="3" width="11.140625" customWidth="1"/>
    <col min="4" max="5" width="9.28515625" customWidth="1"/>
    <col min="6" max="6" width="10.85546875" customWidth="1"/>
    <col min="7" max="7" width="9.7109375" bestFit="1" customWidth="1"/>
    <col min="8" max="8" width="10.140625" customWidth="1"/>
    <col min="9" max="9" width="10.5703125" customWidth="1"/>
    <col min="10" max="10" width="9.7109375" customWidth="1"/>
    <col min="11" max="11" width="10.42578125" customWidth="1"/>
    <col min="12" max="12" width="9.7109375" customWidth="1"/>
  </cols>
  <sheetData>
    <row r="1" spans="1:15" ht="17.100000000000001" customHeight="1" x14ac:dyDescent="0.15">
      <c r="C1" s="707" t="s">
        <v>9</v>
      </c>
      <c r="D1" s="707"/>
      <c r="E1" s="707"/>
      <c r="F1" s="707"/>
      <c r="G1" s="707"/>
      <c r="H1" s="707"/>
      <c r="I1" s="707"/>
      <c r="J1" s="707"/>
      <c r="K1" s="707"/>
      <c r="L1" s="707"/>
    </row>
    <row r="2" spans="1:15" ht="15" customHeight="1" x14ac:dyDescent="0.15"/>
    <row r="3" spans="1:15" ht="15" customHeight="1" x14ac:dyDescent="0.15">
      <c r="A3" s="708" t="s">
        <v>295</v>
      </c>
      <c r="B3" s="708"/>
      <c r="C3" s="708"/>
      <c r="D3" s="708"/>
      <c r="E3" s="708"/>
      <c r="F3" s="708"/>
      <c r="G3" s="708"/>
      <c r="H3" s="708"/>
      <c r="I3" s="708"/>
      <c r="J3" s="708"/>
      <c r="K3" s="708"/>
      <c r="L3" s="708"/>
    </row>
    <row r="4" spans="1:15" ht="5.0999999999999996" customHeight="1" x14ac:dyDescent="0.15">
      <c r="A4" s="1"/>
      <c r="B4" s="1"/>
      <c r="C4" s="1"/>
      <c r="D4" s="1"/>
      <c r="E4" s="1"/>
      <c r="F4" s="1"/>
      <c r="G4" s="1"/>
      <c r="H4" s="1"/>
      <c r="I4" s="1"/>
      <c r="J4" s="1"/>
      <c r="K4" s="1"/>
      <c r="L4" s="1"/>
    </row>
    <row r="5" spans="1:15" ht="50.1" customHeight="1" x14ac:dyDescent="0.15">
      <c r="A5" s="709" t="s">
        <v>280</v>
      </c>
      <c r="B5" s="709"/>
      <c r="C5" s="709"/>
      <c r="D5" s="709"/>
      <c r="E5" s="709"/>
      <c r="F5" s="709"/>
      <c r="G5" s="709"/>
      <c r="H5" s="709"/>
      <c r="I5" s="709"/>
      <c r="J5" s="709"/>
      <c r="K5" s="709"/>
      <c r="L5" s="709"/>
    </row>
    <row r="6" spans="1:15" ht="45" customHeight="1" x14ac:dyDescent="0.15">
      <c r="A6" s="709"/>
      <c r="B6" s="709"/>
      <c r="C6" s="709"/>
      <c r="D6" s="709"/>
      <c r="E6" s="709"/>
      <c r="F6" s="709"/>
      <c r="G6" s="709"/>
      <c r="H6" s="709"/>
      <c r="I6" s="709"/>
      <c r="J6" s="709"/>
      <c r="K6" s="709"/>
      <c r="L6" s="709"/>
    </row>
    <row r="7" spans="1:15" ht="15" customHeight="1" thickBot="1" x14ac:dyDescent="0.2">
      <c r="A7" t="s">
        <v>276</v>
      </c>
      <c r="L7" s="2" t="s">
        <v>10</v>
      </c>
    </row>
    <row r="8" spans="1:15" ht="22.5" customHeight="1" x14ac:dyDescent="0.15">
      <c r="A8" s="710" t="s">
        <v>11</v>
      </c>
      <c r="B8" s="711"/>
      <c r="C8" s="712"/>
      <c r="D8" s="718" t="s">
        <v>504</v>
      </c>
      <c r="E8" s="719"/>
      <c r="F8" s="719"/>
      <c r="G8" s="718" t="s">
        <v>505</v>
      </c>
      <c r="H8" s="719"/>
      <c r="I8" s="719"/>
      <c r="J8" s="716" t="s">
        <v>171</v>
      </c>
      <c r="K8" s="716"/>
      <c r="L8" s="717"/>
    </row>
    <row r="9" spans="1:15" ht="22.5" customHeight="1" x14ac:dyDescent="0.15">
      <c r="A9" s="713"/>
      <c r="B9" s="714"/>
      <c r="C9" s="715"/>
      <c r="D9" s="327" t="s">
        <v>233</v>
      </c>
      <c r="E9" s="84" t="s">
        <v>12</v>
      </c>
      <c r="F9" s="328" t="s">
        <v>345</v>
      </c>
      <c r="G9" s="327" t="s">
        <v>233</v>
      </c>
      <c r="H9" s="84" t="s">
        <v>12</v>
      </c>
      <c r="I9" s="327" t="s">
        <v>345</v>
      </c>
      <c r="J9" s="387" t="s">
        <v>233</v>
      </c>
      <c r="K9" s="329" t="s">
        <v>12</v>
      </c>
      <c r="L9" s="330" t="s">
        <v>345</v>
      </c>
    </row>
    <row r="10" spans="1:15" ht="18.75" customHeight="1" x14ac:dyDescent="0.15">
      <c r="A10" s="720" t="s">
        <v>14</v>
      </c>
      <c r="B10" s="721"/>
      <c r="C10" s="722"/>
      <c r="D10" s="135">
        <v>67648</v>
      </c>
      <c r="E10" s="331">
        <v>64285</v>
      </c>
      <c r="F10" s="331">
        <v>553619</v>
      </c>
      <c r="G10" s="135">
        <v>73423</v>
      </c>
      <c r="H10" s="135">
        <v>63593</v>
      </c>
      <c r="I10" s="386">
        <v>584191</v>
      </c>
      <c r="J10" s="388">
        <v>5775</v>
      </c>
      <c r="K10" s="333">
        <v>-692</v>
      </c>
      <c r="L10" s="334">
        <v>30572</v>
      </c>
      <c r="N10" s="3"/>
      <c r="O10" s="13"/>
    </row>
    <row r="11" spans="1:15" ht="17.100000000000001" customHeight="1" x14ac:dyDescent="0.15">
      <c r="A11" s="298"/>
      <c r="B11" s="689" t="s">
        <v>494</v>
      </c>
      <c r="C11" s="690"/>
      <c r="D11" s="332">
        <v>53330</v>
      </c>
      <c r="E11" s="332">
        <v>50533</v>
      </c>
      <c r="F11" s="332">
        <v>439566</v>
      </c>
      <c r="G11" s="332">
        <v>58500</v>
      </c>
      <c r="H11" s="332">
        <v>50008</v>
      </c>
      <c r="I11" s="332">
        <v>464459</v>
      </c>
      <c r="J11" s="388">
        <v>5170</v>
      </c>
      <c r="K11" s="332">
        <v>-525</v>
      </c>
      <c r="L11" s="335">
        <v>24893</v>
      </c>
      <c r="N11" s="3"/>
      <c r="O11" s="13"/>
    </row>
    <row r="12" spans="1:15" ht="17.100000000000001" customHeight="1" x14ac:dyDescent="0.15">
      <c r="A12" s="299"/>
      <c r="B12" s="295"/>
      <c r="C12" s="296" t="s">
        <v>296</v>
      </c>
      <c r="D12" s="332">
        <v>18536</v>
      </c>
      <c r="E12" s="332">
        <v>17339</v>
      </c>
      <c r="F12" s="532">
        <v>156031</v>
      </c>
      <c r="G12" s="533">
        <v>20447</v>
      </c>
      <c r="H12" s="533">
        <v>16770</v>
      </c>
      <c r="I12" s="533">
        <v>161824</v>
      </c>
      <c r="J12" s="388">
        <v>1911</v>
      </c>
      <c r="K12" s="332">
        <v>-569</v>
      </c>
      <c r="L12" s="335">
        <v>5793</v>
      </c>
      <c r="N12" s="3"/>
      <c r="O12" s="13"/>
    </row>
    <row r="13" spans="1:15" ht="17.100000000000001" customHeight="1" x14ac:dyDescent="0.15">
      <c r="A13" s="299"/>
      <c r="B13" s="295"/>
      <c r="C13" s="297" t="s">
        <v>297</v>
      </c>
      <c r="D13" s="332">
        <v>3920</v>
      </c>
      <c r="E13" s="332">
        <v>3661</v>
      </c>
      <c r="F13" s="332">
        <v>32121</v>
      </c>
      <c r="G13" s="534">
        <v>4283</v>
      </c>
      <c r="H13" s="534">
        <v>3642</v>
      </c>
      <c r="I13" s="534">
        <v>34210</v>
      </c>
      <c r="J13" s="388">
        <v>363</v>
      </c>
      <c r="K13" s="332">
        <v>-19</v>
      </c>
      <c r="L13" s="335">
        <v>2089</v>
      </c>
      <c r="N13" s="3"/>
      <c r="O13" s="13"/>
    </row>
    <row r="14" spans="1:15" ht="17.100000000000001" customHeight="1" x14ac:dyDescent="0.15">
      <c r="A14" s="299"/>
      <c r="B14" s="295"/>
      <c r="C14" s="297" t="s">
        <v>298</v>
      </c>
      <c r="D14" s="332">
        <v>3214</v>
      </c>
      <c r="E14" s="332">
        <v>3085</v>
      </c>
      <c r="F14" s="332">
        <v>19879</v>
      </c>
      <c r="G14" s="534">
        <v>3444</v>
      </c>
      <c r="H14" s="534">
        <v>2912</v>
      </c>
      <c r="I14" s="534">
        <v>19177</v>
      </c>
      <c r="J14" s="388">
        <v>230</v>
      </c>
      <c r="K14" s="332">
        <v>-173</v>
      </c>
      <c r="L14" s="335">
        <v>-702</v>
      </c>
      <c r="N14" s="3"/>
      <c r="O14" s="13"/>
    </row>
    <row r="15" spans="1:15" ht="17.100000000000001" customHeight="1" x14ac:dyDescent="0.15">
      <c r="A15" s="299"/>
      <c r="B15" s="295"/>
      <c r="C15" s="297" t="s">
        <v>299</v>
      </c>
      <c r="D15" s="332">
        <v>5391</v>
      </c>
      <c r="E15" s="332">
        <v>5206</v>
      </c>
      <c r="F15" s="332">
        <v>55345</v>
      </c>
      <c r="G15" s="534">
        <v>6045</v>
      </c>
      <c r="H15" s="534">
        <v>5416</v>
      </c>
      <c r="I15" s="534">
        <v>61586</v>
      </c>
      <c r="J15" s="388">
        <v>654</v>
      </c>
      <c r="K15" s="332">
        <v>210</v>
      </c>
      <c r="L15" s="335">
        <v>6241</v>
      </c>
      <c r="N15" s="3"/>
      <c r="O15" s="13"/>
    </row>
    <row r="16" spans="1:15" ht="17.100000000000001" customHeight="1" x14ac:dyDescent="0.15">
      <c r="A16" s="299"/>
      <c r="B16" s="295"/>
      <c r="C16" s="297" t="s">
        <v>300</v>
      </c>
      <c r="D16" s="332">
        <v>2993</v>
      </c>
      <c r="E16" s="332">
        <v>2874</v>
      </c>
      <c r="F16" s="332">
        <v>24455</v>
      </c>
      <c r="G16" s="534">
        <v>3067</v>
      </c>
      <c r="H16" s="534">
        <v>2666</v>
      </c>
      <c r="I16" s="534">
        <v>25210</v>
      </c>
      <c r="J16" s="388">
        <v>74</v>
      </c>
      <c r="K16" s="332">
        <v>-208</v>
      </c>
      <c r="L16" s="335">
        <v>755</v>
      </c>
      <c r="N16" s="3"/>
      <c r="O16" s="13"/>
    </row>
    <row r="17" spans="1:15" ht="17.100000000000001" customHeight="1" x14ac:dyDescent="0.15">
      <c r="A17" s="299"/>
      <c r="B17" s="295"/>
      <c r="C17" s="297" t="s">
        <v>301</v>
      </c>
      <c r="D17" s="332">
        <v>2425</v>
      </c>
      <c r="E17" s="332">
        <v>2398</v>
      </c>
      <c r="F17" s="332">
        <v>20501</v>
      </c>
      <c r="G17" s="534">
        <v>2571</v>
      </c>
      <c r="H17" s="534">
        <v>2354</v>
      </c>
      <c r="I17" s="534">
        <v>21403</v>
      </c>
      <c r="J17" s="388">
        <v>146</v>
      </c>
      <c r="K17" s="332">
        <v>-44</v>
      </c>
      <c r="L17" s="335">
        <v>902</v>
      </c>
      <c r="N17" s="3"/>
      <c r="O17" s="13"/>
    </row>
    <row r="18" spans="1:15" ht="17.100000000000001" customHeight="1" x14ac:dyDescent="0.15">
      <c r="A18" s="299"/>
      <c r="B18" s="295"/>
      <c r="C18" s="297" t="s">
        <v>302</v>
      </c>
      <c r="D18" s="332">
        <v>5710</v>
      </c>
      <c r="E18" s="332">
        <v>5275</v>
      </c>
      <c r="F18" s="332">
        <v>44432</v>
      </c>
      <c r="G18" s="534">
        <v>6088</v>
      </c>
      <c r="H18" s="534">
        <v>5163</v>
      </c>
      <c r="I18" s="534">
        <v>46922</v>
      </c>
      <c r="J18" s="388">
        <v>378</v>
      </c>
      <c r="K18" s="332">
        <v>-112</v>
      </c>
      <c r="L18" s="335">
        <v>2490</v>
      </c>
      <c r="N18" s="3"/>
      <c r="O18" s="13"/>
    </row>
    <row r="19" spans="1:15" ht="17.100000000000001" customHeight="1" x14ac:dyDescent="0.15">
      <c r="A19" s="299"/>
      <c r="B19" s="295"/>
      <c r="C19" s="297" t="s">
        <v>303</v>
      </c>
      <c r="D19" s="332">
        <v>2155</v>
      </c>
      <c r="E19" s="332">
        <v>2043</v>
      </c>
      <c r="F19" s="332">
        <v>21729</v>
      </c>
      <c r="G19" s="534">
        <v>2558</v>
      </c>
      <c r="H19" s="534">
        <v>2265</v>
      </c>
      <c r="I19" s="534">
        <v>24656</v>
      </c>
      <c r="J19" s="388">
        <v>403</v>
      </c>
      <c r="K19" s="332">
        <v>222</v>
      </c>
      <c r="L19" s="335">
        <v>2927</v>
      </c>
      <c r="N19" s="3"/>
      <c r="O19" s="13"/>
    </row>
    <row r="20" spans="1:15" ht="17.100000000000001" customHeight="1" x14ac:dyDescent="0.15">
      <c r="A20" s="299"/>
      <c r="B20" s="295"/>
      <c r="C20" s="297" t="s">
        <v>304</v>
      </c>
      <c r="D20" s="332">
        <v>4543</v>
      </c>
      <c r="E20" s="332">
        <v>4368</v>
      </c>
      <c r="F20" s="332">
        <v>37062</v>
      </c>
      <c r="G20" s="534">
        <v>4922</v>
      </c>
      <c r="H20" s="534">
        <v>4270</v>
      </c>
      <c r="I20" s="534">
        <v>37886</v>
      </c>
      <c r="J20" s="388">
        <v>379</v>
      </c>
      <c r="K20" s="332">
        <v>-98</v>
      </c>
      <c r="L20" s="335">
        <v>824</v>
      </c>
    </row>
    <row r="21" spans="1:15" ht="20.25" customHeight="1" x14ac:dyDescent="0.15">
      <c r="A21" s="299"/>
      <c r="B21" s="295"/>
      <c r="C21" s="297" t="s">
        <v>305</v>
      </c>
      <c r="D21" s="332">
        <v>3055</v>
      </c>
      <c r="E21" s="332">
        <v>2918</v>
      </c>
      <c r="F21" s="332">
        <v>18360</v>
      </c>
      <c r="G21" s="534">
        <v>3454</v>
      </c>
      <c r="H21" s="534">
        <v>3040</v>
      </c>
      <c r="I21" s="534">
        <v>20108</v>
      </c>
      <c r="J21" s="388">
        <v>399</v>
      </c>
      <c r="K21" s="332">
        <v>122</v>
      </c>
      <c r="L21" s="335">
        <v>1748</v>
      </c>
    </row>
    <row r="22" spans="1:15" ht="20.25" customHeight="1" x14ac:dyDescent="0.15">
      <c r="A22" s="299"/>
      <c r="B22" s="295"/>
      <c r="C22" s="297" t="s">
        <v>306</v>
      </c>
      <c r="D22" s="332">
        <v>1388</v>
      </c>
      <c r="E22" s="332">
        <v>1366</v>
      </c>
      <c r="F22" s="332">
        <v>9651</v>
      </c>
      <c r="G22" s="534">
        <v>1621</v>
      </c>
      <c r="H22" s="534">
        <v>1510</v>
      </c>
      <c r="I22" s="534">
        <v>11477</v>
      </c>
      <c r="J22" s="388">
        <v>233</v>
      </c>
      <c r="K22" s="332">
        <v>144</v>
      </c>
      <c r="L22" s="335">
        <v>1826</v>
      </c>
    </row>
    <row r="23" spans="1:15" ht="17.100000000000001" customHeight="1" thickBot="1" x14ac:dyDescent="0.2">
      <c r="A23" s="300"/>
      <c r="B23" s="691" t="s">
        <v>495</v>
      </c>
      <c r="C23" s="692"/>
      <c r="D23" s="336">
        <v>14318</v>
      </c>
      <c r="E23" s="336">
        <v>13752</v>
      </c>
      <c r="F23" s="336">
        <v>114053</v>
      </c>
      <c r="G23" s="535">
        <v>14923</v>
      </c>
      <c r="H23" s="535">
        <v>13585</v>
      </c>
      <c r="I23" s="535">
        <v>119732</v>
      </c>
      <c r="J23" s="389">
        <v>605</v>
      </c>
      <c r="K23" s="336">
        <v>-167</v>
      </c>
      <c r="L23" s="337">
        <v>5679</v>
      </c>
      <c r="N23" s="3"/>
      <c r="O23" s="13"/>
    </row>
    <row r="24" spans="1:15" ht="15" customHeight="1" x14ac:dyDescent="0.15">
      <c r="A24" t="s">
        <v>232</v>
      </c>
      <c r="I24" s="725" t="s">
        <v>503</v>
      </c>
      <c r="J24" s="725"/>
      <c r="K24" s="725"/>
      <c r="L24" s="725"/>
    </row>
    <row r="25" spans="1:15" ht="15" customHeight="1" x14ac:dyDescent="0.15">
      <c r="A25" t="s">
        <v>344</v>
      </c>
      <c r="I25" s="59"/>
      <c r="J25" s="59"/>
      <c r="K25" s="59"/>
      <c r="L25" s="59"/>
    </row>
    <row r="26" spans="1:15" ht="15" customHeight="1" x14ac:dyDescent="0.15">
      <c r="C26" s="3"/>
      <c r="D26" s="3"/>
      <c r="E26" s="3"/>
      <c r="F26" s="3"/>
      <c r="G26" s="3"/>
      <c r="H26" s="3"/>
      <c r="L26" s="2"/>
    </row>
    <row r="27" spans="1:15" ht="15" customHeight="1" thickBot="1" x14ac:dyDescent="0.2">
      <c r="A27" t="s">
        <v>353</v>
      </c>
      <c r="L27" s="2" t="s">
        <v>10</v>
      </c>
    </row>
    <row r="28" spans="1:15" ht="22.5" customHeight="1" x14ac:dyDescent="0.15">
      <c r="A28" s="710" t="s">
        <v>11</v>
      </c>
      <c r="B28" s="711"/>
      <c r="C28" s="711"/>
      <c r="D28" s="696" t="s">
        <v>346</v>
      </c>
      <c r="E28" s="696"/>
      <c r="F28" s="696"/>
      <c r="G28" s="696" t="s">
        <v>349</v>
      </c>
      <c r="H28" s="696"/>
      <c r="I28" s="696"/>
      <c r="J28" s="696" t="s">
        <v>352</v>
      </c>
      <c r="K28" s="696"/>
      <c r="L28" s="697"/>
    </row>
    <row r="29" spans="1:15" ht="22.5" customHeight="1" x14ac:dyDescent="0.15">
      <c r="A29" s="713"/>
      <c r="B29" s="714"/>
      <c r="C29" s="714"/>
      <c r="D29" s="44" t="s">
        <v>347</v>
      </c>
      <c r="E29" s="705" t="s">
        <v>348</v>
      </c>
      <c r="F29" s="705"/>
      <c r="G29" s="44" t="s">
        <v>350</v>
      </c>
      <c r="H29" s="705" t="s">
        <v>351</v>
      </c>
      <c r="I29" s="705"/>
      <c r="J29" s="44" t="s">
        <v>350</v>
      </c>
      <c r="K29" s="698" t="s">
        <v>351</v>
      </c>
      <c r="L29" s="699"/>
    </row>
    <row r="30" spans="1:15" ht="15" customHeight="1" x14ac:dyDescent="0.15">
      <c r="A30" s="723" t="s">
        <v>14</v>
      </c>
      <c r="B30" s="721"/>
      <c r="C30" s="724"/>
      <c r="D30" s="536">
        <v>15931</v>
      </c>
      <c r="E30" s="693">
        <v>210270</v>
      </c>
      <c r="F30" s="693">
        <v>0</v>
      </c>
      <c r="G30" s="537">
        <v>13105</v>
      </c>
      <c r="H30" s="700">
        <v>131284</v>
      </c>
      <c r="I30" s="700">
        <v>0</v>
      </c>
      <c r="J30" s="538">
        <v>2826</v>
      </c>
      <c r="K30" s="700">
        <v>78986</v>
      </c>
      <c r="L30" s="701">
        <v>0</v>
      </c>
    </row>
    <row r="31" spans="1:15" ht="15" customHeight="1" x14ac:dyDescent="0.15">
      <c r="A31" s="298"/>
      <c r="B31" s="689" t="s">
        <v>494</v>
      </c>
      <c r="C31" s="690"/>
      <c r="D31" s="536">
        <v>12713</v>
      </c>
      <c r="E31" s="693">
        <v>170929</v>
      </c>
      <c r="F31" s="693"/>
      <c r="G31" s="537">
        <v>10365</v>
      </c>
      <c r="H31" s="693">
        <v>103837</v>
      </c>
      <c r="I31" s="693"/>
      <c r="J31" s="539">
        <v>2348</v>
      </c>
      <c r="K31" s="693">
        <v>67092</v>
      </c>
      <c r="L31" s="694"/>
    </row>
    <row r="32" spans="1:15" ht="15" customHeight="1" x14ac:dyDescent="0.15">
      <c r="A32" s="299"/>
      <c r="B32" s="295"/>
      <c r="C32" s="296" t="s">
        <v>296</v>
      </c>
      <c r="D32" s="536">
        <v>4329</v>
      </c>
      <c r="E32" s="693">
        <v>57015</v>
      </c>
      <c r="F32" s="704"/>
      <c r="G32" s="537">
        <v>3366</v>
      </c>
      <c r="H32" s="693">
        <v>30316</v>
      </c>
      <c r="I32" s="693"/>
      <c r="J32" s="539">
        <v>963</v>
      </c>
      <c r="K32" s="693">
        <v>26699</v>
      </c>
      <c r="L32" s="694"/>
    </row>
    <row r="33" spans="1:12" ht="15" customHeight="1" x14ac:dyDescent="0.15">
      <c r="A33" s="299"/>
      <c r="B33" s="295"/>
      <c r="C33" s="297" t="s">
        <v>297</v>
      </c>
      <c r="D33" s="536">
        <v>1013</v>
      </c>
      <c r="E33" s="693">
        <v>14144</v>
      </c>
      <c r="F33" s="704"/>
      <c r="G33" s="537">
        <v>807</v>
      </c>
      <c r="H33" s="693">
        <v>8324</v>
      </c>
      <c r="I33" s="693"/>
      <c r="J33" s="539">
        <v>206</v>
      </c>
      <c r="K33" s="693">
        <v>5820</v>
      </c>
      <c r="L33" s="694"/>
    </row>
    <row r="34" spans="1:12" ht="15" customHeight="1" x14ac:dyDescent="0.15">
      <c r="A34" s="299"/>
      <c r="B34" s="295"/>
      <c r="C34" s="297" t="s">
        <v>298</v>
      </c>
      <c r="D34" s="536">
        <v>723</v>
      </c>
      <c r="E34" s="693">
        <v>7336</v>
      </c>
      <c r="F34" s="704"/>
      <c r="G34" s="537">
        <v>615</v>
      </c>
      <c r="H34" s="693">
        <v>5815</v>
      </c>
      <c r="I34" s="693"/>
      <c r="J34" s="539">
        <v>108</v>
      </c>
      <c r="K34" s="693">
        <v>1521</v>
      </c>
      <c r="L34" s="694"/>
    </row>
    <row r="35" spans="1:12" ht="15" customHeight="1" x14ac:dyDescent="0.15">
      <c r="A35" s="299"/>
      <c r="B35" s="295"/>
      <c r="C35" s="297" t="s">
        <v>307</v>
      </c>
      <c r="D35" s="536">
        <v>1564</v>
      </c>
      <c r="E35" s="693">
        <v>28610</v>
      </c>
      <c r="F35" s="704"/>
      <c r="G35" s="537">
        <v>1250</v>
      </c>
      <c r="H35" s="693">
        <v>15161</v>
      </c>
      <c r="I35" s="693"/>
      <c r="J35" s="539">
        <v>314</v>
      </c>
      <c r="K35" s="693">
        <v>13449</v>
      </c>
      <c r="L35" s="694"/>
    </row>
    <row r="36" spans="1:12" ht="15" customHeight="1" x14ac:dyDescent="0.15">
      <c r="A36" s="299"/>
      <c r="B36" s="295"/>
      <c r="C36" s="297" t="s">
        <v>308</v>
      </c>
      <c r="D36" s="536">
        <v>533</v>
      </c>
      <c r="E36" s="693">
        <v>7702</v>
      </c>
      <c r="F36" s="704"/>
      <c r="G36" s="537">
        <v>451</v>
      </c>
      <c r="H36" s="693">
        <v>5291</v>
      </c>
      <c r="I36" s="693"/>
      <c r="J36" s="539">
        <v>82</v>
      </c>
      <c r="K36" s="693">
        <v>2411</v>
      </c>
      <c r="L36" s="694"/>
    </row>
    <row r="37" spans="1:12" ht="15" customHeight="1" x14ac:dyDescent="0.15">
      <c r="A37" s="299"/>
      <c r="B37" s="295"/>
      <c r="C37" s="297" t="s">
        <v>309</v>
      </c>
      <c r="D37" s="536">
        <v>592</v>
      </c>
      <c r="E37" s="693">
        <v>7832</v>
      </c>
      <c r="F37" s="704"/>
      <c r="G37" s="537">
        <v>495</v>
      </c>
      <c r="H37" s="693">
        <v>5582</v>
      </c>
      <c r="I37" s="693"/>
      <c r="J37" s="539">
        <v>97</v>
      </c>
      <c r="K37" s="693">
        <v>2250</v>
      </c>
      <c r="L37" s="694"/>
    </row>
    <row r="38" spans="1:12" ht="15" customHeight="1" x14ac:dyDescent="0.15">
      <c r="A38" s="299"/>
      <c r="B38" s="295"/>
      <c r="C38" s="297" t="s">
        <v>310</v>
      </c>
      <c r="D38" s="536">
        <v>1302</v>
      </c>
      <c r="E38" s="693">
        <v>14770</v>
      </c>
      <c r="F38" s="704"/>
      <c r="G38" s="537">
        <v>1123</v>
      </c>
      <c r="H38" s="693">
        <v>10365</v>
      </c>
      <c r="I38" s="693"/>
      <c r="J38" s="539">
        <v>179</v>
      </c>
      <c r="K38" s="693">
        <v>4405</v>
      </c>
      <c r="L38" s="694"/>
    </row>
    <row r="39" spans="1:12" ht="15" customHeight="1" x14ac:dyDescent="0.15">
      <c r="A39" s="299"/>
      <c r="B39" s="295"/>
      <c r="C39" s="297" t="s">
        <v>311</v>
      </c>
      <c r="D39" s="536">
        <v>672</v>
      </c>
      <c r="E39" s="693">
        <v>8023</v>
      </c>
      <c r="F39" s="704"/>
      <c r="G39" s="537">
        <v>548</v>
      </c>
      <c r="H39" s="693">
        <v>4989</v>
      </c>
      <c r="I39" s="693"/>
      <c r="J39" s="539">
        <v>124</v>
      </c>
      <c r="K39" s="693">
        <v>3034</v>
      </c>
      <c r="L39" s="694"/>
    </row>
    <row r="40" spans="1:12" ht="15" customHeight="1" x14ac:dyDescent="0.15">
      <c r="A40" s="299"/>
      <c r="B40" s="295"/>
      <c r="C40" s="297" t="s">
        <v>312</v>
      </c>
      <c r="D40" s="536">
        <v>850</v>
      </c>
      <c r="E40" s="693">
        <v>12942</v>
      </c>
      <c r="F40" s="704"/>
      <c r="G40" s="537">
        <v>727</v>
      </c>
      <c r="H40" s="693">
        <v>8632</v>
      </c>
      <c r="I40" s="693"/>
      <c r="J40" s="539">
        <v>123</v>
      </c>
      <c r="K40" s="693">
        <v>4310</v>
      </c>
      <c r="L40" s="694"/>
    </row>
    <row r="41" spans="1:12" ht="15" customHeight="1" x14ac:dyDescent="0.15">
      <c r="A41" s="299"/>
      <c r="B41" s="295"/>
      <c r="C41" s="297" t="s">
        <v>313</v>
      </c>
      <c r="D41" s="536">
        <v>812</v>
      </c>
      <c r="E41" s="693">
        <v>8395</v>
      </c>
      <c r="F41" s="704"/>
      <c r="G41" s="537">
        <v>710</v>
      </c>
      <c r="H41" s="693">
        <v>6178</v>
      </c>
      <c r="I41" s="693"/>
      <c r="J41" s="539">
        <v>102</v>
      </c>
      <c r="K41" s="693">
        <v>2217</v>
      </c>
      <c r="L41" s="694"/>
    </row>
    <row r="42" spans="1:12" ht="15" customHeight="1" x14ac:dyDescent="0.15">
      <c r="A42" s="299"/>
      <c r="B42" s="295"/>
      <c r="C42" s="297" t="s">
        <v>314</v>
      </c>
      <c r="D42" s="536">
        <v>323</v>
      </c>
      <c r="E42" s="693">
        <v>4160</v>
      </c>
      <c r="F42" s="704"/>
      <c r="G42" s="537">
        <v>273</v>
      </c>
      <c r="H42" s="693">
        <v>3184</v>
      </c>
      <c r="I42" s="693"/>
      <c r="J42" s="539">
        <v>50</v>
      </c>
      <c r="K42" s="693">
        <v>976</v>
      </c>
      <c r="L42" s="695"/>
    </row>
    <row r="43" spans="1:12" ht="15" customHeight="1" thickBot="1" x14ac:dyDescent="0.2">
      <c r="A43" s="300"/>
      <c r="B43" s="691" t="s">
        <v>495</v>
      </c>
      <c r="C43" s="692"/>
      <c r="D43" s="540">
        <v>3218</v>
      </c>
      <c r="E43" s="702">
        <v>39341</v>
      </c>
      <c r="F43" s="706"/>
      <c r="G43" s="541">
        <v>2740</v>
      </c>
      <c r="H43" s="702">
        <v>27447</v>
      </c>
      <c r="I43" s="702"/>
      <c r="J43" s="542">
        <v>478</v>
      </c>
      <c r="K43" s="702">
        <v>11894</v>
      </c>
      <c r="L43" s="703"/>
    </row>
    <row r="44" spans="1:12" ht="15" customHeight="1" x14ac:dyDescent="0.15">
      <c r="A44" s="38"/>
      <c r="B44" s="38"/>
      <c r="C44" t="s">
        <v>366</v>
      </c>
      <c r="D44" s="39"/>
      <c r="E44" s="42"/>
      <c r="F44" s="42"/>
      <c r="G44" s="21"/>
      <c r="H44" s="37"/>
      <c r="I44" s="37"/>
      <c r="J44" s="21"/>
      <c r="K44" s="37"/>
      <c r="L44" s="530" t="s">
        <v>559</v>
      </c>
    </row>
    <row r="45" spans="1:12" ht="15" customHeight="1" x14ac:dyDescent="0.15">
      <c r="A45" s="38"/>
      <c r="B45" s="38"/>
      <c r="C45" t="s">
        <v>367</v>
      </c>
      <c r="D45" s="39"/>
      <c r="E45" s="42"/>
      <c r="F45" s="42"/>
      <c r="G45" s="21"/>
      <c r="H45" s="37"/>
      <c r="I45" s="37"/>
      <c r="J45" s="21"/>
      <c r="K45" s="37"/>
      <c r="L45" s="37"/>
    </row>
    <row r="46" spans="1:12" ht="15" customHeight="1" x14ac:dyDescent="0.15">
      <c r="L46" s="2"/>
    </row>
  </sheetData>
  <sheetProtection sheet="1"/>
  <mergeCells count="63">
    <mergeCell ref="E43:F43"/>
    <mergeCell ref="E32:F32"/>
    <mergeCell ref="C1:L1"/>
    <mergeCell ref="A3:L3"/>
    <mergeCell ref="A5:L6"/>
    <mergeCell ref="A8:C9"/>
    <mergeCell ref="J8:L8"/>
    <mergeCell ref="G8:I8"/>
    <mergeCell ref="D8:F8"/>
    <mergeCell ref="A10:C10"/>
    <mergeCell ref="A30:C30"/>
    <mergeCell ref="A28:C29"/>
    <mergeCell ref="E30:F30"/>
    <mergeCell ref="E31:F31"/>
    <mergeCell ref="I24:L24"/>
    <mergeCell ref="D28:F28"/>
    <mergeCell ref="E29:F29"/>
    <mergeCell ref="G28:I28"/>
    <mergeCell ref="H29:I29"/>
    <mergeCell ref="H30:I30"/>
    <mergeCell ref="H31:I31"/>
    <mergeCell ref="E33:F33"/>
    <mergeCell ref="E34:F34"/>
    <mergeCell ref="E35:F35"/>
    <mergeCell ref="E36:F36"/>
    <mergeCell ref="E42:F42"/>
    <mergeCell ref="E38:F38"/>
    <mergeCell ref="E39:F39"/>
    <mergeCell ref="E40:F40"/>
    <mergeCell ref="E41:F41"/>
    <mergeCell ref="E37:F37"/>
    <mergeCell ref="H43:I43"/>
    <mergeCell ref="H32:I32"/>
    <mergeCell ref="H33:I33"/>
    <mergeCell ref="H34:I34"/>
    <mergeCell ref="H35:I35"/>
    <mergeCell ref="K40:L40"/>
    <mergeCell ref="H36:I36"/>
    <mergeCell ref="H37:I37"/>
    <mergeCell ref="H38:I38"/>
    <mergeCell ref="H39:I39"/>
    <mergeCell ref="H40:I40"/>
    <mergeCell ref="K35:L35"/>
    <mergeCell ref="K36:L36"/>
    <mergeCell ref="K37:L37"/>
    <mergeCell ref="K38:L38"/>
    <mergeCell ref="K39:L39"/>
    <mergeCell ref="B11:C11"/>
    <mergeCell ref="B23:C23"/>
    <mergeCell ref="B43:C43"/>
    <mergeCell ref="B31:C31"/>
    <mergeCell ref="K41:L41"/>
    <mergeCell ref="K42:L42"/>
    <mergeCell ref="H41:I41"/>
    <mergeCell ref="H42:I42"/>
    <mergeCell ref="J28:L28"/>
    <mergeCell ref="K29:L29"/>
    <mergeCell ref="K30:L30"/>
    <mergeCell ref="K31:L31"/>
    <mergeCell ref="K43:L43"/>
    <mergeCell ref="K32:L32"/>
    <mergeCell ref="K33:L33"/>
    <mergeCell ref="K34:L34"/>
  </mergeCells>
  <phoneticPr fontId="9"/>
  <conditionalFormatting sqref="C10 C12:C22 A11:B11 B23:C23 C30:L30 C32:L32 D31:L31 C33:C42 D33:L43 G10:L23">
    <cfRule type="expression" dxfId="42" priority="2">
      <formula>MOD(ROW(),2)=0</formula>
    </cfRule>
  </conditionalFormatting>
  <conditionalFormatting sqref="D10:F23">
    <cfRule type="expression" dxfId="4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M36"/>
  <sheetViews>
    <sheetView view="pageBreakPreview" topLeftCell="A4" zoomScaleNormal="100" zoomScaleSheetLayoutView="100" workbookViewId="0">
      <selection activeCell="N9" sqref="N9"/>
    </sheetView>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47" customWidth="1"/>
    <col min="14" max="14" width="9.140625" customWidth="1"/>
  </cols>
  <sheetData>
    <row r="1" spans="1:13" ht="15" customHeight="1" thickBot="1" x14ac:dyDescent="0.2">
      <c r="A1" t="s">
        <v>440</v>
      </c>
      <c r="M1" s="2" t="s">
        <v>427</v>
      </c>
    </row>
    <row r="2" spans="1:13" ht="14.25" customHeight="1" x14ac:dyDescent="0.15">
      <c r="A2" s="994" t="s">
        <v>97</v>
      </c>
      <c r="B2" s="950"/>
      <c r="C2" s="950"/>
      <c r="D2" s="950"/>
      <c r="E2" s="950"/>
      <c r="F2" s="995"/>
      <c r="G2" s="949" t="s">
        <v>16</v>
      </c>
      <c r="H2" s="191"/>
      <c r="I2" s="191"/>
      <c r="J2" s="191"/>
      <c r="K2" s="191"/>
      <c r="L2" s="191"/>
      <c r="M2" s="197"/>
    </row>
    <row r="3" spans="1:13" ht="34.5" customHeight="1" x14ac:dyDescent="0.15">
      <c r="A3" s="996"/>
      <c r="B3" s="714"/>
      <c r="C3" s="714"/>
      <c r="D3" s="714"/>
      <c r="E3" s="714"/>
      <c r="F3" s="715"/>
      <c r="G3" s="893"/>
      <c r="H3" s="230" t="s">
        <v>473</v>
      </c>
      <c r="I3" s="230" t="s">
        <v>423</v>
      </c>
      <c r="J3" s="230" t="s">
        <v>472</v>
      </c>
      <c r="K3" s="230" t="s">
        <v>424</v>
      </c>
      <c r="L3" s="230" t="s">
        <v>425</v>
      </c>
      <c r="M3" s="233" t="s">
        <v>426</v>
      </c>
    </row>
    <row r="4" spans="1:13" ht="28.5" customHeight="1" x14ac:dyDescent="0.15">
      <c r="A4" s="248"/>
      <c r="B4" s="63"/>
      <c r="C4" s="63"/>
      <c r="D4" s="10"/>
      <c r="E4" s="16" t="s">
        <v>414</v>
      </c>
      <c r="F4" s="33"/>
      <c r="G4" s="620">
        <v>1304</v>
      </c>
      <c r="H4" s="547">
        <v>233</v>
      </c>
      <c r="I4" s="578">
        <v>418</v>
      </c>
      <c r="J4" s="578">
        <v>274</v>
      </c>
      <c r="K4" s="578">
        <v>187</v>
      </c>
      <c r="L4" s="578">
        <v>68</v>
      </c>
      <c r="M4" s="621">
        <v>124</v>
      </c>
    </row>
    <row r="5" spans="1:13" ht="28.5" customHeight="1" x14ac:dyDescent="0.15">
      <c r="A5" s="993" t="s">
        <v>98</v>
      </c>
      <c r="B5" s="907"/>
      <c r="C5" s="908"/>
      <c r="D5" s="234"/>
      <c r="E5" s="256" t="s">
        <v>415</v>
      </c>
      <c r="F5" s="257"/>
      <c r="G5" s="622">
        <v>17722</v>
      </c>
      <c r="H5" s="623">
        <v>336</v>
      </c>
      <c r="I5" s="624">
        <v>1314</v>
      </c>
      <c r="J5" s="624">
        <v>2007</v>
      </c>
      <c r="K5" s="624">
        <v>2722</v>
      </c>
      <c r="L5" s="624">
        <v>1714</v>
      </c>
      <c r="M5" s="625">
        <v>9629</v>
      </c>
    </row>
    <row r="6" spans="1:13" ht="28.5" customHeight="1" x14ac:dyDescent="0.15">
      <c r="A6" s="11"/>
      <c r="C6" s="5"/>
      <c r="D6" s="235"/>
      <c r="E6" s="939" t="s">
        <v>416</v>
      </c>
      <c r="F6" s="990"/>
      <c r="G6" s="626">
        <v>15671</v>
      </c>
      <c r="H6" s="627">
        <v>0</v>
      </c>
      <c r="I6" s="628">
        <v>947</v>
      </c>
      <c r="J6" s="628">
        <v>1801</v>
      </c>
      <c r="K6" s="628">
        <v>2506</v>
      </c>
      <c r="L6" s="628">
        <v>1616</v>
      </c>
      <c r="M6" s="629">
        <v>8801</v>
      </c>
    </row>
    <row r="7" spans="1:13" ht="28.5" customHeight="1" x14ac:dyDescent="0.15">
      <c r="A7" s="249"/>
      <c r="B7" s="920" t="s">
        <v>474</v>
      </c>
      <c r="C7" s="903"/>
      <c r="D7" s="10"/>
      <c r="E7" s="16" t="s">
        <v>414</v>
      </c>
      <c r="F7" s="33"/>
      <c r="G7" s="558">
        <v>429</v>
      </c>
      <c r="H7" s="630">
        <v>39</v>
      </c>
      <c r="I7" s="560">
        <v>154</v>
      </c>
      <c r="J7" s="560">
        <v>85</v>
      </c>
      <c r="K7" s="560">
        <v>60</v>
      </c>
      <c r="L7" s="560">
        <v>23</v>
      </c>
      <c r="M7" s="631">
        <v>68</v>
      </c>
    </row>
    <row r="8" spans="1:13" ht="28.5" customHeight="1" x14ac:dyDescent="0.15">
      <c r="A8" s="11"/>
      <c r="B8" s="984"/>
      <c r="C8" s="985"/>
      <c r="D8" s="234"/>
      <c r="E8" s="256" t="s">
        <v>415</v>
      </c>
      <c r="F8" s="257"/>
      <c r="G8" s="622">
        <v>7949</v>
      </c>
      <c r="H8" s="623">
        <v>54</v>
      </c>
      <c r="I8" s="624">
        <v>420</v>
      </c>
      <c r="J8" s="624">
        <v>661</v>
      </c>
      <c r="K8" s="624">
        <v>937</v>
      </c>
      <c r="L8" s="624">
        <v>588</v>
      </c>
      <c r="M8" s="625">
        <v>5289</v>
      </c>
    </row>
    <row r="9" spans="1:13" ht="28.5" customHeight="1" x14ac:dyDescent="0.15">
      <c r="A9" s="11"/>
      <c r="B9" s="984"/>
      <c r="C9" s="985"/>
      <c r="D9" s="235"/>
      <c r="E9" s="939" t="s">
        <v>416</v>
      </c>
      <c r="F9" s="990"/>
      <c r="G9" s="626">
        <v>7282</v>
      </c>
      <c r="H9" s="627">
        <v>0</v>
      </c>
      <c r="I9" s="628">
        <v>327</v>
      </c>
      <c r="J9" s="628">
        <v>558</v>
      </c>
      <c r="K9" s="628">
        <v>823</v>
      </c>
      <c r="L9" s="628">
        <v>535</v>
      </c>
      <c r="M9" s="629">
        <v>5039</v>
      </c>
    </row>
    <row r="10" spans="1:13" ht="28.5" customHeight="1" x14ac:dyDescent="0.15">
      <c r="A10" s="249"/>
      <c r="B10" s="252"/>
      <c r="C10" s="64"/>
      <c r="D10" s="10"/>
      <c r="E10" s="16" t="s">
        <v>414</v>
      </c>
      <c r="F10" s="33"/>
      <c r="G10" s="558">
        <v>4</v>
      </c>
      <c r="H10" s="630">
        <v>0</v>
      </c>
      <c r="I10" s="560">
        <v>1</v>
      </c>
      <c r="J10" s="560">
        <v>2</v>
      </c>
      <c r="K10" s="560">
        <v>0</v>
      </c>
      <c r="L10" s="560">
        <v>0</v>
      </c>
      <c r="M10" s="631">
        <v>1</v>
      </c>
    </row>
    <row r="11" spans="1:13" ht="28.5" customHeight="1" x14ac:dyDescent="0.15">
      <c r="A11" s="249"/>
      <c r="B11" s="252"/>
      <c r="C11" s="215" t="s">
        <v>417</v>
      </c>
      <c r="D11" s="234"/>
      <c r="E11" s="256" t="s">
        <v>415</v>
      </c>
      <c r="F11" s="257"/>
      <c r="G11" s="622">
        <v>113</v>
      </c>
      <c r="H11" s="623">
        <v>0</v>
      </c>
      <c r="I11" s="624">
        <v>6</v>
      </c>
      <c r="J11" s="624">
        <v>20</v>
      </c>
      <c r="K11" s="624">
        <v>0</v>
      </c>
      <c r="L11" s="624">
        <v>0</v>
      </c>
      <c r="M11" s="625">
        <v>87</v>
      </c>
    </row>
    <row r="12" spans="1:13" ht="28.5" customHeight="1" x14ac:dyDescent="0.15">
      <c r="A12" s="249"/>
      <c r="B12" s="252"/>
      <c r="C12" s="65"/>
      <c r="D12" s="235"/>
      <c r="E12" s="939" t="s">
        <v>416</v>
      </c>
      <c r="F12" s="990"/>
      <c r="G12" s="558">
        <v>102</v>
      </c>
      <c r="H12" s="630">
        <v>0</v>
      </c>
      <c r="I12" s="560">
        <v>4</v>
      </c>
      <c r="J12" s="560">
        <v>16</v>
      </c>
      <c r="K12" s="560">
        <v>0</v>
      </c>
      <c r="L12" s="560">
        <v>0</v>
      </c>
      <c r="M12" s="631">
        <v>82</v>
      </c>
    </row>
    <row r="13" spans="1:13" ht="28.5" customHeight="1" x14ac:dyDescent="0.15">
      <c r="A13" s="249"/>
      <c r="B13" s="252"/>
      <c r="C13" s="64"/>
      <c r="D13" s="10"/>
      <c r="E13" s="16" t="s">
        <v>414</v>
      </c>
      <c r="F13" s="33"/>
      <c r="G13" s="558">
        <v>126</v>
      </c>
      <c r="H13" s="630">
        <v>10</v>
      </c>
      <c r="I13" s="560">
        <v>36</v>
      </c>
      <c r="J13" s="560">
        <v>21</v>
      </c>
      <c r="K13" s="560">
        <v>13</v>
      </c>
      <c r="L13" s="560">
        <v>9</v>
      </c>
      <c r="M13" s="631">
        <v>37</v>
      </c>
    </row>
    <row r="14" spans="1:13" ht="28.5" customHeight="1" x14ac:dyDescent="0.15">
      <c r="A14" s="249"/>
      <c r="B14" s="252"/>
      <c r="C14" s="215" t="s">
        <v>418</v>
      </c>
      <c r="D14" s="234"/>
      <c r="E14" s="256" t="s">
        <v>415</v>
      </c>
      <c r="F14" s="257"/>
      <c r="G14" s="622">
        <v>3476</v>
      </c>
      <c r="H14" s="623">
        <v>17</v>
      </c>
      <c r="I14" s="623">
        <v>89</v>
      </c>
      <c r="J14" s="624">
        <v>175</v>
      </c>
      <c r="K14" s="624">
        <v>205</v>
      </c>
      <c r="L14" s="624">
        <v>230</v>
      </c>
      <c r="M14" s="625">
        <v>2760</v>
      </c>
    </row>
    <row r="15" spans="1:13" ht="28.5" customHeight="1" x14ac:dyDescent="0.15">
      <c r="A15" s="249"/>
      <c r="B15" s="252"/>
      <c r="C15" s="65"/>
      <c r="D15" s="235"/>
      <c r="E15" s="939" t="s">
        <v>416</v>
      </c>
      <c r="F15" s="990"/>
      <c r="G15" s="558">
        <v>3231</v>
      </c>
      <c r="H15" s="630">
        <v>0</v>
      </c>
      <c r="I15" s="630">
        <v>64</v>
      </c>
      <c r="J15" s="560">
        <v>145</v>
      </c>
      <c r="K15" s="560">
        <v>181</v>
      </c>
      <c r="L15" s="560">
        <v>216</v>
      </c>
      <c r="M15" s="631">
        <v>2625</v>
      </c>
    </row>
    <row r="16" spans="1:13" ht="28.5" customHeight="1" x14ac:dyDescent="0.15">
      <c r="A16" s="249"/>
      <c r="B16" s="252"/>
      <c r="C16" s="64"/>
      <c r="D16" s="10"/>
      <c r="E16" s="16" t="s">
        <v>414</v>
      </c>
      <c r="F16" s="33"/>
      <c r="G16" s="558">
        <v>299</v>
      </c>
      <c r="H16" s="630">
        <v>29</v>
      </c>
      <c r="I16" s="630">
        <v>117</v>
      </c>
      <c r="J16" s="560">
        <v>62</v>
      </c>
      <c r="K16" s="560">
        <v>47</v>
      </c>
      <c r="L16" s="560">
        <v>14</v>
      </c>
      <c r="M16" s="631">
        <v>30</v>
      </c>
    </row>
    <row r="17" spans="1:13" ht="28.5" customHeight="1" x14ac:dyDescent="0.15">
      <c r="A17" s="249"/>
      <c r="B17" s="252"/>
      <c r="C17" s="215" t="s">
        <v>419</v>
      </c>
      <c r="D17" s="234"/>
      <c r="E17" s="256" t="s">
        <v>415</v>
      </c>
      <c r="F17" s="257"/>
      <c r="G17" s="622">
        <v>4360</v>
      </c>
      <c r="H17" s="623">
        <v>37</v>
      </c>
      <c r="I17" s="623">
        <v>325</v>
      </c>
      <c r="J17" s="624">
        <v>466</v>
      </c>
      <c r="K17" s="624">
        <v>732</v>
      </c>
      <c r="L17" s="624">
        <v>358</v>
      </c>
      <c r="M17" s="625">
        <v>2442</v>
      </c>
    </row>
    <row r="18" spans="1:13" ht="28.5" customHeight="1" x14ac:dyDescent="0.15">
      <c r="A18" s="249"/>
      <c r="B18" s="253"/>
      <c r="C18" s="65"/>
      <c r="D18" s="235"/>
      <c r="E18" s="939" t="s">
        <v>416</v>
      </c>
      <c r="F18" s="990"/>
      <c r="G18" s="626">
        <v>3949</v>
      </c>
      <c r="H18" s="627">
        <v>0</v>
      </c>
      <c r="I18" s="627">
        <v>259</v>
      </c>
      <c r="J18" s="628">
        <v>397</v>
      </c>
      <c r="K18" s="628">
        <v>642</v>
      </c>
      <c r="L18" s="628">
        <v>319</v>
      </c>
      <c r="M18" s="629">
        <v>2332</v>
      </c>
    </row>
    <row r="19" spans="1:13" ht="28.5" customHeight="1" x14ac:dyDescent="0.15">
      <c r="A19" s="11"/>
      <c r="B19" s="986" t="s">
        <v>475</v>
      </c>
      <c r="C19" s="987"/>
      <c r="D19" s="10"/>
      <c r="E19" s="16" t="s">
        <v>414</v>
      </c>
      <c r="F19" s="33"/>
      <c r="G19" s="558">
        <v>875</v>
      </c>
      <c r="H19" s="630">
        <v>194</v>
      </c>
      <c r="I19" s="630">
        <v>264</v>
      </c>
      <c r="J19" s="560">
        <v>189</v>
      </c>
      <c r="K19" s="560">
        <v>127</v>
      </c>
      <c r="L19" s="560">
        <v>45</v>
      </c>
      <c r="M19" s="631">
        <v>56</v>
      </c>
    </row>
    <row r="20" spans="1:13" ht="28.5" customHeight="1" x14ac:dyDescent="0.15">
      <c r="A20" s="251"/>
      <c r="B20" s="988"/>
      <c r="C20" s="989"/>
      <c r="D20" s="206"/>
      <c r="E20" s="16" t="s">
        <v>415</v>
      </c>
      <c r="F20" s="33"/>
      <c r="G20" s="622">
        <v>9773</v>
      </c>
      <c r="H20" s="623">
        <v>282</v>
      </c>
      <c r="I20" s="623">
        <v>894</v>
      </c>
      <c r="J20" s="624">
        <v>1346</v>
      </c>
      <c r="K20" s="624">
        <v>1785</v>
      </c>
      <c r="L20" s="624">
        <v>1785</v>
      </c>
      <c r="M20" s="625">
        <v>4340</v>
      </c>
    </row>
    <row r="21" spans="1:13" ht="28.5" customHeight="1" x14ac:dyDescent="0.15">
      <c r="A21" s="11"/>
      <c r="B21" s="988"/>
      <c r="C21" s="989"/>
      <c r="D21" s="62"/>
      <c r="E21" s="939" t="s">
        <v>416</v>
      </c>
      <c r="F21" s="990"/>
      <c r="G21" s="626">
        <v>8389</v>
      </c>
      <c r="H21" s="627">
        <v>0</v>
      </c>
      <c r="I21" s="627">
        <v>620</v>
      </c>
      <c r="J21" s="628">
        <v>1243</v>
      </c>
      <c r="K21" s="628">
        <v>1683</v>
      </c>
      <c r="L21" s="628">
        <v>1683</v>
      </c>
      <c r="M21" s="629">
        <v>3762</v>
      </c>
    </row>
    <row r="22" spans="1:13" ht="28.5" customHeight="1" x14ac:dyDescent="0.15">
      <c r="A22" s="249"/>
      <c r="B22" s="252"/>
      <c r="C22" s="193"/>
      <c r="D22" s="10"/>
      <c r="E22" s="16" t="s">
        <v>414</v>
      </c>
      <c r="F22" s="33"/>
      <c r="G22" s="558">
        <v>2</v>
      </c>
      <c r="H22" s="630">
        <v>0</v>
      </c>
      <c r="I22" s="630">
        <v>0</v>
      </c>
      <c r="J22" s="560">
        <v>1</v>
      </c>
      <c r="K22" s="630">
        <v>0</v>
      </c>
      <c r="L22" s="560">
        <v>0</v>
      </c>
      <c r="M22" s="631">
        <v>1</v>
      </c>
    </row>
    <row r="23" spans="1:13" ht="28.5" customHeight="1" x14ac:dyDescent="0.15">
      <c r="A23" s="249"/>
      <c r="B23" s="252"/>
      <c r="C23" s="208" t="s">
        <v>420</v>
      </c>
      <c r="D23" s="234"/>
      <c r="E23" s="256" t="s">
        <v>415</v>
      </c>
      <c r="F23" s="257"/>
      <c r="G23" s="636">
        <v>553</v>
      </c>
      <c r="H23" s="623">
        <v>0</v>
      </c>
      <c r="I23" s="623">
        <v>0</v>
      </c>
      <c r="J23" s="624">
        <v>9</v>
      </c>
      <c r="K23" s="624">
        <v>0</v>
      </c>
      <c r="L23" s="624">
        <v>0</v>
      </c>
      <c r="M23" s="625">
        <v>544</v>
      </c>
    </row>
    <row r="24" spans="1:13" ht="28.5" customHeight="1" x14ac:dyDescent="0.15">
      <c r="A24" s="249"/>
      <c r="B24" s="252"/>
      <c r="C24" s="194"/>
      <c r="D24" s="235"/>
      <c r="E24" s="939" t="s">
        <v>416</v>
      </c>
      <c r="F24" s="990"/>
      <c r="G24" s="630">
        <v>429</v>
      </c>
      <c r="H24" s="630">
        <v>0</v>
      </c>
      <c r="I24" s="560">
        <v>0</v>
      </c>
      <c r="J24" s="560">
        <v>9</v>
      </c>
      <c r="K24" s="560">
        <v>0</v>
      </c>
      <c r="L24" s="560">
        <v>0</v>
      </c>
      <c r="M24" s="631">
        <v>420</v>
      </c>
    </row>
    <row r="25" spans="1:13" ht="28.5" customHeight="1" x14ac:dyDescent="0.15">
      <c r="A25" s="249"/>
      <c r="B25" s="254"/>
      <c r="C25" s="200"/>
      <c r="D25" s="10"/>
      <c r="E25" s="16" t="s">
        <v>414</v>
      </c>
      <c r="F25" s="33"/>
      <c r="G25" s="632">
        <v>234</v>
      </c>
      <c r="H25" s="630">
        <v>57</v>
      </c>
      <c r="I25" s="630">
        <v>33</v>
      </c>
      <c r="J25" s="560">
        <v>48</v>
      </c>
      <c r="K25" s="630">
        <v>16</v>
      </c>
      <c r="L25" s="560">
        <v>13</v>
      </c>
      <c r="M25" s="631">
        <v>25</v>
      </c>
    </row>
    <row r="26" spans="1:13" ht="28.5" customHeight="1" x14ac:dyDescent="0.15">
      <c r="A26" s="249"/>
      <c r="B26" s="254"/>
      <c r="C26" s="201" t="s">
        <v>421</v>
      </c>
      <c r="D26" s="234"/>
      <c r="E26" s="256" t="s">
        <v>415</v>
      </c>
      <c r="F26" s="257"/>
      <c r="G26" s="622">
        <v>3568</v>
      </c>
      <c r="H26" s="623">
        <v>113</v>
      </c>
      <c r="I26" s="623">
        <v>236</v>
      </c>
      <c r="J26" s="624">
        <v>729</v>
      </c>
      <c r="K26" s="623">
        <v>406</v>
      </c>
      <c r="L26" s="624">
        <v>546</v>
      </c>
      <c r="M26" s="625">
        <v>1873</v>
      </c>
    </row>
    <row r="27" spans="1:13" ht="28.5" customHeight="1" x14ac:dyDescent="0.15">
      <c r="A27" s="249"/>
      <c r="B27" s="254"/>
      <c r="C27" s="201"/>
      <c r="D27" s="235"/>
      <c r="E27" s="939" t="s">
        <v>416</v>
      </c>
      <c r="F27" s="990"/>
      <c r="G27" s="630">
        <v>3024</v>
      </c>
      <c r="H27" s="630">
        <v>0</v>
      </c>
      <c r="I27" s="630">
        <v>216</v>
      </c>
      <c r="J27" s="560">
        <v>685</v>
      </c>
      <c r="K27" s="630">
        <v>394</v>
      </c>
      <c r="L27" s="560">
        <v>508</v>
      </c>
      <c r="M27" s="631">
        <v>1616</v>
      </c>
    </row>
    <row r="28" spans="1:13" ht="28.5" customHeight="1" x14ac:dyDescent="0.15">
      <c r="A28" s="249"/>
      <c r="B28" s="254"/>
      <c r="C28" s="200"/>
      <c r="D28" s="10"/>
      <c r="E28" s="16" t="s">
        <v>414</v>
      </c>
      <c r="F28" s="33"/>
      <c r="G28" s="558">
        <v>639</v>
      </c>
      <c r="H28" s="630">
        <v>137</v>
      </c>
      <c r="I28" s="630">
        <v>209</v>
      </c>
      <c r="J28" s="630">
        <v>155</v>
      </c>
      <c r="K28" s="630">
        <v>79</v>
      </c>
      <c r="L28" s="560">
        <v>29</v>
      </c>
      <c r="M28" s="631">
        <v>30</v>
      </c>
    </row>
    <row r="29" spans="1:13" ht="28.5" customHeight="1" x14ac:dyDescent="0.15">
      <c r="A29" s="249"/>
      <c r="B29" s="254"/>
      <c r="C29" s="201" t="s">
        <v>422</v>
      </c>
      <c r="D29" s="234"/>
      <c r="E29" s="256" t="s">
        <v>415</v>
      </c>
      <c r="F29" s="257"/>
      <c r="G29" s="623">
        <v>5652</v>
      </c>
      <c r="H29" s="623">
        <v>169</v>
      </c>
      <c r="I29" s="623">
        <v>683</v>
      </c>
      <c r="J29" s="623">
        <v>1101</v>
      </c>
      <c r="K29" s="623">
        <v>1056</v>
      </c>
      <c r="L29" s="623">
        <v>720</v>
      </c>
      <c r="M29" s="625">
        <v>1923</v>
      </c>
    </row>
    <row r="30" spans="1:13" ht="28.5" customHeight="1" thickBot="1" x14ac:dyDescent="0.2">
      <c r="A30" s="250"/>
      <c r="B30" s="255"/>
      <c r="C30" s="225"/>
      <c r="D30" s="258"/>
      <c r="E30" s="991" t="s">
        <v>416</v>
      </c>
      <c r="F30" s="992"/>
      <c r="G30" s="633">
        <v>4936</v>
      </c>
      <c r="H30" s="634">
        <v>0</v>
      </c>
      <c r="I30" s="634">
        <v>507</v>
      </c>
      <c r="J30" s="634">
        <v>1018</v>
      </c>
      <c r="K30" s="634">
        <v>998</v>
      </c>
      <c r="L30" s="634">
        <v>687</v>
      </c>
      <c r="M30" s="635">
        <v>1726</v>
      </c>
    </row>
    <row r="31" spans="1:13" ht="15" customHeight="1" x14ac:dyDescent="0.15">
      <c r="C31" t="s">
        <v>412</v>
      </c>
      <c r="M31" s="471" t="s">
        <v>564</v>
      </c>
    </row>
    <row r="32" spans="1:13" ht="15" customHeight="1" x14ac:dyDescent="0.15">
      <c r="C32" t="s">
        <v>413</v>
      </c>
      <c r="M32" s="2"/>
    </row>
    <row r="33" spans="3:3" ht="15" customHeight="1" x14ac:dyDescent="0.15">
      <c r="C33" t="s">
        <v>410</v>
      </c>
    </row>
    <row r="34" spans="3:3" ht="15" customHeight="1" x14ac:dyDescent="0.15">
      <c r="C34" t="s">
        <v>411</v>
      </c>
    </row>
    <row r="35" spans="3:3" ht="15" customHeight="1" x14ac:dyDescent="0.15"/>
    <row r="36" spans="3:3" ht="15" customHeight="1" x14ac:dyDescent="0.15"/>
  </sheetData>
  <sheetProtection sheet="1"/>
  <mergeCells count="14">
    <mergeCell ref="G2:G3"/>
    <mergeCell ref="B7:C9"/>
    <mergeCell ref="B19:C21"/>
    <mergeCell ref="E27:F27"/>
    <mergeCell ref="E30:F30"/>
    <mergeCell ref="A5:C5"/>
    <mergeCell ref="E6:F6"/>
    <mergeCell ref="E9:F9"/>
    <mergeCell ref="E12:F12"/>
    <mergeCell ref="E15:F15"/>
    <mergeCell ref="E18:F18"/>
    <mergeCell ref="E21:F21"/>
    <mergeCell ref="E24:F24"/>
    <mergeCell ref="A2:F3"/>
  </mergeCells>
  <phoneticPr fontId="9"/>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M36"/>
  <sheetViews>
    <sheetView view="pageBreakPreview" topLeftCell="A22" zoomScaleNormal="100" zoomScaleSheetLayoutView="100" workbookViewId="0">
      <selection activeCell="G15" sqref="G15"/>
    </sheetView>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47" customWidth="1"/>
  </cols>
  <sheetData>
    <row r="1" spans="1:13" ht="15" customHeight="1" thickBot="1" x14ac:dyDescent="0.2">
      <c r="A1" t="s">
        <v>440</v>
      </c>
      <c r="M1" s="2" t="s">
        <v>427</v>
      </c>
    </row>
    <row r="2" spans="1:13" ht="14.25" customHeight="1" x14ac:dyDescent="0.15">
      <c r="A2" s="994" t="s">
        <v>97</v>
      </c>
      <c r="B2" s="950"/>
      <c r="C2" s="950"/>
      <c r="D2" s="950"/>
      <c r="E2" s="950"/>
      <c r="F2" s="995"/>
      <c r="G2" s="949" t="s">
        <v>16</v>
      </c>
      <c r="H2" s="191"/>
      <c r="I2" s="191"/>
      <c r="J2" s="191"/>
      <c r="K2" s="191"/>
      <c r="L2" s="191"/>
      <c r="M2" s="197"/>
    </row>
    <row r="3" spans="1:13" ht="34.5" customHeight="1" x14ac:dyDescent="0.15">
      <c r="A3" s="996"/>
      <c r="B3" s="714"/>
      <c r="C3" s="714"/>
      <c r="D3" s="714"/>
      <c r="E3" s="714"/>
      <c r="F3" s="715"/>
      <c r="G3" s="893"/>
      <c r="H3" s="230" t="s">
        <v>473</v>
      </c>
      <c r="I3" s="230" t="s">
        <v>423</v>
      </c>
      <c r="J3" s="230" t="s">
        <v>472</v>
      </c>
      <c r="K3" s="230" t="s">
        <v>424</v>
      </c>
      <c r="L3" s="230" t="s">
        <v>425</v>
      </c>
      <c r="M3" s="233" t="s">
        <v>426</v>
      </c>
    </row>
    <row r="4" spans="1:13" ht="28.5" customHeight="1" x14ac:dyDescent="0.15">
      <c r="A4" s="248"/>
      <c r="B4" s="63"/>
      <c r="C4" s="63"/>
      <c r="D4" s="10"/>
      <c r="E4" s="16" t="s">
        <v>414</v>
      </c>
      <c r="F4" s="33"/>
      <c r="G4" s="454">
        <v>1304</v>
      </c>
      <c r="H4" s="455">
        <v>233</v>
      </c>
      <c r="I4" s="41">
        <v>418</v>
      </c>
      <c r="J4" s="41">
        <v>274</v>
      </c>
      <c r="K4" s="41">
        <v>187</v>
      </c>
      <c r="L4" s="41">
        <v>68</v>
      </c>
      <c r="M4" s="456">
        <v>124</v>
      </c>
    </row>
    <row r="5" spans="1:13" ht="28.5" customHeight="1" x14ac:dyDescent="0.15">
      <c r="A5" s="993" t="s">
        <v>98</v>
      </c>
      <c r="B5" s="907"/>
      <c r="C5" s="908"/>
      <c r="D5" s="234"/>
      <c r="E5" s="256" t="s">
        <v>348</v>
      </c>
      <c r="F5" s="257"/>
      <c r="G5" s="457">
        <v>17722</v>
      </c>
      <c r="H5" s="458">
        <v>336</v>
      </c>
      <c r="I5" s="459">
        <v>1314</v>
      </c>
      <c r="J5" s="459">
        <v>2007</v>
      </c>
      <c r="K5" s="459">
        <v>2722</v>
      </c>
      <c r="L5" s="459">
        <v>1714</v>
      </c>
      <c r="M5" s="460">
        <v>9629</v>
      </c>
    </row>
    <row r="6" spans="1:13" ht="28.5" customHeight="1" x14ac:dyDescent="0.15">
      <c r="A6" s="11"/>
      <c r="C6" s="5"/>
      <c r="D6" s="235"/>
      <c r="E6" s="939" t="s">
        <v>416</v>
      </c>
      <c r="F6" s="990"/>
      <c r="G6" s="461">
        <v>15671</v>
      </c>
      <c r="H6" s="462">
        <v>0</v>
      </c>
      <c r="I6" s="272">
        <v>947</v>
      </c>
      <c r="J6" s="272">
        <v>1801</v>
      </c>
      <c r="K6" s="272">
        <v>2506</v>
      </c>
      <c r="L6" s="272">
        <v>1616</v>
      </c>
      <c r="M6" s="463">
        <v>8801</v>
      </c>
    </row>
    <row r="7" spans="1:13" ht="28.5" customHeight="1" x14ac:dyDescent="0.15">
      <c r="A7" s="249"/>
      <c r="B7" s="920" t="s">
        <v>474</v>
      </c>
      <c r="C7" s="903"/>
      <c r="D7" s="10"/>
      <c r="E7" s="16" t="s">
        <v>414</v>
      </c>
      <c r="F7" s="33"/>
      <c r="G7" s="464">
        <v>429</v>
      </c>
      <c r="H7" s="465">
        <v>39</v>
      </c>
      <c r="I7" s="60">
        <v>154</v>
      </c>
      <c r="J7" s="60">
        <v>85</v>
      </c>
      <c r="K7" s="60">
        <v>60</v>
      </c>
      <c r="L7" s="60">
        <v>23</v>
      </c>
      <c r="M7" s="466">
        <v>68</v>
      </c>
    </row>
    <row r="8" spans="1:13" ht="28.5" customHeight="1" x14ac:dyDescent="0.15">
      <c r="A8" s="11"/>
      <c r="B8" s="984"/>
      <c r="C8" s="985"/>
      <c r="D8" s="234"/>
      <c r="E8" s="256" t="s">
        <v>348</v>
      </c>
      <c r="F8" s="257"/>
      <c r="G8" s="457">
        <v>7949</v>
      </c>
      <c r="H8" s="458">
        <v>54</v>
      </c>
      <c r="I8" s="459">
        <v>420</v>
      </c>
      <c r="J8" s="459">
        <v>661</v>
      </c>
      <c r="K8" s="459">
        <v>937</v>
      </c>
      <c r="L8" s="459">
        <v>588</v>
      </c>
      <c r="M8" s="460">
        <v>5289</v>
      </c>
    </row>
    <row r="9" spans="1:13" ht="28.5" customHeight="1" x14ac:dyDescent="0.15">
      <c r="A9" s="11"/>
      <c r="B9" s="984"/>
      <c r="C9" s="985"/>
      <c r="D9" s="235"/>
      <c r="E9" s="939" t="s">
        <v>416</v>
      </c>
      <c r="F9" s="990"/>
      <c r="G9" s="461">
        <v>7282</v>
      </c>
      <c r="H9" s="462">
        <v>0</v>
      </c>
      <c r="I9" s="272">
        <v>327</v>
      </c>
      <c r="J9" s="272">
        <v>558</v>
      </c>
      <c r="K9" s="272">
        <v>823</v>
      </c>
      <c r="L9" s="272">
        <v>535</v>
      </c>
      <c r="M9" s="463">
        <v>5039</v>
      </c>
    </row>
    <row r="10" spans="1:13" ht="28.5" customHeight="1" x14ac:dyDescent="0.15">
      <c r="A10" s="249"/>
      <c r="B10" s="252"/>
      <c r="C10" s="64"/>
      <c r="D10" s="10"/>
      <c r="E10" s="16" t="s">
        <v>414</v>
      </c>
      <c r="F10" s="33"/>
      <c r="G10" s="464">
        <v>4</v>
      </c>
      <c r="H10" s="465">
        <v>0</v>
      </c>
      <c r="I10" s="60">
        <v>1</v>
      </c>
      <c r="J10" s="60">
        <v>2</v>
      </c>
      <c r="K10" s="60">
        <v>0</v>
      </c>
      <c r="L10" s="60">
        <v>0</v>
      </c>
      <c r="M10" s="466">
        <v>1</v>
      </c>
    </row>
    <row r="11" spans="1:13" ht="28.5" customHeight="1" x14ac:dyDescent="0.15">
      <c r="A11" s="249"/>
      <c r="B11" s="252"/>
      <c r="C11" s="215" t="s">
        <v>417</v>
      </c>
      <c r="D11" s="234"/>
      <c r="E11" s="256" t="s">
        <v>348</v>
      </c>
      <c r="F11" s="257"/>
      <c r="G11" s="457">
        <v>113</v>
      </c>
      <c r="H11" s="458">
        <v>0</v>
      </c>
      <c r="I11" s="459">
        <v>6</v>
      </c>
      <c r="J11" s="459">
        <v>20</v>
      </c>
      <c r="K11" s="459">
        <v>0</v>
      </c>
      <c r="L11" s="459">
        <v>0</v>
      </c>
      <c r="M11" s="460">
        <v>87</v>
      </c>
    </row>
    <row r="12" spans="1:13" ht="28.5" customHeight="1" x14ac:dyDescent="0.15">
      <c r="A12" s="249"/>
      <c r="B12" s="252"/>
      <c r="C12" s="65"/>
      <c r="D12" s="235"/>
      <c r="E12" s="939" t="s">
        <v>416</v>
      </c>
      <c r="F12" s="990"/>
      <c r="G12" s="464">
        <v>102</v>
      </c>
      <c r="H12" s="465">
        <v>0</v>
      </c>
      <c r="I12" s="60">
        <v>4</v>
      </c>
      <c r="J12" s="60">
        <v>16</v>
      </c>
      <c r="K12" s="60">
        <v>0</v>
      </c>
      <c r="L12" s="60">
        <v>0</v>
      </c>
      <c r="M12" s="466">
        <v>82</v>
      </c>
    </row>
    <row r="13" spans="1:13" ht="28.5" customHeight="1" x14ac:dyDescent="0.15">
      <c r="A13" s="249"/>
      <c r="B13" s="252"/>
      <c r="C13" s="64"/>
      <c r="D13" s="10"/>
      <c r="E13" s="16" t="s">
        <v>414</v>
      </c>
      <c r="F13" s="33"/>
      <c r="G13" s="464">
        <v>126</v>
      </c>
      <c r="H13" s="465">
        <v>10</v>
      </c>
      <c r="I13" s="60">
        <v>36</v>
      </c>
      <c r="J13" s="60">
        <v>21</v>
      </c>
      <c r="K13" s="60">
        <v>13</v>
      </c>
      <c r="L13" s="60">
        <v>9</v>
      </c>
      <c r="M13" s="466">
        <v>37</v>
      </c>
    </row>
    <row r="14" spans="1:13" ht="28.5" customHeight="1" x14ac:dyDescent="0.15">
      <c r="A14" s="249"/>
      <c r="B14" s="252"/>
      <c r="C14" s="215" t="s">
        <v>418</v>
      </c>
      <c r="D14" s="234"/>
      <c r="E14" s="256" t="s">
        <v>348</v>
      </c>
      <c r="F14" s="257"/>
      <c r="G14" s="457">
        <v>3476</v>
      </c>
      <c r="H14" s="458">
        <v>17</v>
      </c>
      <c r="I14" s="458">
        <v>89</v>
      </c>
      <c r="J14" s="459">
        <v>175</v>
      </c>
      <c r="K14" s="459">
        <v>205</v>
      </c>
      <c r="L14" s="459">
        <v>230</v>
      </c>
      <c r="M14" s="460">
        <v>2760</v>
      </c>
    </row>
    <row r="15" spans="1:13" ht="28.5" customHeight="1" x14ac:dyDescent="0.15">
      <c r="A15" s="249"/>
      <c r="B15" s="252"/>
      <c r="C15" s="65"/>
      <c r="D15" s="235"/>
      <c r="E15" s="939" t="s">
        <v>416</v>
      </c>
      <c r="F15" s="990"/>
      <c r="G15" s="464">
        <v>3231</v>
      </c>
      <c r="H15" s="465">
        <v>0</v>
      </c>
      <c r="I15" s="465">
        <v>64</v>
      </c>
      <c r="J15" s="60">
        <v>145</v>
      </c>
      <c r="K15" s="60">
        <v>181</v>
      </c>
      <c r="L15" s="60">
        <v>216</v>
      </c>
      <c r="M15" s="466">
        <v>2625</v>
      </c>
    </row>
    <row r="16" spans="1:13" ht="28.5" customHeight="1" x14ac:dyDescent="0.15">
      <c r="A16" s="249"/>
      <c r="B16" s="252"/>
      <c r="C16" s="64"/>
      <c r="D16" s="10"/>
      <c r="E16" s="16" t="s">
        <v>414</v>
      </c>
      <c r="F16" s="33"/>
      <c r="G16" s="464">
        <v>299</v>
      </c>
      <c r="H16" s="465">
        <v>29</v>
      </c>
      <c r="I16" s="465">
        <v>117</v>
      </c>
      <c r="J16" s="60">
        <v>62</v>
      </c>
      <c r="K16" s="60">
        <v>47</v>
      </c>
      <c r="L16" s="60">
        <v>14</v>
      </c>
      <c r="M16" s="466">
        <v>30</v>
      </c>
    </row>
    <row r="17" spans="1:13" ht="28.5" customHeight="1" x14ac:dyDescent="0.15">
      <c r="A17" s="249"/>
      <c r="B17" s="252"/>
      <c r="C17" s="215" t="s">
        <v>419</v>
      </c>
      <c r="D17" s="234"/>
      <c r="E17" s="256" t="s">
        <v>348</v>
      </c>
      <c r="F17" s="257"/>
      <c r="G17" s="457">
        <v>4360</v>
      </c>
      <c r="H17" s="458">
        <v>37</v>
      </c>
      <c r="I17" s="458">
        <v>325</v>
      </c>
      <c r="J17" s="459">
        <v>466</v>
      </c>
      <c r="K17" s="459">
        <v>732</v>
      </c>
      <c r="L17" s="459">
        <v>358</v>
      </c>
      <c r="M17" s="460">
        <v>2442</v>
      </c>
    </row>
    <row r="18" spans="1:13" ht="28.5" customHeight="1" x14ac:dyDescent="0.15">
      <c r="A18" s="249"/>
      <c r="B18" s="253"/>
      <c r="C18" s="65"/>
      <c r="D18" s="235"/>
      <c r="E18" s="939" t="s">
        <v>416</v>
      </c>
      <c r="F18" s="990"/>
      <c r="G18" s="461">
        <v>3949</v>
      </c>
      <c r="H18" s="462">
        <v>0</v>
      </c>
      <c r="I18" s="462">
        <v>259</v>
      </c>
      <c r="J18" s="272">
        <v>397</v>
      </c>
      <c r="K18" s="272">
        <v>642</v>
      </c>
      <c r="L18" s="272">
        <v>319</v>
      </c>
      <c r="M18" s="463">
        <v>2332</v>
      </c>
    </row>
    <row r="19" spans="1:13" ht="28.5" customHeight="1" x14ac:dyDescent="0.15">
      <c r="A19" s="11"/>
      <c r="B19" s="986" t="s">
        <v>475</v>
      </c>
      <c r="C19" s="987"/>
      <c r="D19" s="10"/>
      <c r="E19" s="16" t="s">
        <v>414</v>
      </c>
      <c r="F19" s="33"/>
      <c r="G19" s="464">
        <v>875</v>
      </c>
      <c r="H19" s="465">
        <v>194</v>
      </c>
      <c r="I19" s="465">
        <v>264</v>
      </c>
      <c r="J19" s="60">
        <v>189</v>
      </c>
      <c r="K19" s="60">
        <v>127</v>
      </c>
      <c r="L19" s="60">
        <v>45</v>
      </c>
      <c r="M19" s="466">
        <v>56</v>
      </c>
    </row>
    <row r="20" spans="1:13" ht="28.5" customHeight="1" x14ac:dyDescent="0.15">
      <c r="A20" s="251"/>
      <c r="B20" s="988"/>
      <c r="C20" s="989"/>
      <c r="D20" s="206"/>
      <c r="E20" s="16" t="s">
        <v>348</v>
      </c>
      <c r="F20" s="33"/>
      <c r="G20" s="457">
        <v>9773</v>
      </c>
      <c r="H20" s="458">
        <v>282</v>
      </c>
      <c r="I20" s="458">
        <v>894</v>
      </c>
      <c r="J20" s="459">
        <v>1346</v>
      </c>
      <c r="K20" s="459">
        <v>1785</v>
      </c>
      <c r="L20" s="459">
        <v>1785</v>
      </c>
      <c r="M20" s="460">
        <v>4340</v>
      </c>
    </row>
    <row r="21" spans="1:13" ht="28.5" customHeight="1" x14ac:dyDescent="0.15">
      <c r="A21" s="11"/>
      <c r="B21" s="988"/>
      <c r="C21" s="989"/>
      <c r="D21" s="62"/>
      <c r="E21" s="939" t="s">
        <v>416</v>
      </c>
      <c r="F21" s="990"/>
      <c r="G21" s="461">
        <v>8389</v>
      </c>
      <c r="H21" s="462">
        <v>0</v>
      </c>
      <c r="I21" s="462">
        <v>620</v>
      </c>
      <c r="J21" s="272">
        <v>1243</v>
      </c>
      <c r="K21" s="272">
        <v>1683</v>
      </c>
      <c r="L21" s="272">
        <v>1683</v>
      </c>
      <c r="M21" s="463">
        <v>3762</v>
      </c>
    </row>
    <row r="22" spans="1:13" ht="28.5" customHeight="1" x14ac:dyDescent="0.15">
      <c r="A22" s="249"/>
      <c r="B22" s="252"/>
      <c r="C22" s="193"/>
      <c r="D22" s="10"/>
      <c r="E22" s="16" t="s">
        <v>414</v>
      </c>
      <c r="F22" s="33"/>
      <c r="G22" s="464">
        <v>2</v>
      </c>
      <c r="H22" s="465">
        <v>0</v>
      </c>
      <c r="I22" s="465">
        <v>0</v>
      </c>
      <c r="J22" s="60">
        <v>1</v>
      </c>
      <c r="K22" s="465">
        <v>0</v>
      </c>
      <c r="L22" s="60">
        <v>0</v>
      </c>
      <c r="M22" s="466">
        <v>1</v>
      </c>
    </row>
    <row r="23" spans="1:13" ht="28.5" customHeight="1" x14ac:dyDescent="0.15">
      <c r="A23" s="249"/>
      <c r="B23" s="252"/>
      <c r="C23" s="208" t="s">
        <v>420</v>
      </c>
      <c r="D23" s="234"/>
      <c r="E23" s="256" t="s">
        <v>348</v>
      </c>
      <c r="F23" s="257"/>
      <c r="G23" s="457">
        <v>55</v>
      </c>
      <c r="H23" s="458">
        <v>0</v>
      </c>
      <c r="I23" s="458">
        <v>0</v>
      </c>
      <c r="J23" s="459">
        <v>9</v>
      </c>
      <c r="K23" s="459">
        <v>0</v>
      </c>
      <c r="L23" s="459">
        <v>0</v>
      </c>
      <c r="M23" s="460">
        <v>544</v>
      </c>
    </row>
    <row r="24" spans="1:13" ht="28.5" customHeight="1" x14ac:dyDescent="0.15">
      <c r="A24" s="249"/>
      <c r="B24" s="252"/>
      <c r="C24" s="194"/>
      <c r="D24" s="235"/>
      <c r="E24" s="939" t="s">
        <v>416</v>
      </c>
      <c r="F24" s="990"/>
      <c r="G24" s="465">
        <v>429</v>
      </c>
      <c r="H24" s="465">
        <v>0</v>
      </c>
      <c r="I24" s="60">
        <v>0</v>
      </c>
      <c r="J24" s="60">
        <v>9</v>
      </c>
      <c r="K24" s="60">
        <v>0</v>
      </c>
      <c r="L24" s="60">
        <v>0</v>
      </c>
      <c r="M24" s="466">
        <v>420</v>
      </c>
    </row>
    <row r="25" spans="1:13" ht="28.5" customHeight="1" x14ac:dyDescent="0.15">
      <c r="A25" s="249"/>
      <c r="B25" s="254"/>
      <c r="C25" s="200"/>
      <c r="D25" s="10"/>
      <c r="E25" s="16" t="s">
        <v>414</v>
      </c>
      <c r="F25" s="33"/>
      <c r="G25" s="467">
        <v>234</v>
      </c>
      <c r="H25" s="465">
        <v>57</v>
      </c>
      <c r="I25" s="465">
        <v>33</v>
      </c>
      <c r="J25" s="60">
        <v>48</v>
      </c>
      <c r="K25" s="465">
        <v>16</v>
      </c>
      <c r="L25" s="60">
        <v>13</v>
      </c>
      <c r="M25" s="466">
        <v>25</v>
      </c>
    </row>
    <row r="26" spans="1:13" ht="28.5" customHeight="1" x14ac:dyDescent="0.15">
      <c r="A26" s="249"/>
      <c r="B26" s="254"/>
      <c r="C26" s="201" t="s">
        <v>421</v>
      </c>
      <c r="D26" s="234"/>
      <c r="E26" s="256" t="s">
        <v>348</v>
      </c>
      <c r="F26" s="257"/>
      <c r="G26" s="457">
        <v>3568</v>
      </c>
      <c r="H26" s="458">
        <v>113</v>
      </c>
      <c r="I26" s="458">
        <v>236</v>
      </c>
      <c r="J26" s="459">
        <v>729</v>
      </c>
      <c r="K26" s="458">
        <v>406</v>
      </c>
      <c r="L26" s="459">
        <v>546</v>
      </c>
      <c r="M26" s="460">
        <v>1873</v>
      </c>
    </row>
    <row r="27" spans="1:13" ht="28.5" customHeight="1" x14ac:dyDescent="0.15">
      <c r="A27" s="249"/>
      <c r="B27" s="254"/>
      <c r="C27" s="201"/>
      <c r="D27" s="235"/>
      <c r="E27" s="939" t="s">
        <v>416</v>
      </c>
      <c r="F27" s="990"/>
      <c r="G27" s="465">
        <v>3024</v>
      </c>
      <c r="H27" s="465">
        <v>0</v>
      </c>
      <c r="I27" s="465">
        <v>216</v>
      </c>
      <c r="J27" s="60">
        <v>685</v>
      </c>
      <c r="K27" s="465">
        <v>394</v>
      </c>
      <c r="L27" s="60">
        <v>508</v>
      </c>
      <c r="M27" s="466">
        <v>1616</v>
      </c>
    </row>
    <row r="28" spans="1:13" ht="28.5" customHeight="1" x14ac:dyDescent="0.15">
      <c r="A28" s="249"/>
      <c r="B28" s="254"/>
      <c r="C28" s="200"/>
      <c r="D28" s="10"/>
      <c r="E28" s="16" t="s">
        <v>414</v>
      </c>
      <c r="F28" s="33"/>
      <c r="G28" s="464">
        <v>639</v>
      </c>
      <c r="H28" s="465">
        <v>137</v>
      </c>
      <c r="I28" s="465">
        <v>209</v>
      </c>
      <c r="J28" s="465">
        <v>155</v>
      </c>
      <c r="K28" s="465">
        <v>79</v>
      </c>
      <c r="L28" s="60">
        <v>29</v>
      </c>
      <c r="M28" s="466">
        <v>30</v>
      </c>
    </row>
    <row r="29" spans="1:13" ht="28.5" customHeight="1" x14ac:dyDescent="0.15">
      <c r="A29" s="249"/>
      <c r="B29" s="254"/>
      <c r="C29" s="201" t="s">
        <v>364</v>
      </c>
      <c r="D29" s="234"/>
      <c r="E29" s="256" t="s">
        <v>348</v>
      </c>
      <c r="F29" s="257"/>
      <c r="G29" s="458">
        <v>5652</v>
      </c>
      <c r="H29" s="458">
        <v>169</v>
      </c>
      <c r="I29" s="458">
        <v>683</v>
      </c>
      <c r="J29" s="458">
        <v>1101</v>
      </c>
      <c r="K29" s="458">
        <v>1056</v>
      </c>
      <c r="L29" s="458">
        <v>720</v>
      </c>
      <c r="M29" s="460">
        <v>1923</v>
      </c>
    </row>
    <row r="30" spans="1:13" ht="28.5" customHeight="1" thickBot="1" x14ac:dyDescent="0.2">
      <c r="A30" s="250"/>
      <c r="B30" s="255"/>
      <c r="C30" s="225"/>
      <c r="D30" s="258"/>
      <c r="E30" s="991" t="s">
        <v>416</v>
      </c>
      <c r="F30" s="992"/>
      <c r="G30" s="468">
        <v>4936</v>
      </c>
      <c r="H30" s="469">
        <v>0</v>
      </c>
      <c r="I30" s="469">
        <v>507</v>
      </c>
      <c r="J30" s="469">
        <v>1018</v>
      </c>
      <c r="K30" s="469">
        <v>998</v>
      </c>
      <c r="L30" s="469">
        <v>687</v>
      </c>
      <c r="M30" s="470">
        <v>1726</v>
      </c>
    </row>
    <row r="31" spans="1:13" ht="15" customHeight="1" x14ac:dyDescent="0.15">
      <c r="C31" t="s">
        <v>412</v>
      </c>
      <c r="M31" s="471" t="s">
        <v>564</v>
      </c>
    </row>
    <row r="32" spans="1:13" ht="15" customHeight="1" x14ac:dyDescent="0.15">
      <c r="C32" t="s">
        <v>413</v>
      </c>
      <c r="M32" s="2"/>
    </row>
    <row r="33" spans="3:3" ht="15" customHeight="1" x14ac:dyDescent="0.15">
      <c r="C33" t="s">
        <v>410</v>
      </c>
    </row>
    <row r="34" spans="3:3" ht="15" customHeight="1" x14ac:dyDescent="0.15">
      <c r="C34" t="s">
        <v>411</v>
      </c>
    </row>
    <row r="35" spans="3:3" ht="15" customHeight="1" x14ac:dyDescent="0.15"/>
    <row r="36" spans="3:3" ht="15" customHeight="1" x14ac:dyDescent="0.15"/>
  </sheetData>
  <sheetProtection sheet="1"/>
  <mergeCells count="14">
    <mergeCell ref="E24:F24"/>
    <mergeCell ref="E27:F27"/>
    <mergeCell ref="E30:F30"/>
    <mergeCell ref="G2:G3"/>
    <mergeCell ref="A5:C5"/>
    <mergeCell ref="E6:F6"/>
    <mergeCell ref="B7:C9"/>
    <mergeCell ref="E9:F9"/>
    <mergeCell ref="A2:F3"/>
    <mergeCell ref="E12:F12"/>
    <mergeCell ref="E15:F15"/>
    <mergeCell ref="E18:F18"/>
    <mergeCell ref="B19:C21"/>
    <mergeCell ref="E21:F21"/>
  </mergeCells>
  <phoneticPr fontId="9"/>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8"/>
  <sheetViews>
    <sheetView view="pageBreakPreview" zoomScale="90" zoomScaleNormal="90" zoomScaleSheetLayoutView="90" workbookViewId="0">
      <selection activeCell="J4" sqref="J4"/>
    </sheetView>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t="s">
        <v>548</v>
      </c>
      <c r="K1" s="1024"/>
      <c r="L1" s="1024"/>
      <c r="M1" s="1024"/>
      <c r="N1" s="1024"/>
      <c r="O1" s="1024"/>
      <c r="P1" s="1024"/>
    </row>
    <row r="2" spans="1:16" ht="5.0999999999999996" customHeight="1" x14ac:dyDescent="0.15">
      <c r="A2" s="1"/>
      <c r="B2" s="1"/>
      <c r="C2" s="1"/>
    </row>
    <row r="3" spans="1:16" ht="27" customHeight="1" x14ac:dyDescent="0.15">
      <c r="A3" s="1025" t="s">
        <v>549</v>
      </c>
      <c r="B3" s="1025"/>
      <c r="C3" s="1025"/>
      <c r="D3" s="1025"/>
      <c r="E3" s="1025"/>
      <c r="F3" s="1025"/>
      <c r="G3" s="1025"/>
      <c r="H3" s="1025"/>
      <c r="I3" s="1025"/>
      <c r="K3" s="1025" t="s">
        <v>525</v>
      </c>
      <c r="L3" s="1025"/>
      <c r="M3" s="1025"/>
      <c r="N3" s="1025"/>
      <c r="O3" s="1025"/>
      <c r="P3" s="1025"/>
    </row>
    <row r="4" spans="1:16" ht="15" customHeight="1" x14ac:dyDescent="0.15"/>
    <row r="5" spans="1:16" ht="15" customHeight="1" thickBot="1" x14ac:dyDescent="0.2">
      <c r="A5" t="s">
        <v>515</v>
      </c>
      <c r="O5" s="922" t="s">
        <v>100</v>
      </c>
      <c r="P5" s="922"/>
    </row>
    <row r="6" spans="1:16" ht="21.75" customHeight="1" x14ac:dyDescent="0.15">
      <c r="A6" s="994" t="s">
        <v>101</v>
      </c>
      <c r="B6" s="950"/>
      <c r="C6" s="950"/>
      <c r="D6" s="995"/>
      <c r="E6" s="949" t="s">
        <v>102</v>
      </c>
      <c r="F6" s="995"/>
      <c r="G6" s="925" t="s">
        <v>103</v>
      </c>
      <c r="H6" s="926"/>
      <c r="I6" s="190" t="s">
        <v>509</v>
      </c>
      <c r="J6" s="264"/>
      <c r="K6" s="425" t="s">
        <v>518</v>
      </c>
      <c r="L6" s="1008" t="s">
        <v>104</v>
      </c>
      <c r="M6" s="28" t="s">
        <v>105</v>
      </c>
      <c r="N6" s="29"/>
      <c r="O6" s="7"/>
      <c r="P6" s="1009" t="s">
        <v>106</v>
      </c>
    </row>
    <row r="7" spans="1:16" ht="21.75" customHeight="1" x14ac:dyDescent="0.15">
      <c r="A7" s="996"/>
      <c r="B7" s="714"/>
      <c r="C7" s="714"/>
      <c r="D7" s="715"/>
      <c r="E7" s="1026"/>
      <c r="F7" s="715"/>
      <c r="G7" s="10" t="s">
        <v>107</v>
      </c>
      <c r="H7" s="185" t="s">
        <v>108</v>
      </c>
      <c r="I7" s="421" t="s">
        <v>109</v>
      </c>
      <c r="J7" s="424"/>
      <c r="K7" s="78" t="s">
        <v>110</v>
      </c>
      <c r="L7" s="893"/>
      <c r="M7" s="185" t="s">
        <v>109</v>
      </c>
      <c r="N7" s="185" t="s">
        <v>111</v>
      </c>
      <c r="O7" s="185" t="s">
        <v>110</v>
      </c>
      <c r="P7" s="1010"/>
    </row>
    <row r="8" spans="1:16" ht="17.100000000000001" customHeight="1" x14ac:dyDescent="0.15">
      <c r="A8" s="1013" t="s">
        <v>476</v>
      </c>
      <c r="B8" s="724"/>
      <c r="C8" s="724"/>
      <c r="D8" s="905"/>
      <c r="E8" s="1014">
        <v>835</v>
      </c>
      <c r="F8" s="1015"/>
      <c r="G8" s="428">
        <v>22986</v>
      </c>
      <c r="H8" s="429">
        <v>27.528143712574849</v>
      </c>
      <c r="I8" s="430">
        <v>6980433</v>
      </c>
      <c r="J8" s="430"/>
      <c r="K8" s="431">
        <v>303.68193683111457</v>
      </c>
      <c r="L8" s="428">
        <v>24802868</v>
      </c>
      <c r="M8" s="428">
        <v>46942737</v>
      </c>
      <c r="N8" s="429">
        <v>56218.846706586824</v>
      </c>
      <c r="O8" s="429">
        <v>2042.2316627512398</v>
      </c>
      <c r="P8" s="432">
        <v>19446887</v>
      </c>
    </row>
    <row r="9" spans="1:16" ht="17.100000000000001" customHeight="1" x14ac:dyDescent="0.15">
      <c r="A9" s="261"/>
      <c r="B9" s="1018" t="s">
        <v>477</v>
      </c>
      <c r="C9" s="1019"/>
      <c r="D9" s="1020"/>
      <c r="E9" s="1005">
        <v>580</v>
      </c>
      <c r="F9" s="1006"/>
      <c r="G9" s="433">
        <v>16742</v>
      </c>
      <c r="H9" s="434">
        <v>28.865517241379312</v>
      </c>
      <c r="I9" s="433">
        <v>5034034</v>
      </c>
      <c r="J9" s="13"/>
      <c r="K9" s="435">
        <v>300.68295305220403</v>
      </c>
      <c r="L9" s="433">
        <v>19035350</v>
      </c>
      <c r="M9" s="433">
        <v>35024214</v>
      </c>
      <c r="N9" s="434">
        <v>60386.575862068967</v>
      </c>
      <c r="O9" s="434">
        <v>2091.9970134989844</v>
      </c>
      <c r="P9" s="436">
        <v>13945600</v>
      </c>
    </row>
    <row r="10" spans="1:16" ht="17.100000000000001" customHeight="1" x14ac:dyDescent="0.15">
      <c r="A10" s="261"/>
      <c r="B10" s="259"/>
      <c r="C10" s="1011" t="s">
        <v>162</v>
      </c>
      <c r="D10" s="1012"/>
      <c r="E10" s="1005">
        <v>75</v>
      </c>
      <c r="F10" s="1006"/>
      <c r="G10" s="433">
        <v>2012</v>
      </c>
      <c r="H10" s="434">
        <v>26.826666666666668</v>
      </c>
      <c r="I10" s="433">
        <v>555981</v>
      </c>
      <c r="J10" s="13"/>
      <c r="K10" s="435">
        <v>276.33250497017895</v>
      </c>
      <c r="L10" s="433">
        <v>1661014</v>
      </c>
      <c r="M10" s="433">
        <v>3153733</v>
      </c>
      <c r="N10" s="434">
        <v>42049.773333333331</v>
      </c>
      <c r="O10" s="434">
        <v>1567.4617296222664</v>
      </c>
      <c r="P10" s="436">
        <v>1332843</v>
      </c>
    </row>
    <row r="11" spans="1:16" ht="17.100000000000001" customHeight="1" x14ac:dyDescent="0.15">
      <c r="A11" s="261"/>
      <c r="B11" s="259"/>
      <c r="C11" s="1011" t="s">
        <v>112</v>
      </c>
      <c r="D11" s="1012"/>
      <c r="E11" s="1005">
        <v>17</v>
      </c>
      <c r="F11" s="1006"/>
      <c r="G11" s="433">
        <v>1168</v>
      </c>
      <c r="H11" s="434">
        <v>68.705882352941174</v>
      </c>
      <c r="I11" s="433">
        <v>303701</v>
      </c>
      <c r="J11" s="13"/>
      <c r="K11" s="435">
        <v>260.01797945205482</v>
      </c>
      <c r="L11" s="433">
        <v>327004</v>
      </c>
      <c r="M11" s="433">
        <v>1888563</v>
      </c>
      <c r="N11" s="434">
        <v>111091.94117647059</v>
      </c>
      <c r="O11" s="434">
        <v>1616.9203767123288</v>
      </c>
      <c r="P11" s="436">
        <v>1423248</v>
      </c>
    </row>
    <row r="12" spans="1:16" ht="17.100000000000001" customHeight="1" x14ac:dyDescent="0.15">
      <c r="A12" s="261"/>
      <c r="B12" s="259"/>
      <c r="C12" s="1011" t="s">
        <v>163</v>
      </c>
      <c r="D12" s="1012"/>
      <c r="E12" s="1005">
        <v>42</v>
      </c>
      <c r="F12" s="1006"/>
      <c r="G12" s="433">
        <v>642</v>
      </c>
      <c r="H12" s="434">
        <v>15.285714285714286</v>
      </c>
      <c r="I12" s="37">
        <v>193857</v>
      </c>
      <c r="J12" s="13"/>
      <c r="K12" s="435">
        <v>301.95794392523362</v>
      </c>
      <c r="L12" s="433">
        <v>331905</v>
      </c>
      <c r="M12" s="433">
        <v>749058</v>
      </c>
      <c r="N12" s="434">
        <v>17834.714285714286</v>
      </c>
      <c r="O12" s="434">
        <v>1166.7570093457944</v>
      </c>
      <c r="P12" s="436">
        <v>370401</v>
      </c>
    </row>
    <row r="13" spans="1:16" ht="17.100000000000001" customHeight="1" x14ac:dyDescent="0.15">
      <c r="A13" s="261"/>
      <c r="B13" s="259"/>
      <c r="C13" s="1011" t="s">
        <v>164</v>
      </c>
      <c r="D13" s="1012"/>
      <c r="E13" s="1005">
        <v>57</v>
      </c>
      <c r="F13" s="1006"/>
      <c r="G13" s="433">
        <v>2568</v>
      </c>
      <c r="H13" s="434">
        <v>45.05263157894737</v>
      </c>
      <c r="I13" s="37">
        <v>775835</v>
      </c>
      <c r="J13" s="13"/>
      <c r="K13" s="434">
        <v>302.11643302180687</v>
      </c>
      <c r="L13" s="433">
        <v>4228366</v>
      </c>
      <c r="M13" s="433">
        <v>6377046</v>
      </c>
      <c r="N13" s="434">
        <v>111878</v>
      </c>
      <c r="O13" s="434">
        <v>2483.2733644859813</v>
      </c>
      <c r="P13" s="436">
        <v>1968735</v>
      </c>
    </row>
    <row r="14" spans="1:16" ht="17.100000000000001" customHeight="1" x14ac:dyDescent="0.15">
      <c r="A14" s="261"/>
      <c r="B14" s="259"/>
      <c r="C14" s="1011" t="s">
        <v>165</v>
      </c>
      <c r="D14" s="1012"/>
      <c r="E14" s="1005">
        <v>36</v>
      </c>
      <c r="F14" s="1006"/>
      <c r="G14" s="433">
        <v>1023</v>
      </c>
      <c r="H14" s="434">
        <v>28.416666666666668</v>
      </c>
      <c r="I14" s="37">
        <v>378053</v>
      </c>
      <c r="J14" s="13"/>
      <c r="K14" s="434">
        <v>369.55327468230695</v>
      </c>
      <c r="L14" s="433">
        <v>1367328</v>
      </c>
      <c r="M14" s="433">
        <v>3721693</v>
      </c>
      <c r="N14" s="434">
        <v>103380.36111111111</v>
      </c>
      <c r="O14" s="434">
        <v>3638.0185728250244</v>
      </c>
      <c r="P14" s="436">
        <v>1526282</v>
      </c>
    </row>
    <row r="15" spans="1:16" ht="17.100000000000001" customHeight="1" x14ac:dyDescent="0.15">
      <c r="A15" s="261"/>
      <c r="B15" s="259"/>
      <c r="C15" s="1011" t="s">
        <v>166</v>
      </c>
      <c r="D15" s="1012"/>
      <c r="E15" s="1005">
        <v>95</v>
      </c>
      <c r="F15" s="1006"/>
      <c r="G15" s="433">
        <v>2736</v>
      </c>
      <c r="H15" s="434">
        <v>28.8</v>
      </c>
      <c r="I15" s="37">
        <v>740178</v>
      </c>
      <c r="J15" s="13"/>
      <c r="K15" s="434">
        <v>270.53289473684208</v>
      </c>
      <c r="L15" s="433">
        <v>2260360</v>
      </c>
      <c r="M15" s="433">
        <v>4329451</v>
      </c>
      <c r="N15" s="434">
        <v>45573.168421052629</v>
      </c>
      <c r="O15" s="434">
        <v>1582.4016812865498</v>
      </c>
      <c r="P15" s="436">
        <v>1888760</v>
      </c>
    </row>
    <row r="16" spans="1:16" ht="17.100000000000001" customHeight="1" x14ac:dyDescent="0.15">
      <c r="A16" s="261"/>
      <c r="B16" s="259"/>
      <c r="C16" s="1011" t="s">
        <v>167</v>
      </c>
      <c r="D16" s="1012"/>
      <c r="E16" s="1005">
        <v>46</v>
      </c>
      <c r="F16" s="1006"/>
      <c r="G16" s="433">
        <v>1059</v>
      </c>
      <c r="H16" s="434">
        <v>23.021739130434781</v>
      </c>
      <c r="I16" s="37">
        <v>363428</v>
      </c>
      <c r="J16" s="13"/>
      <c r="K16" s="434">
        <v>343.18035882908401</v>
      </c>
      <c r="L16" s="433">
        <v>2648976</v>
      </c>
      <c r="M16" s="433">
        <v>3983444</v>
      </c>
      <c r="N16" s="434">
        <v>86596.608695652176</v>
      </c>
      <c r="O16" s="434">
        <v>3761.5146364494808</v>
      </c>
      <c r="P16" s="436">
        <v>1247436</v>
      </c>
    </row>
    <row r="17" spans="1:17" ht="17.100000000000001" customHeight="1" x14ac:dyDescent="0.15">
      <c r="A17" s="261"/>
      <c r="B17" s="259"/>
      <c r="C17" s="1011" t="s">
        <v>113</v>
      </c>
      <c r="D17" s="1012"/>
      <c r="E17" s="1005">
        <v>30</v>
      </c>
      <c r="F17" s="1006"/>
      <c r="G17" s="433">
        <v>674</v>
      </c>
      <c r="H17" s="434">
        <v>22.466666666666665</v>
      </c>
      <c r="I17" s="37">
        <v>189605</v>
      </c>
      <c r="J17" s="13"/>
      <c r="K17" s="434">
        <v>281.31305637982194</v>
      </c>
      <c r="L17" s="433">
        <v>1086316</v>
      </c>
      <c r="M17" s="433">
        <v>1667494</v>
      </c>
      <c r="N17" s="434">
        <v>55583.133333333331</v>
      </c>
      <c r="O17" s="434">
        <v>2474.0267062314542</v>
      </c>
      <c r="P17" s="436">
        <v>523308</v>
      </c>
    </row>
    <row r="18" spans="1:17" ht="17.100000000000001" customHeight="1" x14ac:dyDescent="0.15">
      <c r="A18" s="261"/>
      <c r="B18" s="259"/>
      <c r="C18" s="1011" t="s">
        <v>114</v>
      </c>
      <c r="D18" s="1012"/>
      <c r="E18" s="1005">
        <v>101</v>
      </c>
      <c r="F18" s="1006"/>
      <c r="G18" s="433">
        <v>3079</v>
      </c>
      <c r="H18" s="434">
        <v>30.485148514851485</v>
      </c>
      <c r="I18" s="37">
        <v>1000462</v>
      </c>
      <c r="J18" s="13"/>
      <c r="K18" s="434">
        <v>324.93082169535563</v>
      </c>
      <c r="L18" s="433">
        <v>2921550</v>
      </c>
      <c r="M18" s="433">
        <v>5333254</v>
      </c>
      <c r="N18" s="434">
        <v>52804.495049504949</v>
      </c>
      <c r="O18" s="434">
        <v>1732.1383566092886</v>
      </c>
      <c r="P18" s="436">
        <v>2234897</v>
      </c>
    </row>
    <row r="19" spans="1:17" ht="17.100000000000001" customHeight="1" x14ac:dyDescent="0.15">
      <c r="A19" s="261"/>
      <c r="B19" s="259"/>
      <c r="C19" s="1011" t="s">
        <v>115</v>
      </c>
      <c r="D19" s="1012"/>
      <c r="E19" s="1005">
        <v>39</v>
      </c>
      <c r="F19" s="1006"/>
      <c r="G19" s="433">
        <v>722</v>
      </c>
      <c r="H19" s="434">
        <v>18.512820512820515</v>
      </c>
      <c r="I19" s="37">
        <v>227157</v>
      </c>
      <c r="J19" s="13"/>
      <c r="K19" s="434">
        <v>314.62188365650968</v>
      </c>
      <c r="L19" s="433">
        <v>575531</v>
      </c>
      <c r="M19" s="433">
        <v>1341999</v>
      </c>
      <c r="N19" s="434">
        <v>34410.230769230766</v>
      </c>
      <c r="O19" s="434">
        <v>1858.7243767313018</v>
      </c>
      <c r="P19" s="436">
        <v>649214</v>
      </c>
    </row>
    <row r="20" spans="1:17" ht="17.100000000000001" customHeight="1" x14ac:dyDescent="0.15">
      <c r="A20" s="261"/>
      <c r="B20" s="221"/>
      <c r="C20" s="1011" t="s">
        <v>168</v>
      </c>
      <c r="D20" s="1012"/>
      <c r="E20" s="1005">
        <v>42</v>
      </c>
      <c r="F20" s="1006"/>
      <c r="G20" s="433">
        <v>1059</v>
      </c>
      <c r="H20" s="434">
        <v>25.214285714285715</v>
      </c>
      <c r="I20" s="37">
        <v>305777</v>
      </c>
      <c r="J20" s="13"/>
      <c r="K20" s="434">
        <v>288.74126534466478</v>
      </c>
      <c r="L20" s="433">
        <v>1627000</v>
      </c>
      <c r="M20" s="433">
        <v>2478479</v>
      </c>
      <c r="N20" s="434">
        <v>59011.404761904763</v>
      </c>
      <c r="O20" s="434">
        <v>2340.3956562795088</v>
      </c>
      <c r="P20" s="437">
        <v>780476</v>
      </c>
    </row>
    <row r="21" spans="1:17" ht="17.100000000000001" customHeight="1" thickBot="1" x14ac:dyDescent="0.2">
      <c r="A21" s="262"/>
      <c r="B21" s="1021" t="s">
        <v>478</v>
      </c>
      <c r="C21" s="1022"/>
      <c r="D21" s="1023"/>
      <c r="E21" s="1016">
        <v>255</v>
      </c>
      <c r="F21" s="1017"/>
      <c r="G21" s="438">
        <v>6244</v>
      </c>
      <c r="H21" s="439">
        <v>24.48627450980392</v>
      </c>
      <c r="I21" s="438">
        <v>1888675</v>
      </c>
      <c r="J21" s="69"/>
      <c r="K21" s="440">
        <v>302.47837924407429</v>
      </c>
      <c r="L21" s="438">
        <v>5615563</v>
      </c>
      <c r="M21" s="438">
        <v>11648350</v>
      </c>
      <c r="N21" s="439">
        <v>45679.803921568629</v>
      </c>
      <c r="O21" s="439">
        <v>1865.5269058295964</v>
      </c>
      <c r="P21" s="441">
        <v>5389649</v>
      </c>
    </row>
    <row r="22" spans="1:17" ht="15" customHeight="1" x14ac:dyDescent="0.15">
      <c r="A22" t="s">
        <v>517</v>
      </c>
      <c r="P22" s="2" t="s">
        <v>514</v>
      </c>
    </row>
    <row r="23" spans="1:17" ht="15" customHeight="1" x14ac:dyDescent="0.15">
      <c r="A23" t="s">
        <v>522</v>
      </c>
      <c r="P23" s="2"/>
    </row>
    <row r="24" spans="1:17" ht="15" customHeight="1" x14ac:dyDescent="0.15">
      <c r="A24" t="s">
        <v>448</v>
      </c>
      <c r="P24" s="2"/>
    </row>
    <row r="25" spans="1:17" ht="15" customHeight="1" x14ac:dyDescent="0.15">
      <c r="A25" t="s">
        <v>519</v>
      </c>
      <c r="P25" s="2"/>
    </row>
    <row r="26" spans="1:17" ht="15" customHeight="1" x14ac:dyDescent="0.15"/>
    <row r="27" spans="1:17" ht="15" customHeight="1" thickBot="1" x14ac:dyDescent="0.2">
      <c r="A27" t="s">
        <v>441</v>
      </c>
      <c r="O27" s="922" t="s">
        <v>100</v>
      </c>
      <c r="P27" s="922"/>
    </row>
    <row r="28" spans="1:17" ht="21.75" customHeight="1" x14ac:dyDescent="0.15">
      <c r="A28" s="994" t="s">
        <v>116</v>
      </c>
      <c r="B28" s="950"/>
      <c r="C28" s="995"/>
      <c r="D28" s="1008" t="s">
        <v>41</v>
      </c>
      <c r="E28" s="925" t="s">
        <v>79</v>
      </c>
      <c r="F28" s="926"/>
      <c r="G28" s="925" t="s">
        <v>520</v>
      </c>
      <c r="H28" s="926"/>
      <c r="I28" s="1008" t="s">
        <v>104</v>
      </c>
      <c r="J28" s="223"/>
      <c r="K28" s="950" t="s">
        <v>118</v>
      </c>
      <c r="L28" s="950"/>
      <c r="M28" s="995"/>
      <c r="N28" s="1008" t="s">
        <v>119</v>
      </c>
      <c r="O28" s="1008" t="s">
        <v>120</v>
      </c>
      <c r="P28" s="1009" t="s">
        <v>106</v>
      </c>
    </row>
    <row r="29" spans="1:17" ht="21.75" customHeight="1" x14ac:dyDescent="0.15">
      <c r="A29" s="996"/>
      <c r="B29" s="714"/>
      <c r="C29" s="715"/>
      <c r="D29" s="893"/>
      <c r="E29" s="78" t="s">
        <v>17</v>
      </c>
      <c r="F29" s="79" t="s">
        <v>108</v>
      </c>
      <c r="G29" s="78" t="s">
        <v>121</v>
      </c>
      <c r="H29" s="78" t="s">
        <v>110</v>
      </c>
      <c r="I29" s="893"/>
      <c r="J29" s="62"/>
      <c r="K29" s="43" t="s">
        <v>122</v>
      </c>
      <c r="L29" s="78" t="s">
        <v>108</v>
      </c>
      <c r="M29" s="185" t="s">
        <v>110</v>
      </c>
      <c r="N29" s="893"/>
      <c r="O29" s="893"/>
      <c r="P29" s="1010"/>
    </row>
    <row r="30" spans="1:17" ht="17.100000000000001" customHeight="1" x14ac:dyDescent="0.15">
      <c r="A30" s="997" t="s">
        <v>550</v>
      </c>
      <c r="B30" s="998"/>
      <c r="C30" s="890"/>
      <c r="D30" s="30">
        <v>52</v>
      </c>
      <c r="E30" s="13">
        <v>2102</v>
      </c>
      <c r="F30" s="66">
        <v>40.4</v>
      </c>
      <c r="G30" s="13">
        <v>633187</v>
      </c>
      <c r="H30" s="21">
        <v>301</v>
      </c>
      <c r="I30" s="13">
        <v>4208005</v>
      </c>
      <c r="J30" s="13"/>
      <c r="K30" s="13">
        <v>6250840</v>
      </c>
      <c r="L30" s="13">
        <v>120208</v>
      </c>
      <c r="M30" s="13">
        <v>2974</v>
      </c>
      <c r="N30" s="60">
        <v>4381160</v>
      </c>
      <c r="O30" s="60">
        <v>1474140</v>
      </c>
      <c r="P30" s="67">
        <v>1927575</v>
      </c>
      <c r="Q30" s="58"/>
    </row>
    <row r="31" spans="1:17" ht="17.100000000000001" customHeight="1" x14ac:dyDescent="0.15">
      <c r="A31" s="1002">
        <v>30</v>
      </c>
      <c r="B31" s="1003"/>
      <c r="C31" s="1004"/>
      <c r="D31" s="30">
        <v>56</v>
      </c>
      <c r="E31" s="13">
        <v>2214</v>
      </c>
      <c r="F31" s="66">
        <v>39.5</v>
      </c>
      <c r="G31" s="13">
        <v>665442</v>
      </c>
      <c r="H31" s="21">
        <v>301</v>
      </c>
      <c r="I31" s="13">
        <v>4289651</v>
      </c>
      <c r="J31" s="13"/>
      <c r="K31" s="13">
        <v>6423552</v>
      </c>
      <c r="L31" s="13">
        <v>114706</v>
      </c>
      <c r="M31" s="13">
        <v>2901</v>
      </c>
      <c r="N31" s="60">
        <v>4214300</v>
      </c>
      <c r="O31" s="60">
        <v>1472761</v>
      </c>
      <c r="P31" s="67">
        <v>1997853</v>
      </c>
    </row>
    <row r="32" spans="1:17" ht="17.100000000000001" customHeight="1" x14ac:dyDescent="0.15">
      <c r="A32" s="993" t="s">
        <v>551</v>
      </c>
      <c r="B32" s="907"/>
      <c r="C32" s="908"/>
      <c r="D32" s="30">
        <v>55</v>
      </c>
      <c r="E32" s="13">
        <v>2436</v>
      </c>
      <c r="F32" s="66">
        <v>44.290909090909089</v>
      </c>
      <c r="G32" s="13">
        <v>779221</v>
      </c>
      <c r="H32" s="21">
        <v>319.87725779967161</v>
      </c>
      <c r="I32" s="13">
        <v>4485306</v>
      </c>
      <c r="J32" s="13"/>
      <c r="K32" s="13">
        <v>6847986</v>
      </c>
      <c r="L32" s="13">
        <v>124508.83636363636</v>
      </c>
      <c r="M32" s="13">
        <v>2811.1600985221676</v>
      </c>
      <c r="N32" s="60">
        <v>4488536</v>
      </c>
      <c r="O32" s="60">
        <v>1532223</v>
      </c>
      <c r="P32" s="67">
        <v>2206406</v>
      </c>
    </row>
    <row r="33" spans="1:16" ht="17.100000000000001" customHeight="1" x14ac:dyDescent="0.15">
      <c r="A33" s="1002">
        <v>2</v>
      </c>
      <c r="B33" s="1003"/>
      <c r="C33" s="1004"/>
      <c r="D33" s="30">
        <v>56</v>
      </c>
      <c r="E33" s="13">
        <v>2653</v>
      </c>
      <c r="F33" s="66">
        <v>47.375</v>
      </c>
      <c r="G33" s="13">
        <v>785597</v>
      </c>
      <c r="H33" s="21">
        <v>296.11647191858276</v>
      </c>
      <c r="I33" s="13">
        <v>4295688</v>
      </c>
      <c r="J33" s="13"/>
      <c r="K33" s="13">
        <v>6531045</v>
      </c>
      <c r="L33" s="13">
        <v>116625.80357142857</v>
      </c>
      <c r="M33" s="13">
        <v>2461.7583867320013</v>
      </c>
      <c r="N33" s="60">
        <v>4542647</v>
      </c>
      <c r="O33" s="60"/>
      <c r="P33" s="67">
        <v>2082515</v>
      </c>
    </row>
    <row r="34" spans="1:16" ht="17.100000000000001" customHeight="1" thickBot="1" x14ac:dyDescent="0.2">
      <c r="A34" s="999">
        <v>3</v>
      </c>
      <c r="B34" s="1000"/>
      <c r="C34" s="1001"/>
      <c r="D34" s="68">
        <v>57</v>
      </c>
      <c r="E34" s="69">
        <v>2568</v>
      </c>
      <c r="F34" s="70">
        <v>45.05263157894737</v>
      </c>
      <c r="G34" s="69">
        <v>775835</v>
      </c>
      <c r="H34" s="71">
        <v>302.11643302180687</v>
      </c>
      <c r="I34" s="69">
        <v>4228366</v>
      </c>
      <c r="J34" s="69"/>
      <c r="K34" s="69">
        <v>6377046</v>
      </c>
      <c r="L34" s="69">
        <v>111878</v>
      </c>
      <c r="M34" s="69">
        <v>2483.2733644859813</v>
      </c>
      <c r="N34" s="61" t="s">
        <v>510</v>
      </c>
      <c r="O34" s="61" t="s">
        <v>510</v>
      </c>
      <c r="P34" s="72">
        <v>1968735</v>
      </c>
    </row>
    <row r="35" spans="1:16" ht="15" customHeight="1" x14ac:dyDescent="0.15">
      <c r="A35" t="s">
        <v>275</v>
      </c>
      <c r="K35" s="29" t="s">
        <v>123</v>
      </c>
      <c r="L35" s="29"/>
      <c r="M35" s="29"/>
      <c r="N35" s="29"/>
      <c r="O35" s="29"/>
      <c r="P35" s="427" t="s">
        <v>524</v>
      </c>
    </row>
    <row r="36" spans="1:16" ht="15" customHeight="1" x14ac:dyDescent="0.15">
      <c r="A36" t="s">
        <v>447</v>
      </c>
      <c r="P36" s="2" t="s">
        <v>523</v>
      </c>
    </row>
    <row r="37" spans="1:16" ht="15" customHeight="1" x14ac:dyDescent="0.15">
      <c r="A37" t="s">
        <v>521</v>
      </c>
      <c r="P37" s="2"/>
    </row>
    <row r="38" spans="1:16" ht="15" customHeight="1" x14ac:dyDescent="0.15"/>
    <row r="39" spans="1:16" ht="15" customHeight="1" thickBot="1" x14ac:dyDescent="0.2">
      <c r="A39" t="s">
        <v>442</v>
      </c>
      <c r="H39" t="s">
        <v>124</v>
      </c>
      <c r="O39" s="922" t="s">
        <v>125</v>
      </c>
      <c r="P39" s="922"/>
    </row>
    <row r="40" spans="1:16" ht="21.75" customHeight="1" x14ac:dyDescent="0.15">
      <c r="A40" s="994" t="s">
        <v>116</v>
      </c>
      <c r="B40" s="950"/>
      <c r="C40" s="995"/>
      <c r="D40" s="925" t="s">
        <v>321</v>
      </c>
      <c r="E40" s="1007"/>
      <c r="F40" s="1007"/>
      <c r="G40" s="926"/>
      <c r="H40" s="949" t="s">
        <v>481</v>
      </c>
      <c r="I40" s="950"/>
      <c r="J40" s="950"/>
      <c r="K40" s="950"/>
      <c r="L40" s="950"/>
      <c r="M40" s="950"/>
      <c r="N40" s="950"/>
      <c r="O40" s="950"/>
      <c r="P40" s="951"/>
    </row>
    <row r="41" spans="1:16" ht="21.75" customHeight="1" x14ac:dyDescent="0.15">
      <c r="A41" s="996"/>
      <c r="B41" s="714"/>
      <c r="C41" s="715"/>
      <c r="D41" s="185" t="s">
        <v>41</v>
      </c>
      <c r="E41" s="79" t="s">
        <v>13</v>
      </c>
      <c r="F41" s="79" t="s">
        <v>126</v>
      </c>
      <c r="G41" s="79" t="s">
        <v>127</v>
      </c>
      <c r="H41" s="185" t="s">
        <v>41</v>
      </c>
      <c r="I41" s="79" t="s">
        <v>13</v>
      </c>
      <c r="J41" s="10"/>
      <c r="K41" s="263" t="s">
        <v>128</v>
      </c>
      <c r="L41" s="78" t="s">
        <v>129</v>
      </c>
      <c r="M41" s="79" t="s">
        <v>130</v>
      </c>
      <c r="N41" s="79" t="s">
        <v>131</v>
      </c>
      <c r="O41" s="79" t="s">
        <v>132</v>
      </c>
      <c r="P41" s="195" t="s">
        <v>133</v>
      </c>
    </row>
    <row r="42" spans="1:16" ht="16.5" customHeight="1" x14ac:dyDescent="0.15">
      <c r="A42" s="1028" t="s">
        <v>552</v>
      </c>
      <c r="B42" s="1029"/>
      <c r="C42" s="1030"/>
      <c r="D42" s="25">
        <v>12</v>
      </c>
      <c r="E42" s="60">
        <v>1464</v>
      </c>
      <c r="F42" s="163">
        <v>1453649</v>
      </c>
      <c r="G42" s="60">
        <v>161748</v>
      </c>
      <c r="H42" s="60">
        <v>12</v>
      </c>
      <c r="I42" s="60">
        <v>1464</v>
      </c>
      <c r="J42" s="12"/>
      <c r="K42" s="15">
        <v>192226</v>
      </c>
      <c r="L42" s="60" t="s">
        <v>378</v>
      </c>
      <c r="M42" s="60" t="s">
        <v>378</v>
      </c>
      <c r="N42" s="60" t="s">
        <v>378</v>
      </c>
      <c r="O42" s="15">
        <v>1850</v>
      </c>
      <c r="P42" s="45">
        <v>0</v>
      </c>
    </row>
    <row r="43" spans="1:16" ht="17.100000000000001" customHeight="1" x14ac:dyDescent="0.15">
      <c r="A43" s="1002">
        <v>29</v>
      </c>
      <c r="B43" s="1003"/>
      <c r="C43" s="1004"/>
      <c r="D43" s="25">
        <v>12</v>
      </c>
      <c r="E43" s="60">
        <v>1534</v>
      </c>
      <c r="F43" s="163">
        <v>1938667</v>
      </c>
      <c r="G43" s="60">
        <v>240352</v>
      </c>
      <c r="H43" s="60">
        <v>12</v>
      </c>
      <c r="I43" s="60">
        <v>1534</v>
      </c>
      <c r="J43" s="12"/>
      <c r="K43" s="15">
        <v>180352</v>
      </c>
      <c r="L43" s="60" t="s">
        <v>378</v>
      </c>
      <c r="M43" s="60" t="s">
        <v>378</v>
      </c>
      <c r="N43" s="60" t="s">
        <v>378</v>
      </c>
      <c r="O43" s="15">
        <v>1657</v>
      </c>
      <c r="P43" s="45">
        <v>0</v>
      </c>
    </row>
    <row r="44" spans="1:16" ht="17.100000000000001" customHeight="1" x14ac:dyDescent="0.15">
      <c r="A44" s="1002">
        <v>30</v>
      </c>
      <c r="B44" s="1003"/>
      <c r="C44" s="1004"/>
      <c r="D44" s="25">
        <v>12</v>
      </c>
      <c r="E44" s="60">
        <v>1580</v>
      </c>
      <c r="F44" s="163">
        <v>1520223</v>
      </c>
      <c r="G44" s="60">
        <v>268183</v>
      </c>
      <c r="H44" s="60">
        <v>12</v>
      </c>
      <c r="I44" s="60">
        <v>1580</v>
      </c>
      <c r="J44" s="12"/>
      <c r="K44" s="15">
        <v>197837</v>
      </c>
      <c r="L44" s="60" t="s">
        <v>378</v>
      </c>
      <c r="M44" s="60" t="s">
        <v>378</v>
      </c>
      <c r="N44" s="60" t="s">
        <v>378</v>
      </c>
      <c r="O44" s="15">
        <v>1563</v>
      </c>
      <c r="P44" s="45">
        <v>0</v>
      </c>
    </row>
    <row r="45" spans="1:16" ht="17.100000000000001" customHeight="1" x14ac:dyDescent="0.15">
      <c r="A45" s="993" t="s">
        <v>551</v>
      </c>
      <c r="B45" s="1027"/>
      <c r="C45" s="908"/>
      <c r="D45" s="25">
        <v>12</v>
      </c>
      <c r="E45" s="60">
        <v>1772</v>
      </c>
      <c r="F45" s="163">
        <v>1612458</v>
      </c>
      <c r="G45" s="60">
        <v>229221</v>
      </c>
      <c r="H45" s="60">
        <v>12</v>
      </c>
      <c r="I45" s="60">
        <v>1772</v>
      </c>
      <c r="J45" s="12"/>
      <c r="K45" s="15">
        <v>194073</v>
      </c>
      <c r="L45" s="60" t="s">
        <v>378</v>
      </c>
      <c r="M45" s="60" t="s">
        <v>378</v>
      </c>
      <c r="N45" s="60" t="s">
        <v>378</v>
      </c>
      <c r="O45" s="15">
        <v>1684</v>
      </c>
      <c r="P45" s="265">
        <v>0</v>
      </c>
    </row>
    <row r="46" spans="1:16" ht="17.100000000000001" customHeight="1" thickBot="1" x14ac:dyDescent="0.2">
      <c r="A46" s="999">
        <v>2</v>
      </c>
      <c r="B46" s="1000"/>
      <c r="C46" s="1001"/>
      <c r="D46" s="25">
        <v>14</v>
      </c>
      <c r="E46" s="60">
        <v>2028</v>
      </c>
      <c r="F46" s="163">
        <v>1761015</v>
      </c>
      <c r="G46" s="60">
        <v>117220</v>
      </c>
      <c r="H46" s="60">
        <v>14</v>
      </c>
      <c r="I46" s="60">
        <v>2028</v>
      </c>
      <c r="J46" s="53"/>
      <c r="K46" s="49">
        <v>210568</v>
      </c>
      <c r="L46" s="61" t="s">
        <v>378</v>
      </c>
      <c r="M46" s="61" t="s">
        <v>378</v>
      </c>
      <c r="N46" s="18" t="s">
        <v>378</v>
      </c>
      <c r="O46" s="49">
        <v>2170</v>
      </c>
      <c r="P46" s="265">
        <v>0</v>
      </c>
    </row>
    <row r="47" spans="1:16" ht="15" customHeight="1" x14ac:dyDescent="0.15">
      <c r="A47" s="426" t="s">
        <v>383</v>
      </c>
      <c r="B47" s="426"/>
      <c r="C47" s="426"/>
      <c r="D47" s="426"/>
      <c r="E47" s="426"/>
      <c r="F47" s="426"/>
      <c r="G47" s="426"/>
      <c r="H47" s="426"/>
      <c r="I47" s="426"/>
      <c r="N47" s="34"/>
      <c r="O47" s="29"/>
      <c r="P47" s="427" t="s">
        <v>395</v>
      </c>
    </row>
    <row r="48" spans="1:16" ht="17.100000000000001" customHeight="1" x14ac:dyDescent="0.15">
      <c r="A48" t="s">
        <v>382</v>
      </c>
    </row>
  </sheetData>
  <sheetProtection sheet="1"/>
  <mergeCells count="61">
    <mergeCell ref="A40:C41"/>
    <mergeCell ref="A46:C46"/>
    <mergeCell ref="A45:C45"/>
    <mergeCell ref="A44:C44"/>
    <mergeCell ref="A43:C43"/>
    <mergeCell ref="A42:C42"/>
    <mergeCell ref="K1:P1"/>
    <mergeCell ref="A3:I3"/>
    <mergeCell ref="K3:P3"/>
    <mergeCell ref="O5:P5"/>
    <mergeCell ref="A6:D7"/>
    <mergeCell ref="E6:F7"/>
    <mergeCell ref="G6:H6"/>
    <mergeCell ref="L6:L7"/>
    <mergeCell ref="P6:P7"/>
    <mergeCell ref="A8:D8"/>
    <mergeCell ref="E8:F8"/>
    <mergeCell ref="E9:F9"/>
    <mergeCell ref="E21:F21"/>
    <mergeCell ref="B9:D9"/>
    <mergeCell ref="B21:D21"/>
    <mergeCell ref="C20:D20"/>
    <mergeCell ref="C19:D19"/>
    <mergeCell ref="C18:D18"/>
    <mergeCell ref="C17:D17"/>
    <mergeCell ref="C15:D15"/>
    <mergeCell ref="C16:D16"/>
    <mergeCell ref="C14:D14"/>
    <mergeCell ref="C13:D13"/>
    <mergeCell ref="E10:F10"/>
    <mergeCell ref="E11:F11"/>
    <mergeCell ref="E12:F12"/>
    <mergeCell ref="C12:D12"/>
    <mergeCell ref="C11:D11"/>
    <mergeCell ref="C10:D10"/>
    <mergeCell ref="E13:F13"/>
    <mergeCell ref="E14:F14"/>
    <mergeCell ref="E15:F15"/>
    <mergeCell ref="E16:F16"/>
    <mergeCell ref="E17:F17"/>
    <mergeCell ref="E18:F18"/>
    <mergeCell ref="E19:F19"/>
    <mergeCell ref="E20:F20"/>
    <mergeCell ref="O27:P27"/>
    <mergeCell ref="D40:G40"/>
    <mergeCell ref="H40:P40"/>
    <mergeCell ref="K28:M28"/>
    <mergeCell ref="N28:N29"/>
    <mergeCell ref="O28:O29"/>
    <mergeCell ref="P28:P29"/>
    <mergeCell ref="O39:P39"/>
    <mergeCell ref="D28:D29"/>
    <mergeCell ref="E28:F28"/>
    <mergeCell ref="G28:H28"/>
    <mergeCell ref="I28:I29"/>
    <mergeCell ref="A28:C29"/>
    <mergeCell ref="A30:C30"/>
    <mergeCell ref="A34:C34"/>
    <mergeCell ref="A33:C33"/>
    <mergeCell ref="A32:C32"/>
    <mergeCell ref="A31:C31"/>
  </mergeCells>
  <phoneticPr fontId="9"/>
  <conditionalFormatting sqref="C8:P9 C21:P21 C10:C20 E10:P20 A34:P34 A30:A33 D30:P33 D42:P46">
    <cfRule type="expression" dxfId="5" priority="2">
      <formula>MOD(ROW(),2)=0</formula>
    </cfRule>
  </conditionalFormatting>
  <conditionalFormatting sqref="A46:C46 A42:A45">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F8EF-85A3-4738-8832-E33EEA0885C3}">
  <sheetPr>
    <tabColor rgb="FF00B0F0"/>
  </sheetPr>
  <dimension ref="A1:Q48"/>
  <sheetViews>
    <sheetView view="pageBreakPreview" topLeftCell="A16" zoomScale="90" zoomScaleNormal="100" zoomScaleSheetLayoutView="90" workbookViewId="0">
      <selection activeCell="E8" sqref="E8:F8"/>
    </sheetView>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t="s">
        <v>99</v>
      </c>
      <c r="K1" s="1024"/>
      <c r="L1" s="1024"/>
      <c r="M1" s="1024"/>
      <c r="N1" s="1024"/>
      <c r="O1" s="1024"/>
      <c r="P1" s="1024"/>
    </row>
    <row r="2" spans="1:16" ht="5.0999999999999996" customHeight="1" x14ac:dyDescent="0.15">
      <c r="A2" s="1"/>
      <c r="B2" s="1"/>
      <c r="C2" s="1"/>
    </row>
    <row r="3" spans="1:16" ht="27" customHeight="1" x14ac:dyDescent="0.15">
      <c r="A3" s="1025" t="s">
        <v>516</v>
      </c>
      <c r="B3" s="1025"/>
      <c r="C3" s="1025"/>
      <c r="D3" s="1025"/>
      <c r="E3" s="1025"/>
      <c r="F3" s="1025"/>
      <c r="G3" s="1025"/>
      <c r="H3" s="1025"/>
      <c r="I3" s="1025"/>
      <c r="K3" s="1025" t="s">
        <v>553</v>
      </c>
      <c r="L3" s="1025"/>
      <c r="M3" s="1025"/>
      <c r="N3" s="1025"/>
      <c r="O3" s="1025"/>
      <c r="P3" s="1025"/>
    </row>
    <row r="4" spans="1:16" ht="15" customHeight="1" x14ac:dyDescent="0.15"/>
    <row r="5" spans="1:16" ht="15" customHeight="1" thickBot="1" x14ac:dyDescent="0.2">
      <c r="A5" t="s">
        <v>515</v>
      </c>
      <c r="O5" s="922" t="s">
        <v>100</v>
      </c>
      <c r="P5" s="922"/>
    </row>
    <row r="6" spans="1:16" ht="21.75" customHeight="1" x14ac:dyDescent="0.15">
      <c r="A6" s="994" t="s">
        <v>101</v>
      </c>
      <c r="B6" s="950"/>
      <c r="C6" s="950"/>
      <c r="D6" s="995"/>
      <c r="E6" s="949" t="s">
        <v>102</v>
      </c>
      <c r="F6" s="995"/>
      <c r="G6" s="925" t="s">
        <v>103</v>
      </c>
      <c r="H6" s="926"/>
      <c r="I6" s="190" t="s">
        <v>509</v>
      </c>
      <c r="J6" s="264"/>
      <c r="K6" s="425" t="s">
        <v>518</v>
      </c>
      <c r="L6" s="1008" t="s">
        <v>104</v>
      </c>
      <c r="M6" s="28" t="s">
        <v>105</v>
      </c>
      <c r="N6" s="29"/>
      <c r="O6" s="7"/>
      <c r="P6" s="1009" t="s">
        <v>106</v>
      </c>
    </row>
    <row r="7" spans="1:16" ht="21.75" customHeight="1" x14ac:dyDescent="0.15">
      <c r="A7" s="996"/>
      <c r="B7" s="714"/>
      <c r="C7" s="714"/>
      <c r="D7" s="715"/>
      <c r="E7" s="1026"/>
      <c r="F7" s="715"/>
      <c r="G7" s="10" t="s">
        <v>107</v>
      </c>
      <c r="H7" s="185" t="s">
        <v>108</v>
      </c>
      <c r="I7" s="421" t="s">
        <v>109</v>
      </c>
      <c r="J7" s="424"/>
      <c r="K7" s="78" t="s">
        <v>110</v>
      </c>
      <c r="L7" s="893"/>
      <c r="M7" s="185" t="s">
        <v>109</v>
      </c>
      <c r="N7" s="185" t="s">
        <v>111</v>
      </c>
      <c r="O7" s="185" t="s">
        <v>110</v>
      </c>
      <c r="P7" s="1010"/>
    </row>
    <row r="8" spans="1:16" ht="17.100000000000001" customHeight="1" x14ac:dyDescent="0.15">
      <c r="A8" s="1013" t="s">
        <v>476</v>
      </c>
      <c r="B8" s="724"/>
      <c r="C8" s="724"/>
      <c r="D8" s="905"/>
      <c r="E8" s="1014">
        <v>835</v>
      </c>
      <c r="F8" s="1015"/>
      <c r="G8" s="428">
        <v>22986</v>
      </c>
      <c r="H8" s="429">
        <v>27.528143712574849</v>
      </c>
      <c r="I8" s="430">
        <v>6980433</v>
      </c>
      <c r="J8" s="430"/>
      <c r="K8" s="431">
        <v>303.68193683111457</v>
      </c>
      <c r="L8" s="428">
        <v>24802868</v>
      </c>
      <c r="M8" s="428">
        <v>46942737</v>
      </c>
      <c r="N8" s="429">
        <v>56218.846706586824</v>
      </c>
      <c r="O8" s="429">
        <v>2042.2316627512398</v>
      </c>
      <c r="P8" s="432">
        <v>19446887</v>
      </c>
    </row>
    <row r="9" spans="1:16" ht="17.100000000000001" customHeight="1" x14ac:dyDescent="0.15">
      <c r="A9" s="261"/>
      <c r="B9" s="1018" t="s">
        <v>477</v>
      </c>
      <c r="C9" s="1019"/>
      <c r="D9" s="1020"/>
      <c r="E9" s="1005">
        <v>580</v>
      </c>
      <c r="F9" s="1006"/>
      <c r="G9" s="433">
        <v>16742</v>
      </c>
      <c r="H9" s="434">
        <v>28.865517241379312</v>
      </c>
      <c r="I9" s="433">
        <v>5034034</v>
      </c>
      <c r="J9" s="13"/>
      <c r="K9" s="435">
        <v>300.68295305220403</v>
      </c>
      <c r="L9" s="433">
        <v>19035350</v>
      </c>
      <c r="M9" s="433">
        <v>35024214</v>
      </c>
      <c r="N9" s="434">
        <v>60386.575862068967</v>
      </c>
      <c r="O9" s="434">
        <v>2091.9970134989844</v>
      </c>
      <c r="P9" s="436">
        <v>13945600</v>
      </c>
    </row>
    <row r="10" spans="1:16" ht="17.100000000000001" customHeight="1" x14ac:dyDescent="0.15">
      <c r="A10" s="261"/>
      <c r="B10" s="259"/>
      <c r="C10" s="1011" t="s">
        <v>162</v>
      </c>
      <c r="D10" s="1012"/>
      <c r="E10" s="1005">
        <v>75</v>
      </c>
      <c r="F10" s="1006"/>
      <c r="G10" s="433">
        <v>2012</v>
      </c>
      <c r="H10" s="434">
        <v>26.826666666666668</v>
      </c>
      <c r="I10" s="433">
        <v>555981</v>
      </c>
      <c r="J10" s="13"/>
      <c r="K10" s="435">
        <v>276.33250497017895</v>
      </c>
      <c r="L10" s="433">
        <v>1661014</v>
      </c>
      <c r="M10" s="433">
        <v>3153733</v>
      </c>
      <c r="N10" s="434">
        <v>42049.773333333331</v>
      </c>
      <c r="O10" s="434">
        <v>1567.4617296222664</v>
      </c>
      <c r="P10" s="436">
        <v>1332843</v>
      </c>
    </row>
    <row r="11" spans="1:16" ht="17.100000000000001" customHeight="1" x14ac:dyDescent="0.15">
      <c r="A11" s="261"/>
      <c r="B11" s="259"/>
      <c r="C11" s="1011" t="s">
        <v>112</v>
      </c>
      <c r="D11" s="1012"/>
      <c r="E11" s="1005">
        <v>17</v>
      </c>
      <c r="F11" s="1006"/>
      <c r="G11" s="433">
        <v>1168</v>
      </c>
      <c r="H11" s="434">
        <v>68.705882352941174</v>
      </c>
      <c r="I11" s="433">
        <v>303701</v>
      </c>
      <c r="J11" s="13"/>
      <c r="K11" s="435">
        <v>260.01797945205482</v>
      </c>
      <c r="L11" s="433">
        <v>327004</v>
      </c>
      <c r="M11" s="433">
        <v>1888563</v>
      </c>
      <c r="N11" s="434">
        <v>111091.94117647059</v>
      </c>
      <c r="O11" s="434">
        <v>1616.9203767123288</v>
      </c>
      <c r="P11" s="436">
        <v>1423248</v>
      </c>
    </row>
    <row r="12" spans="1:16" ht="17.100000000000001" customHeight="1" x14ac:dyDescent="0.15">
      <c r="A12" s="261"/>
      <c r="B12" s="259"/>
      <c r="C12" s="1011" t="s">
        <v>163</v>
      </c>
      <c r="D12" s="1012"/>
      <c r="E12" s="1005">
        <v>42</v>
      </c>
      <c r="F12" s="1006"/>
      <c r="G12" s="433">
        <v>642</v>
      </c>
      <c r="H12" s="434">
        <v>15.285714285714286</v>
      </c>
      <c r="I12" s="37">
        <v>193857</v>
      </c>
      <c r="J12" s="13"/>
      <c r="K12" s="435">
        <v>301.95794392523362</v>
      </c>
      <c r="L12" s="433">
        <v>331905</v>
      </c>
      <c r="M12" s="433">
        <v>749058</v>
      </c>
      <c r="N12" s="434">
        <v>17834.714285714286</v>
      </c>
      <c r="O12" s="434">
        <v>1166.7570093457944</v>
      </c>
      <c r="P12" s="436">
        <v>370401</v>
      </c>
    </row>
    <row r="13" spans="1:16" ht="17.100000000000001" customHeight="1" x14ac:dyDescent="0.15">
      <c r="A13" s="261"/>
      <c r="B13" s="259"/>
      <c r="C13" s="1011" t="s">
        <v>164</v>
      </c>
      <c r="D13" s="1012"/>
      <c r="E13" s="1005">
        <v>57</v>
      </c>
      <c r="F13" s="1006"/>
      <c r="G13" s="433">
        <v>2568</v>
      </c>
      <c r="H13" s="434">
        <v>45.05263157894737</v>
      </c>
      <c r="I13" s="37">
        <v>775835</v>
      </c>
      <c r="J13" s="13"/>
      <c r="K13" s="434">
        <v>302.11643302180687</v>
      </c>
      <c r="L13" s="433">
        <v>4228366</v>
      </c>
      <c r="M13" s="433">
        <v>6377046</v>
      </c>
      <c r="N13" s="434">
        <v>111878</v>
      </c>
      <c r="O13" s="434">
        <v>2483.2733644859813</v>
      </c>
      <c r="P13" s="436">
        <v>1968735</v>
      </c>
    </row>
    <row r="14" spans="1:16" ht="17.100000000000001" customHeight="1" x14ac:dyDescent="0.15">
      <c r="A14" s="261"/>
      <c r="B14" s="259"/>
      <c r="C14" s="1011" t="s">
        <v>165</v>
      </c>
      <c r="D14" s="1012"/>
      <c r="E14" s="1005">
        <v>36</v>
      </c>
      <c r="F14" s="1006"/>
      <c r="G14" s="433">
        <v>1023</v>
      </c>
      <c r="H14" s="434">
        <v>28.416666666666668</v>
      </c>
      <c r="I14" s="37">
        <v>378053</v>
      </c>
      <c r="J14" s="13"/>
      <c r="K14" s="434">
        <v>369.55327468230695</v>
      </c>
      <c r="L14" s="433">
        <v>1367328</v>
      </c>
      <c r="M14" s="433">
        <v>3721693</v>
      </c>
      <c r="N14" s="434">
        <v>103380.36111111111</v>
      </c>
      <c r="O14" s="434">
        <v>3638.0185728250244</v>
      </c>
      <c r="P14" s="436">
        <v>1526282</v>
      </c>
    </row>
    <row r="15" spans="1:16" ht="17.100000000000001" customHeight="1" x14ac:dyDescent="0.15">
      <c r="A15" s="261"/>
      <c r="B15" s="259"/>
      <c r="C15" s="1011" t="s">
        <v>166</v>
      </c>
      <c r="D15" s="1012"/>
      <c r="E15" s="1005">
        <v>95</v>
      </c>
      <c r="F15" s="1006"/>
      <c r="G15" s="433">
        <v>2736</v>
      </c>
      <c r="H15" s="434">
        <v>28.8</v>
      </c>
      <c r="I15" s="37">
        <v>740178</v>
      </c>
      <c r="J15" s="13"/>
      <c r="K15" s="434">
        <v>270.53289473684208</v>
      </c>
      <c r="L15" s="433">
        <v>2260360</v>
      </c>
      <c r="M15" s="433">
        <v>4329451</v>
      </c>
      <c r="N15" s="434">
        <v>45573.168421052629</v>
      </c>
      <c r="O15" s="434">
        <v>1582.4016812865498</v>
      </c>
      <c r="P15" s="436">
        <v>1888760</v>
      </c>
    </row>
    <row r="16" spans="1:16" ht="17.100000000000001" customHeight="1" x14ac:dyDescent="0.15">
      <c r="A16" s="261"/>
      <c r="B16" s="259"/>
      <c r="C16" s="1011" t="s">
        <v>167</v>
      </c>
      <c r="D16" s="1012"/>
      <c r="E16" s="1005">
        <v>46</v>
      </c>
      <c r="F16" s="1006"/>
      <c r="G16" s="433">
        <v>1059</v>
      </c>
      <c r="H16" s="434">
        <v>23.021739130434781</v>
      </c>
      <c r="I16" s="37">
        <v>363428</v>
      </c>
      <c r="J16" s="13"/>
      <c r="K16" s="434">
        <v>343.18035882908401</v>
      </c>
      <c r="L16" s="433">
        <v>2648976</v>
      </c>
      <c r="M16" s="433">
        <v>3983444</v>
      </c>
      <c r="N16" s="434">
        <v>86596.608695652176</v>
      </c>
      <c r="O16" s="434">
        <v>3761.5146364494808</v>
      </c>
      <c r="P16" s="436">
        <v>1247436</v>
      </c>
    </row>
    <row r="17" spans="1:17" ht="17.100000000000001" customHeight="1" x14ac:dyDescent="0.15">
      <c r="A17" s="261"/>
      <c r="B17" s="259"/>
      <c r="C17" s="1011" t="s">
        <v>113</v>
      </c>
      <c r="D17" s="1012"/>
      <c r="E17" s="1005">
        <v>30</v>
      </c>
      <c r="F17" s="1006"/>
      <c r="G17" s="433">
        <v>674</v>
      </c>
      <c r="H17" s="434">
        <v>22.466666666666665</v>
      </c>
      <c r="I17" s="37">
        <v>189605</v>
      </c>
      <c r="J17" s="13"/>
      <c r="K17" s="434">
        <v>281.31305637982194</v>
      </c>
      <c r="L17" s="433">
        <v>1086316</v>
      </c>
      <c r="M17" s="433">
        <v>1667494</v>
      </c>
      <c r="N17" s="434">
        <v>55583.133333333331</v>
      </c>
      <c r="O17" s="434">
        <v>2474.0267062314542</v>
      </c>
      <c r="P17" s="436">
        <v>523308</v>
      </c>
    </row>
    <row r="18" spans="1:17" ht="17.100000000000001" customHeight="1" x14ac:dyDescent="0.15">
      <c r="A18" s="261"/>
      <c r="B18" s="259"/>
      <c r="C18" s="1011" t="s">
        <v>114</v>
      </c>
      <c r="D18" s="1012"/>
      <c r="E18" s="1005">
        <v>101</v>
      </c>
      <c r="F18" s="1006"/>
      <c r="G18" s="433">
        <v>3079</v>
      </c>
      <c r="H18" s="434">
        <v>30.485148514851485</v>
      </c>
      <c r="I18" s="37">
        <v>1000462</v>
      </c>
      <c r="J18" s="13"/>
      <c r="K18" s="434">
        <v>324.93082169535563</v>
      </c>
      <c r="L18" s="433">
        <v>2921550</v>
      </c>
      <c r="M18" s="433">
        <v>5333254</v>
      </c>
      <c r="N18" s="434">
        <v>52804.495049504949</v>
      </c>
      <c r="O18" s="434">
        <v>1732.1383566092886</v>
      </c>
      <c r="P18" s="436">
        <v>2234897</v>
      </c>
    </row>
    <row r="19" spans="1:17" ht="17.100000000000001" customHeight="1" x14ac:dyDescent="0.15">
      <c r="A19" s="261"/>
      <c r="B19" s="259"/>
      <c r="C19" s="1011" t="s">
        <v>115</v>
      </c>
      <c r="D19" s="1012"/>
      <c r="E19" s="1005">
        <v>39</v>
      </c>
      <c r="F19" s="1006"/>
      <c r="G19" s="433">
        <v>722</v>
      </c>
      <c r="H19" s="434">
        <v>18.512820512820515</v>
      </c>
      <c r="I19" s="37">
        <v>227157</v>
      </c>
      <c r="J19" s="13"/>
      <c r="K19" s="434">
        <v>314.62188365650968</v>
      </c>
      <c r="L19" s="433">
        <v>575531</v>
      </c>
      <c r="M19" s="433">
        <v>1341999</v>
      </c>
      <c r="N19" s="434">
        <v>34410.230769230766</v>
      </c>
      <c r="O19" s="434">
        <v>1858.7243767313018</v>
      </c>
      <c r="P19" s="436">
        <v>649214</v>
      </c>
    </row>
    <row r="20" spans="1:17" ht="17.100000000000001" customHeight="1" x14ac:dyDescent="0.15">
      <c r="A20" s="261"/>
      <c r="B20" s="221"/>
      <c r="C20" s="1011" t="s">
        <v>168</v>
      </c>
      <c r="D20" s="1012"/>
      <c r="E20" s="1005">
        <v>42</v>
      </c>
      <c r="F20" s="1006"/>
      <c r="G20" s="433">
        <v>1059</v>
      </c>
      <c r="H20" s="434">
        <v>25.214285714285715</v>
      </c>
      <c r="I20" s="37">
        <v>305777</v>
      </c>
      <c r="J20" s="13"/>
      <c r="K20" s="434">
        <v>288.74126534466478</v>
      </c>
      <c r="L20" s="433">
        <v>1627000</v>
      </c>
      <c r="M20" s="433">
        <v>2478479</v>
      </c>
      <c r="N20" s="434">
        <v>59011.404761904763</v>
      </c>
      <c r="O20" s="434">
        <v>2340.3956562795088</v>
      </c>
      <c r="P20" s="437">
        <v>780476</v>
      </c>
    </row>
    <row r="21" spans="1:17" ht="17.100000000000001" customHeight="1" thickBot="1" x14ac:dyDescent="0.2">
      <c r="A21" s="262"/>
      <c r="B21" s="1021" t="s">
        <v>478</v>
      </c>
      <c r="C21" s="1022"/>
      <c r="D21" s="1023"/>
      <c r="E21" s="1016">
        <v>255</v>
      </c>
      <c r="F21" s="1017"/>
      <c r="G21" s="438">
        <v>6244</v>
      </c>
      <c r="H21" s="439">
        <v>24.48627450980392</v>
      </c>
      <c r="I21" s="438">
        <v>1888675</v>
      </c>
      <c r="J21" s="69"/>
      <c r="K21" s="440">
        <v>302.47837924407429</v>
      </c>
      <c r="L21" s="438">
        <v>5615563</v>
      </c>
      <c r="M21" s="438">
        <v>11648350</v>
      </c>
      <c r="N21" s="439">
        <v>45679.803921568629</v>
      </c>
      <c r="O21" s="439">
        <v>1865.5269058295964</v>
      </c>
      <c r="P21" s="441">
        <v>5389649</v>
      </c>
    </row>
    <row r="22" spans="1:17" ht="15" customHeight="1" x14ac:dyDescent="0.15">
      <c r="A22" t="s">
        <v>517</v>
      </c>
      <c r="P22" s="2" t="s">
        <v>554</v>
      </c>
    </row>
    <row r="23" spans="1:17" ht="15" customHeight="1" x14ac:dyDescent="0.15">
      <c r="A23" t="s">
        <v>522</v>
      </c>
      <c r="P23" s="2"/>
    </row>
    <row r="24" spans="1:17" ht="15" customHeight="1" x14ac:dyDescent="0.15">
      <c r="A24" t="s">
        <v>448</v>
      </c>
      <c r="P24" s="2"/>
    </row>
    <row r="25" spans="1:17" ht="15" customHeight="1" x14ac:dyDescent="0.15">
      <c r="A25" t="s">
        <v>519</v>
      </c>
      <c r="P25" s="2"/>
    </row>
    <row r="26" spans="1:17" ht="15" customHeight="1" x14ac:dyDescent="0.15"/>
    <row r="27" spans="1:17" ht="15" customHeight="1" thickBot="1" x14ac:dyDescent="0.2">
      <c r="A27" t="s">
        <v>441</v>
      </c>
      <c r="O27" s="922" t="s">
        <v>100</v>
      </c>
      <c r="P27" s="922"/>
    </row>
    <row r="28" spans="1:17" ht="21.75" customHeight="1" x14ac:dyDescent="0.15">
      <c r="A28" s="994" t="s">
        <v>116</v>
      </c>
      <c r="B28" s="950"/>
      <c r="C28" s="995"/>
      <c r="D28" s="1008" t="s">
        <v>41</v>
      </c>
      <c r="E28" s="925" t="s">
        <v>79</v>
      </c>
      <c r="F28" s="926"/>
      <c r="G28" s="925" t="s">
        <v>520</v>
      </c>
      <c r="H28" s="926"/>
      <c r="I28" s="1008" t="s">
        <v>104</v>
      </c>
      <c r="J28" s="223"/>
      <c r="K28" s="950" t="s">
        <v>118</v>
      </c>
      <c r="L28" s="950"/>
      <c r="M28" s="995"/>
      <c r="N28" s="1008" t="s">
        <v>119</v>
      </c>
      <c r="O28" s="1008" t="s">
        <v>120</v>
      </c>
      <c r="P28" s="1009" t="s">
        <v>106</v>
      </c>
    </row>
    <row r="29" spans="1:17" ht="21.75" customHeight="1" x14ac:dyDescent="0.15">
      <c r="A29" s="996"/>
      <c r="B29" s="714"/>
      <c r="C29" s="715"/>
      <c r="D29" s="893"/>
      <c r="E29" s="78" t="s">
        <v>17</v>
      </c>
      <c r="F29" s="79" t="s">
        <v>108</v>
      </c>
      <c r="G29" s="78" t="s">
        <v>121</v>
      </c>
      <c r="H29" s="78" t="s">
        <v>110</v>
      </c>
      <c r="I29" s="893"/>
      <c r="J29" s="62"/>
      <c r="K29" s="43" t="s">
        <v>122</v>
      </c>
      <c r="L29" s="78" t="s">
        <v>108</v>
      </c>
      <c r="M29" s="185" t="s">
        <v>110</v>
      </c>
      <c r="N29" s="893"/>
      <c r="O29" s="893"/>
      <c r="P29" s="1010"/>
    </row>
    <row r="30" spans="1:17" ht="17.100000000000001" customHeight="1" x14ac:dyDescent="0.15">
      <c r="A30" s="997" t="s">
        <v>479</v>
      </c>
      <c r="B30" s="998"/>
      <c r="C30" s="890"/>
      <c r="D30" s="30">
        <v>52</v>
      </c>
      <c r="E30" s="13">
        <v>2102</v>
      </c>
      <c r="F30" s="66">
        <v>40.4</v>
      </c>
      <c r="G30" s="13">
        <v>633187</v>
      </c>
      <c r="H30" s="21">
        <v>301</v>
      </c>
      <c r="I30" s="13">
        <v>4208005</v>
      </c>
      <c r="J30" s="13"/>
      <c r="K30" s="13">
        <v>6250840</v>
      </c>
      <c r="L30" s="13">
        <v>120208</v>
      </c>
      <c r="M30" s="13">
        <v>2974</v>
      </c>
      <c r="N30" s="60">
        <v>4381160</v>
      </c>
      <c r="O30" s="60">
        <v>1474140</v>
      </c>
      <c r="P30" s="67">
        <v>1927575</v>
      </c>
      <c r="Q30" s="58"/>
    </row>
    <row r="31" spans="1:17" ht="17.100000000000001" customHeight="1" x14ac:dyDescent="0.15">
      <c r="A31" s="993" t="s">
        <v>396</v>
      </c>
      <c r="B31" s="907"/>
      <c r="C31" s="908"/>
      <c r="D31" s="30">
        <v>56</v>
      </c>
      <c r="E31" s="13">
        <v>2214</v>
      </c>
      <c r="F31" s="66">
        <v>39.5</v>
      </c>
      <c r="G31" s="13">
        <v>665442</v>
      </c>
      <c r="H31" s="21">
        <v>301</v>
      </c>
      <c r="I31" s="13">
        <v>4289651</v>
      </c>
      <c r="J31" s="13"/>
      <c r="K31" s="13">
        <v>6423552</v>
      </c>
      <c r="L31" s="13">
        <v>114706</v>
      </c>
      <c r="M31" s="13">
        <v>2901</v>
      </c>
      <c r="N31" s="60">
        <v>4214300</v>
      </c>
      <c r="O31" s="60">
        <v>1472761</v>
      </c>
      <c r="P31" s="67">
        <v>1997853</v>
      </c>
    </row>
    <row r="32" spans="1:17" ht="17.100000000000001" customHeight="1" x14ac:dyDescent="0.15">
      <c r="A32" s="993" t="s">
        <v>381</v>
      </c>
      <c r="B32" s="907"/>
      <c r="C32" s="908"/>
      <c r="D32" s="30">
        <v>55</v>
      </c>
      <c r="E32" s="13">
        <v>2436</v>
      </c>
      <c r="F32" s="66">
        <v>44.290909090909089</v>
      </c>
      <c r="G32" s="13">
        <v>779221</v>
      </c>
      <c r="H32" s="21">
        <v>319.87725779967161</v>
      </c>
      <c r="I32" s="13">
        <v>4485306</v>
      </c>
      <c r="J32" s="13"/>
      <c r="K32" s="13">
        <v>6847986</v>
      </c>
      <c r="L32" s="13">
        <v>124508.83636363636</v>
      </c>
      <c r="M32" s="13">
        <v>2811.1600985221676</v>
      </c>
      <c r="N32" s="60">
        <v>4488536</v>
      </c>
      <c r="O32" s="60">
        <v>1532223</v>
      </c>
      <c r="P32" s="67">
        <v>2206406</v>
      </c>
    </row>
    <row r="33" spans="1:16" ht="17.100000000000001" customHeight="1" x14ac:dyDescent="0.15">
      <c r="A33" s="993" t="s">
        <v>446</v>
      </c>
      <c r="B33" s="907"/>
      <c r="C33" s="908"/>
      <c r="D33" s="30">
        <v>56</v>
      </c>
      <c r="E33" s="13">
        <v>2653</v>
      </c>
      <c r="F33" s="66">
        <v>47.375</v>
      </c>
      <c r="G33" s="13">
        <v>785597</v>
      </c>
      <c r="H33" s="21">
        <v>296.11647191858276</v>
      </c>
      <c r="I33" s="13">
        <v>4295688</v>
      </c>
      <c r="J33" s="13"/>
      <c r="K33" s="13">
        <v>6531045</v>
      </c>
      <c r="L33" s="13">
        <v>116625.80357142857</v>
      </c>
      <c r="M33" s="13">
        <v>2461.7583867320013</v>
      </c>
      <c r="N33" s="60">
        <v>4542647</v>
      </c>
      <c r="O33" s="60"/>
      <c r="P33" s="67">
        <v>2082515</v>
      </c>
    </row>
    <row r="34" spans="1:16" ht="17.100000000000001" customHeight="1" thickBot="1" x14ac:dyDescent="0.2">
      <c r="A34" s="1031" t="s">
        <v>480</v>
      </c>
      <c r="B34" s="1032"/>
      <c r="C34" s="1033"/>
      <c r="D34" s="68">
        <v>57</v>
      </c>
      <c r="E34" s="69">
        <v>2568</v>
      </c>
      <c r="F34" s="70">
        <v>45.05263157894737</v>
      </c>
      <c r="G34" s="69">
        <v>775835</v>
      </c>
      <c r="H34" s="71">
        <v>302.11643302180687</v>
      </c>
      <c r="I34" s="69">
        <v>4228366</v>
      </c>
      <c r="J34" s="69"/>
      <c r="K34" s="69">
        <v>6377046</v>
      </c>
      <c r="L34" s="69">
        <v>111878</v>
      </c>
      <c r="M34" s="69">
        <v>2483.2733644859813</v>
      </c>
      <c r="N34" s="61" t="s">
        <v>510</v>
      </c>
      <c r="O34" s="61" t="s">
        <v>510</v>
      </c>
      <c r="P34" s="72">
        <v>1968735</v>
      </c>
    </row>
    <row r="35" spans="1:16" ht="15" customHeight="1" x14ac:dyDescent="0.15">
      <c r="A35" t="s">
        <v>275</v>
      </c>
      <c r="K35" s="29" t="s">
        <v>123</v>
      </c>
      <c r="L35" s="29"/>
      <c r="M35" s="29"/>
      <c r="N35" s="29"/>
      <c r="O35" s="29"/>
      <c r="P35" s="427" t="s">
        <v>555</v>
      </c>
    </row>
    <row r="36" spans="1:16" ht="15" customHeight="1" x14ac:dyDescent="0.15">
      <c r="A36" t="s">
        <v>447</v>
      </c>
      <c r="P36" s="2" t="s">
        <v>556</v>
      </c>
    </row>
    <row r="37" spans="1:16" ht="15" customHeight="1" x14ac:dyDescent="0.15">
      <c r="A37" t="s">
        <v>521</v>
      </c>
      <c r="P37" s="2"/>
    </row>
    <row r="38" spans="1:16" ht="15" customHeight="1" x14ac:dyDescent="0.15"/>
    <row r="39" spans="1:16" ht="15" customHeight="1" thickBot="1" x14ac:dyDescent="0.2">
      <c r="A39" t="s">
        <v>442</v>
      </c>
      <c r="H39" t="s">
        <v>124</v>
      </c>
      <c r="O39" s="922" t="s">
        <v>125</v>
      </c>
      <c r="P39" s="922"/>
    </row>
    <row r="40" spans="1:16" ht="21.75" customHeight="1" x14ac:dyDescent="0.15">
      <c r="A40" s="994" t="s">
        <v>116</v>
      </c>
      <c r="B40" s="950"/>
      <c r="C40" s="995"/>
      <c r="D40" s="925" t="s">
        <v>321</v>
      </c>
      <c r="E40" s="1007"/>
      <c r="F40" s="1007"/>
      <c r="G40" s="926"/>
      <c r="H40" s="949" t="s">
        <v>481</v>
      </c>
      <c r="I40" s="950"/>
      <c r="J40" s="950"/>
      <c r="K40" s="950"/>
      <c r="L40" s="950"/>
      <c r="M40" s="950"/>
      <c r="N40" s="950"/>
      <c r="O40" s="950"/>
      <c r="P40" s="951"/>
    </row>
    <row r="41" spans="1:16" ht="21.75" customHeight="1" x14ac:dyDescent="0.15">
      <c r="A41" s="996"/>
      <c r="B41" s="714"/>
      <c r="C41" s="715"/>
      <c r="D41" s="185" t="s">
        <v>41</v>
      </c>
      <c r="E41" s="79" t="s">
        <v>13</v>
      </c>
      <c r="F41" s="79" t="s">
        <v>126</v>
      </c>
      <c r="G41" s="79" t="s">
        <v>127</v>
      </c>
      <c r="H41" s="185" t="s">
        <v>41</v>
      </c>
      <c r="I41" s="79" t="s">
        <v>13</v>
      </c>
      <c r="J41" s="10"/>
      <c r="K41" s="263" t="s">
        <v>128</v>
      </c>
      <c r="L41" s="78" t="s">
        <v>129</v>
      </c>
      <c r="M41" s="79" t="s">
        <v>130</v>
      </c>
      <c r="N41" s="79" t="s">
        <v>131</v>
      </c>
      <c r="O41" s="79" t="s">
        <v>132</v>
      </c>
      <c r="P41" s="195" t="s">
        <v>133</v>
      </c>
    </row>
    <row r="42" spans="1:16" ht="16.5" customHeight="1" x14ac:dyDescent="0.15">
      <c r="A42" s="997" t="s">
        <v>513</v>
      </c>
      <c r="B42" s="998"/>
      <c r="C42" s="890"/>
      <c r="D42" s="25">
        <v>12</v>
      </c>
      <c r="E42" s="60">
        <v>1464</v>
      </c>
      <c r="F42" s="163">
        <v>1453649</v>
      </c>
      <c r="G42" s="60">
        <v>161748</v>
      </c>
      <c r="H42" s="60">
        <v>12</v>
      </c>
      <c r="I42" s="60">
        <v>1464</v>
      </c>
      <c r="J42" s="12"/>
      <c r="K42" s="15">
        <v>192226</v>
      </c>
      <c r="L42" s="60" t="s">
        <v>378</v>
      </c>
      <c r="M42" s="60" t="s">
        <v>378</v>
      </c>
      <c r="N42" s="60" t="s">
        <v>378</v>
      </c>
      <c r="O42" s="15">
        <v>1850</v>
      </c>
      <c r="P42" s="45">
        <v>0</v>
      </c>
    </row>
    <row r="43" spans="1:16" ht="17.100000000000001" customHeight="1" x14ac:dyDescent="0.15">
      <c r="A43" s="993" t="s">
        <v>512</v>
      </c>
      <c r="B43" s="907"/>
      <c r="C43" s="908"/>
      <c r="D43" s="25">
        <v>12</v>
      </c>
      <c r="E43" s="60">
        <v>1534</v>
      </c>
      <c r="F43" s="163">
        <v>1938667</v>
      </c>
      <c r="G43" s="60">
        <v>240352</v>
      </c>
      <c r="H43" s="60">
        <v>12</v>
      </c>
      <c r="I43" s="60">
        <v>1534</v>
      </c>
      <c r="J43" s="12"/>
      <c r="K43" s="15">
        <v>180352</v>
      </c>
      <c r="L43" s="60" t="s">
        <v>378</v>
      </c>
      <c r="M43" s="60" t="s">
        <v>378</v>
      </c>
      <c r="N43" s="60" t="s">
        <v>378</v>
      </c>
      <c r="O43" s="15">
        <v>1657</v>
      </c>
      <c r="P43" s="45">
        <v>0</v>
      </c>
    </row>
    <row r="44" spans="1:16" ht="17.100000000000001" customHeight="1" x14ac:dyDescent="0.15">
      <c r="A44" s="993" t="s">
        <v>511</v>
      </c>
      <c r="B44" s="907"/>
      <c r="C44" s="908"/>
      <c r="D44" s="25">
        <v>12</v>
      </c>
      <c r="E44" s="60">
        <v>1580</v>
      </c>
      <c r="F44" s="163">
        <v>1520223</v>
      </c>
      <c r="G44" s="60">
        <v>268183</v>
      </c>
      <c r="H44" s="60">
        <v>12</v>
      </c>
      <c r="I44" s="60">
        <v>1580</v>
      </c>
      <c r="J44" s="12"/>
      <c r="K44" s="15">
        <v>197837</v>
      </c>
      <c r="L44" s="60" t="s">
        <v>378</v>
      </c>
      <c r="M44" s="60" t="s">
        <v>378</v>
      </c>
      <c r="N44" s="60" t="s">
        <v>378</v>
      </c>
      <c r="O44" s="15">
        <v>1563</v>
      </c>
      <c r="P44" s="45">
        <v>0</v>
      </c>
    </row>
    <row r="45" spans="1:16" ht="17.100000000000001" customHeight="1" x14ac:dyDescent="0.15">
      <c r="A45" s="993" t="s">
        <v>381</v>
      </c>
      <c r="B45" s="907"/>
      <c r="C45" s="908"/>
      <c r="D45" s="25">
        <v>12</v>
      </c>
      <c r="E45" s="60">
        <v>1772</v>
      </c>
      <c r="F45" s="163">
        <v>1612458</v>
      </c>
      <c r="G45" s="60">
        <v>229221</v>
      </c>
      <c r="H45" s="60">
        <v>12</v>
      </c>
      <c r="I45" s="60">
        <v>1772</v>
      </c>
      <c r="J45" s="12"/>
      <c r="K45" s="15">
        <v>194073</v>
      </c>
      <c r="L45" s="60" t="s">
        <v>378</v>
      </c>
      <c r="M45" s="60" t="s">
        <v>378</v>
      </c>
      <c r="N45" s="60" t="s">
        <v>378</v>
      </c>
      <c r="O45" s="15">
        <v>1684</v>
      </c>
      <c r="P45" s="265">
        <v>0</v>
      </c>
    </row>
    <row r="46" spans="1:16" ht="17.100000000000001" customHeight="1" thickBot="1" x14ac:dyDescent="0.2">
      <c r="A46" s="1031" t="s">
        <v>446</v>
      </c>
      <c r="B46" s="1032"/>
      <c r="C46" s="1033"/>
      <c r="D46" s="25">
        <v>14</v>
      </c>
      <c r="E46" s="60">
        <v>2028</v>
      </c>
      <c r="F46" s="163">
        <v>1761015</v>
      </c>
      <c r="G46" s="60">
        <v>117220</v>
      </c>
      <c r="H46" s="60">
        <v>14</v>
      </c>
      <c r="I46" s="60">
        <v>2028</v>
      </c>
      <c r="J46" s="53"/>
      <c r="K46" s="49">
        <v>210568</v>
      </c>
      <c r="L46" s="61" t="s">
        <v>378</v>
      </c>
      <c r="M46" s="61" t="s">
        <v>378</v>
      </c>
      <c r="N46" s="18" t="s">
        <v>378</v>
      </c>
      <c r="O46" s="49">
        <v>2170</v>
      </c>
      <c r="P46" s="265">
        <v>0</v>
      </c>
    </row>
    <row r="47" spans="1:16" ht="15" customHeight="1" x14ac:dyDescent="0.15">
      <c r="A47" s="426" t="s">
        <v>383</v>
      </c>
      <c r="B47" s="426"/>
      <c r="C47" s="426"/>
      <c r="D47" s="426"/>
      <c r="E47" s="426"/>
      <c r="F47" s="426"/>
      <c r="G47" s="426"/>
      <c r="H47" s="426"/>
      <c r="I47" s="426"/>
      <c r="N47" s="34"/>
      <c r="O47" s="29"/>
      <c r="P47" s="427" t="s">
        <v>395</v>
      </c>
    </row>
    <row r="48" spans="1:16" ht="17.100000000000001" customHeight="1" x14ac:dyDescent="0.15">
      <c r="A48" t="s">
        <v>382</v>
      </c>
    </row>
  </sheetData>
  <sheetProtection sheet="1"/>
  <mergeCells count="61">
    <mergeCell ref="A46:C46"/>
    <mergeCell ref="P28:P29"/>
    <mergeCell ref="A34:C34"/>
    <mergeCell ref="O39:P39"/>
    <mergeCell ref="A40:C41"/>
    <mergeCell ref="D40:G40"/>
    <mergeCell ref="H40:P40"/>
    <mergeCell ref="G28:H28"/>
    <mergeCell ref="I28:I29"/>
    <mergeCell ref="K28:M28"/>
    <mergeCell ref="N28:N29"/>
    <mergeCell ref="O28:O29"/>
    <mergeCell ref="A30:C30"/>
    <mergeCell ref="A31:C31"/>
    <mergeCell ref="A32:C32"/>
    <mergeCell ref="A33:C33"/>
    <mergeCell ref="E21:F21"/>
    <mergeCell ref="B21:D21"/>
    <mergeCell ref="O27:P27"/>
    <mergeCell ref="A28:C29"/>
    <mergeCell ref="D28:D29"/>
    <mergeCell ref="E28:F28"/>
    <mergeCell ref="E16:F16"/>
    <mergeCell ref="E17:F17"/>
    <mergeCell ref="E18:F18"/>
    <mergeCell ref="E19:F19"/>
    <mergeCell ref="E20:F20"/>
    <mergeCell ref="E11:F11"/>
    <mergeCell ref="E12:F12"/>
    <mergeCell ref="E13:F13"/>
    <mergeCell ref="E14:F14"/>
    <mergeCell ref="E15:F15"/>
    <mergeCell ref="A8:D8"/>
    <mergeCell ref="E8:F8"/>
    <mergeCell ref="B9:D9"/>
    <mergeCell ref="E9:F9"/>
    <mergeCell ref="C10:D10"/>
    <mergeCell ref="E10:F10"/>
    <mergeCell ref="K1:P1"/>
    <mergeCell ref="A3:I3"/>
    <mergeCell ref="K3:P3"/>
    <mergeCell ref="O5:P5"/>
    <mergeCell ref="A6:D7"/>
    <mergeCell ref="E6:F7"/>
    <mergeCell ref="G6:H6"/>
    <mergeCell ref="L6:L7"/>
    <mergeCell ref="P6:P7"/>
    <mergeCell ref="C12:D12"/>
    <mergeCell ref="C11:D11"/>
    <mergeCell ref="C13:D13"/>
    <mergeCell ref="C14:D14"/>
    <mergeCell ref="C15:D15"/>
    <mergeCell ref="A42:C42"/>
    <mergeCell ref="A43:C43"/>
    <mergeCell ref="A44:C44"/>
    <mergeCell ref="A45:C45"/>
    <mergeCell ref="C16:D16"/>
    <mergeCell ref="C17:D17"/>
    <mergeCell ref="C18:D18"/>
    <mergeCell ref="C19:D19"/>
    <mergeCell ref="C20:D20"/>
  </mergeCells>
  <phoneticPr fontId="9"/>
  <conditionalFormatting sqref="C8:P9 C21:P21 C10:C20 E10:P20 A34:P34 A30:A33 D30:P33 D42:P46">
    <cfRule type="expression" dxfId="3" priority="2">
      <formula>MOD(ROW(),2)=0</formula>
    </cfRule>
  </conditionalFormatting>
  <conditionalFormatting sqref="A46:C46 A42:A4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52"/>
  <sheetViews>
    <sheetView view="pageBreakPreview" topLeftCell="A13" zoomScaleNormal="100" zoomScaleSheetLayoutView="100" workbookViewId="0">
      <selection activeCell="Q18" sqref="Q18"/>
    </sheetView>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t="s">
        <v>443</v>
      </c>
      <c r="N1" s="2" t="s">
        <v>100</v>
      </c>
      <c r="O1" s="2"/>
    </row>
    <row r="2" spans="1:17" ht="15" customHeight="1" x14ac:dyDescent="0.15">
      <c r="A2" s="1041" t="s">
        <v>358</v>
      </c>
      <c r="B2" s="1042"/>
      <c r="C2" s="949" t="s">
        <v>134</v>
      </c>
      <c r="D2" s="950"/>
      <c r="E2" s="950"/>
      <c r="F2" s="925" t="s">
        <v>135</v>
      </c>
      <c r="G2" s="1007"/>
      <c r="H2" s="926"/>
      <c r="I2" s="925" t="s">
        <v>117</v>
      </c>
      <c r="J2" s="1007"/>
      <c r="K2" s="926"/>
      <c r="L2" s="927" t="s">
        <v>136</v>
      </c>
      <c r="M2" s="946"/>
      <c r="N2" s="946"/>
      <c r="O2" s="907"/>
      <c r="P2" s="907"/>
      <c r="Q2" s="907"/>
    </row>
    <row r="3" spans="1:17" ht="15" customHeight="1" x14ac:dyDescent="0.15">
      <c r="A3" s="1043"/>
      <c r="B3" s="1044"/>
      <c r="C3" s="292" t="s">
        <v>384</v>
      </c>
      <c r="D3" s="78" t="s">
        <v>444</v>
      </c>
      <c r="E3" s="285" t="s">
        <v>491</v>
      </c>
      <c r="F3" s="79" t="s">
        <v>384</v>
      </c>
      <c r="G3" s="78" t="s">
        <v>444</v>
      </c>
      <c r="H3" s="78" t="s">
        <v>491</v>
      </c>
      <c r="I3" s="79" t="s">
        <v>381</v>
      </c>
      <c r="J3" s="78" t="s">
        <v>444</v>
      </c>
      <c r="K3" s="78" t="s">
        <v>491</v>
      </c>
      <c r="L3" s="78" t="s">
        <v>384</v>
      </c>
      <c r="M3" s="78" t="s">
        <v>444</v>
      </c>
      <c r="N3" s="293" t="s">
        <v>491</v>
      </c>
      <c r="O3" s="5"/>
      <c r="P3" s="5"/>
      <c r="Q3" s="26"/>
    </row>
    <row r="4" spans="1:17" ht="18" customHeight="1" x14ac:dyDescent="0.15">
      <c r="A4" s="1038" t="s">
        <v>43</v>
      </c>
      <c r="B4" s="1039"/>
      <c r="C4" s="271">
        <v>55</v>
      </c>
      <c r="D4" s="272">
        <v>56</v>
      </c>
      <c r="E4" s="272">
        <v>57</v>
      </c>
      <c r="F4" s="286">
        <v>2436</v>
      </c>
      <c r="G4" s="272">
        <v>2653</v>
      </c>
      <c r="H4" s="287">
        <v>2568</v>
      </c>
      <c r="I4" s="289">
        <v>779221</v>
      </c>
      <c r="J4" s="273">
        <v>785597</v>
      </c>
      <c r="K4" s="290">
        <v>775835</v>
      </c>
      <c r="L4" s="274">
        <v>6847986</v>
      </c>
      <c r="M4" s="274">
        <v>6531045</v>
      </c>
      <c r="N4" s="275">
        <v>6377046</v>
      </c>
      <c r="O4" s="21"/>
      <c r="P4" s="57"/>
      <c r="Q4" s="57"/>
    </row>
    <row r="5" spans="1:17" ht="14.1" customHeight="1" x14ac:dyDescent="0.15">
      <c r="A5" s="270"/>
      <c r="B5" s="267" t="s">
        <v>137</v>
      </c>
      <c r="C5" s="60">
        <v>19</v>
      </c>
      <c r="D5" s="60">
        <v>21</v>
      </c>
      <c r="E5" s="60">
        <v>23</v>
      </c>
      <c r="F5" s="25">
        <v>1416</v>
      </c>
      <c r="G5" s="60">
        <v>1772</v>
      </c>
      <c r="H5" s="288">
        <v>1651</v>
      </c>
      <c r="I5" s="224">
        <v>402406</v>
      </c>
      <c r="J5" s="81">
        <v>441087</v>
      </c>
      <c r="K5" s="291">
        <v>442730</v>
      </c>
      <c r="L5" s="163">
        <v>3677220</v>
      </c>
      <c r="M5" s="163">
        <v>3751446</v>
      </c>
      <c r="N5" s="162">
        <v>3479087</v>
      </c>
      <c r="O5" s="81"/>
      <c r="P5" s="163"/>
      <c r="Q5" s="163"/>
    </row>
    <row r="6" spans="1:17" ht="14.1" customHeight="1" x14ac:dyDescent="0.15">
      <c r="A6" s="270"/>
      <c r="B6" s="267" t="s">
        <v>138</v>
      </c>
      <c r="C6" s="60">
        <v>5</v>
      </c>
      <c r="D6" s="60">
        <v>5</v>
      </c>
      <c r="E6" s="60">
        <v>6</v>
      </c>
      <c r="F6" s="25">
        <v>366</v>
      </c>
      <c r="G6" s="60">
        <v>261</v>
      </c>
      <c r="H6" s="288">
        <v>303</v>
      </c>
      <c r="I6" s="224">
        <v>148655</v>
      </c>
      <c r="J6" s="81">
        <v>121641</v>
      </c>
      <c r="K6" s="291">
        <v>141943</v>
      </c>
      <c r="L6" s="163">
        <v>1877907</v>
      </c>
      <c r="M6" s="163">
        <v>1583214</v>
      </c>
      <c r="N6" s="162">
        <v>1688139</v>
      </c>
      <c r="O6" s="15"/>
      <c r="P6" s="163"/>
      <c r="Q6" s="163"/>
    </row>
    <row r="7" spans="1:17" ht="14.1" customHeight="1" x14ac:dyDescent="0.15">
      <c r="A7" s="270"/>
      <c r="B7" s="267" t="s">
        <v>139</v>
      </c>
      <c r="C7" s="60">
        <v>2</v>
      </c>
      <c r="D7" s="60">
        <v>1</v>
      </c>
      <c r="E7" s="60" t="s">
        <v>391</v>
      </c>
      <c r="F7" s="25">
        <v>18</v>
      </c>
      <c r="G7" s="60">
        <v>14</v>
      </c>
      <c r="H7" s="475" t="s">
        <v>391</v>
      </c>
      <c r="I7" s="477" t="s">
        <v>88</v>
      </c>
      <c r="J7" s="163" t="s">
        <v>88</v>
      </c>
      <c r="K7" s="475" t="s">
        <v>391</v>
      </c>
      <c r="L7" s="163" t="s">
        <v>88</v>
      </c>
      <c r="M7" s="163" t="s">
        <v>88</v>
      </c>
      <c r="N7" s="164" t="s">
        <v>391</v>
      </c>
      <c r="O7" s="15"/>
      <c r="P7" s="163"/>
      <c r="Q7" s="163"/>
    </row>
    <row r="8" spans="1:17" ht="14.1" customHeight="1" x14ac:dyDescent="0.15">
      <c r="A8" s="270"/>
      <c r="B8" s="268" t="s">
        <v>482</v>
      </c>
      <c r="C8" s="60">
        <v>0</v>
      </c>
      <c r="D8" s="60">
        <v>0</v>
      </c>
      <c r="E8" s="474">
        <v>1</v>
      </c>
      <c r="F8" s="473">
        <v>0</v>
      </c>
      <c r="G8" s="60">
        <v>0</v>
      </c>
      <c r="H8" s="474">
        <v>11</v>
      </c>
      <c r="I8" s="473">
        <v>0</v>
      </c>
      <c r="J8" s="60">
        <v>0</v>
      </c>
      <c r="K8" s="474" t="s">
        <v>88</v>
      </c>
      <c r="L8" s="163">
        <v>0</v>
      </c>
      <c r="M8" s="163">
        <v>0</v>
      </c>
      <c r="N8" s="164" t="s">
        <v>88</v>
      </c>
      <c r="O8" s="15"/>
      <c r="P8" s="163"/>
      <c r="Q8" s="163"/>
    </row>
    <row r="9" spans="1:17" ht="14.1" customHeight="1" x14ac:dyDescent="0.15">
      <c r="A9" s="270"/>
      <c r="B9" s="267" t="s">
        <v>140</v>
      </c>
      <c r="C9" s="60">
        <v>3</v>
      </c>
      <c r="D9" s="60">
        <v>4</v>
      </c>
      <c r="E9" s="474">
        <v>2</v>
      </c>
      <c r="F9" s="473">
        <v>25</v>
      </c>
      <c r="G9" s="60">
        <v>27</v>
      </c>
      <c r="H9" s="474">
        <v>11</v>
      </c>
      <c r="I9" s="477">
        <v>5872</v>
      </c>
      <c r="J9" s="163">
        <v>6520</v>
      </c>
      <c r="K9" s="475" t="s">
        <v>88</v>
      </c>
      <c r="L9" s="163">
        <v>20471</v>
      </c>
      <c r="M9" s="163">
        <v>26120</v>
      </c>
      <c r="N9" s="164" t="s">
        <v>88</v>
      </c>
      <c r="O9" s="15"/>
      <c r="P9" s="163"/>
      <c r="Q9" s="163"/>
    </row>
    <row r="10" spans="1:17" ht="14.1" customHeight="1" x14ac:dyDescent="0.15">
      <c r="A10" s="270"/>
      <c r="B10" s="267" t="s">
        <v>141</v>
      </c>
      <c r="C10" s="60">
        <v>0</v>
      </c>
      <c r="D10" s="60">
        <v>0</v>
      </c>
      <c r="E10" s="475" t="s">
        <v>391</v>
      </c>
      <c r="F10" s="473">
        <v>0</v>
      </c>
      <c r="G10" s="60">
        <v>0</v>
      </c>
      <c r="H10" s="475" t="s">
        <v>391</v>
      </c>
      <c r="I10" s="473">
        <v>0</v>
      </c>
      <c r="J10" s="60">
        <v>0</v>
      </c>
      <c r="K10" s="474" t="s">
        <v>532</v>
      </c>
      <c r="L10" s="163">
        <v>0</v>
      </c>
      <c r="M10" s="163">
        <v>0</v>
      </c>
      <c r="N10" s="164" t="s">
        <v>391</v>
      </c>
      <c r="O10" s="15"/>
      <c r="P10" s="163"/>
      <c r="Q10" s="163"/>
    </row>
    <row r="11" spans="1:17" ht="14.1" customHeight="1" x14ac:dyDescent="0.15">
      <c r="A11" s="270"/>
      <c r="B11" s="267" t="s">
        <v>483</v>
      </c>
      <c r="C11" s="60">
        <v>7</v>
      </c>
      <c r="D11" s="60">
        <v>6</v>
      </c>
      <c r="E11" s="474">
        <v>5</v>
      </c>
      <c r="F11" s="473">
        <v>114</v>
      </c>
      <c r="G11" s="60">
        <v>95</v>
      </c>
      <c r="H11" s="474">
        <v>68</v>
      </c>
      <c r="I11" s="478">
        <v>38537</v>
      </c>
      <c r="J11" s="81">
        <v>33803</v>
      </c>
      <c r="K11" s="479">
        <v>18815</v>
      </c>
      <c r="L11" s="163">
        <v>165310</v>
      </c>
      <c r="M11" s="163">
        <v>155360</v>
      </c>
      <c r="N11" s="162">
        <v>98034</v>
      </c>
      <c r="O11" s="15"/>
      <c r="P11" s="163"/>
      <c r="Q11" s="163"/>
    </row>
    <row r="12" spans="1:17" ht="14.1" customHeight="1" x14ac:dyDescent="0.15">
      <c r="A12" s="270"/>
      <c r="B12" s="267" t="s">
        <v>484</v>
      </c>
      <c r="C12" s="60">
        <v>0</v>
      </c>
      <c r="D12" s="60">
        <v>0</v>
      </c>
      <c r="E12" s="475" t="s">
        <v>391</v>
      </c>
      <c r="F12" s="473">
        <v>0</v>
      </c>
      <c r="G12" s="60">
        <v>0</v>
      </c>
      <c r="H12" s="475" t="s">
        <v>391</v>
      </c>
      <c r="I12" s="473">
        <v>0</v>
      </c>
      <c r="J12" s="60">
        <v>0</v>
      </c>
      <c r="K12" s="475" t="s">
        <v>391</v>
      </c>
      <c r="L12" s="163">
        <v>0</v>
      </c>
      <c r="M12" s="163">
        <v>0</v>
      </c>
      <c r="N12" s="164" t="s">
        <v>391</v>
      </c>
      <c r="O12" s="15"/>
      <c r="P12" s="163"/>
      <c r="Q12" s="163"/>
    </row>
    <row r="13" spans="1:17" ht="14.1" customHeight="1" x14ac:dyDescent="0.15">
      <c r="A13" s="270"/>
      <c r="B13" s="267" t="s">
        <v>142</v>
      </c>
      <c r="C13" s="60">
        <v>0</v>
      </c>
      <c r="D13" s="60">
        <v>0</v>
      </c>
      <c r="E13" s="475" t="s">
        <v>391</v>
      </c>
      <c r="F13" s="473">
        <v>0</v>
      </c>
      <c r="G13" s="60">
        <v>0</v>
      </c>
      <c r="H13" s="475" t="s">
        <v>391</v>
      </c>
      <c r="I13" s="473">
        <v>0</v>
      </c>
      <c r="J13" s="60">
        <v>0</v>
      </c>
      <c r="K13" s="475" t="s">
        <v>391</v>
      </c>
      <c r="L13" s="163">
        <v>0</v>
      </c>
      <c r="M13" s="163">
        <v>0</v>
      </c>
      <c r="N13" s="164" t="s">
        <v>391</v>
      </c>
      <c r="O13" s="15"/>
      <c r="P13" s="163"/>
      <c r="Q13" s="163"/>
    </row>
    <row r="14" spans="1:17" ht="14.1" customHeight="1" x14ac:dyDescent="0.15">
      <c r="A14" s="270"/>
      <c r="B14" s="267" t="s">
        <v>143</v>
      </c>
      <c r="C14" s="60">
        <v>0</v>
      </c>
      <c r="D14" s="60">
        <v>0</v>
      </c>
      <c r="E14" s="474">
        <v>1</v>
      </c>
      <c r="F14" s="473">
        <v>0</v>
      </c>
      <c r="G14" s="60">
        <v>0</v>
      </c>
      <c r="H14" s="474">
        <v>5</v>
      </c>
      <c r="I14" s="473">
        <v>0</v>
      </c>
      <c r="J14" s="60">
        <v>0</v>
      </c>
      <c r="K14" s="474" t="s">
        <v>88</v>
      </c>
      <c r="L14" s="163">
        <v>0</v>
      </c>
      <c r="M14" s="163">
        <v>0</v>
      </c>
      <c r="N14" s="164" t="s">
        <v>88</v>
      </c>
      <c r="O14" s="15"/>
      <c r="P14" s="163"/>
      <c r="Q14" s="163"/>
    </row>
    <row r="15" spans="1:17" ht="14.1" customHeight="1" x14ac:dyDescent="0.15">
      <c r="A15" s="270"/>
      <c r="B15" s="267" t="s">
        <v>485</v>
      </c>
      <c r="C15" s="60">
        <v>0</v>
      </c>
      <c r="D15" s="60">
        <v>0</v>
      </c>
      <c r="E15" s="475" t="s">
        <v>391</v>
      </c>
      <c r="F15" s="473">
        <v>0</v>
      </c>
      <c r="G15" s="60">
        <v>0</v>
      </c>
      <c r="H15" s="475" t="s">
        <v>391</v>
      </c>
      <c r="I15" s="473">
        <v>0</v>
      </c>
      <c r="J15" s="60">
        <v>0</v>
      </c>
      <c r="K15" s="475" t="s">
        <v>391</v>
      </c>
      <c r="L15" s="163">
        <v>0</v>
      </c>
      <c r="M15" s="163">
        <v>0</v>
      </c>
      <c r="N15" s="164" t="s">
        <v>391</v>
      </c>
      <c r="O15" s="15"/>
      <c r="P15" s="163"/>
      <c r="Q15" s="163"/>
    </row>
    <row r="16" spans="1:17" ht="14.1" customHeight="1" x14ac:dyDescent="0.15">
      <c r="A16" s="270"/>
      <c r="B16" s="268" t="s">
        <v>486</v>
      </c>
      <c r="C16" s="60">
        <v>1</v>
      </c>
      <c r="D16" s="60">
        <v>1</v>
      </c>
      <c r="E16" s="475" t="s">
        <v>391</v>
      </c>
      <c r="F16" s="473">
        <v>4</v>
      </c>
      <c r="G16" s="60">
        <v>4</v>
      </c>
      <c r="H16" s="475" t="s">
        <v>391</v>
      </c>
      <c r="I16" s="477" t="s">
        <v>88</v>
      </c>
      <c r="J16" s="163" t="s">
        <v>88</v>
      </c>
      <c r="K16" s="475" t="s">
        <v>391</v>
      </c>
      <c r="L16" s="163" t="s">
        <v>88</v>
      </c>
      <c r="M16" s="163" t="s">
        <v>88</v>
      </c>
      <c r="N16" s="164" t="s">
        <v>391</v>
      </c>
      <c r="O16" s="15"/>
      <c r="P16" s="163"/>
      <c r="Q16" s="163"/>
    </row>
    <row r="17" spans="1:18" ht="14.1" customHeight="1" x14ac:dyDescent="0.15">
      <c r="A17" s="270"/>
      <c r="B17" s="267" t="s">
        <v>144</v>
      </c>
      <c r="C17" s="60">
        <v>6</v>
      </c>
      <c r="D17" s="60">
        <v>6</v>
      </c>
      <c r="E17" s="474">
        <v>6</v>
      </c>
      <c r="F17" s="473">
        <v>119</v>
      </c>
      <c r="G17" s="60">
        <v>117</v>
      </c>
      <c r="H17" s="474">
        <v>105</v>
      </c>
      <c r="I17" s="478">
        <v>42915</v>
      </c>
      <c r="J17" s="81">
        <v>44644</v>
      </c>
      <c r="K17" s="479">
        <v>43574</v>
      </c>
      <c r="L17" s="163">
        <v>362649</v>
      </c>
      <c r="M17" s="163">
        <v>337946</v>
      </c>
      <c r="N17" s="162">
        <v>338467</v>
      </c>
      <c r="O17" s="15"/>
      <c r="P17" s="163"/>
      <c r="Q17" s="163"/>
    </row>
    <row r="18" spans="1:18" ht="14.1" customHeight="1" x14ac:dyDescent="0.15">
      <c r="A18" s="270"/>
      <c r="B18" s="267" t="s">
        <v>145</v>
      </c>
      <c r="C18" s="60">
        <v>1</v>
      </c>
      <c r="D18" s="60">
        <v>1</v>
      </c>
      <c r="E18" s="474">
        <v>1</v>
      </c>
      <c r="F18" s="473">
        <v>151</v>
      </c>
      <c r="G18" s="60">
        <v>142</v>
      </c>
      <c r="H18" s="474">
        <v>181</v>
      </c>
      <c r="I18" s="477" t="s">
        <v>88</v>
      </c>
      <c r="J18" s="163" t="s">
        <v>88</v>
      </c>
      <c r="K18" s="475" t="s">
        <v>88</v>
      </c>
      <c r="L18" s="163" t="s">
        <v>88</v>
      </c>
      <c r="M18" s="163" t="s">
        <v>88</v>
      </c>
      <c r="N18" s="164" t="s">
        <v>88</v>
      </c>
      <c r="O18" s="15"/>
      <c r="P18" s="163"/>
      <c r="Q18" s="163"/>
    </row>
    <row r="19" spans="1:18" ht="14.1" customHeight="1" x14ac:dyDescent="0.15">
      <c r="A19" s="270"/>
      <c r="B19" s="267" t="s">
        <v>487</v>
      </c>
      <c r="C19" s="60">
        <v>0</v>
      </c>
      <c r="D19" s="60">
        <v>0</v>
      </c>
      <c r="E19" s="475" t="s">
        <v>391</v>
      </c>
      <c r="F19" s="473">
        <v>0</v>
      </c>
      <c r="G19" s="60">
        <v>0</v>
      </c>
      <c r="H19" s="475" t="s">
        <v>391</v>
      </c>
      <c r="I19" s="473">
        <v>0</v>
      </c>
      <c r="J19" s="60">
        <v>0</v>
      </c>
      <c r="K19" s="475" t="s">
        <v>391</v>
      </c>
      <c r="L19" s="163">
        <v>0</v>
      </c>
      <c r="M19" s="163">
        <v>0</v>
      </c>
      <c r="N19" s="164" t="s">
        <v>391</v>
      </c>
      <c r="O19" s="15"/>
      <c r="P19" s="163"/>
      <c r="Q19" s="163"/>
    </row>
    <row r="20" spans="1:18" ht="14.1" customHeight="1" x14ac:dyDescent="0.15">
      <c r="A20" s="270"/>
      <c r="B20" s="267" t="s">
        <v>488</v>
      </c>
      <c r="C20" s="60">
        <v>3</v>
      </c>
      <c r="D20" s="60">
        <v>3</v>
      </c>
      <c r="E20" s="474">
        <v>5</v>
      </c>
      <c r="F20" s="473">
        <v>35</v>
      </c>
      <c r="G20" s="60">
        <v>34</v>
      </c>
      <c r="H20" s="474">
        <v>80</v>
      </c>
      <c r="I20" s="478">
        <v>12792</v>
      </c>
      <c r="J20" s="81">
        <v>12052</v>
      </c>
      <c r="K20" s="479">
        <v>24369</v>
      </c>
      <c r="L20" s="163">
        <v>45727</v>
      </c>
      <c r="M20" s="163">
        <v>39587</v>
      </c>
      <c r="N20" s="162">
        <v>113195</v>
      </c>
      <c r="O20" s="15"/>
      <c r="P20" s="163"/>
      <c r="Q20" s="163"/>
    </row>
    <row r="21" spans="1:18" ht="14.1" customHeight="1" x14ac:dyDescent="0.15">
      <c r="A21" s="270"/>
      <c r="B21" s="267" t="s">
        <v>212</v>
      </c>
      <c r="C21" s="60">
        <v>0</v>
      </c>
      <c r="D21" s="60">
        <v>0</v>
      </c>
      <c r="E21" s="475" t="s">
        <v>391</v>
      </c>
      <c r="F21" s="473">
        <v>0</v>
      </c>
      <c r="G21" s="60">
        <v>0</v>
      </c>
      <c r="H21" s="475" t="s">
        <v>391</v>
      </c>
      <c r="I21" s="473">
        <v>0</v>
      </c>
      <c r="J21" s="60">
        <v>0</v>
      </c>
      <c r="K21" s="475" t="s">
        <v>391</v>
      </c>
      <c r="L21" s="163">
        <v>0</v>
      </c>
      <c r="M21" s="163">
        <v>0</v>
      </c>
      <c r="N21" s="164" t="s">
        <v>391</v>
      </c>
      <c r="O21" s="15"/>
      <c r="P21" s="163"/>
      <c r="Q21" s="163"/>
    </row>
    <row r="22" spans="1:18" ht="14.1" customHeight="1" x14ac:dyDescent="0.15">
      <c r="A22" s="270"/>
      <c r="B22" s="267" t="s">
        <v>213</v>
      </c>
      <c r="C22" s="60">
        <v>0</v>
      </c>
      <c r="D22" s="60">
        <v>0</v>
      </c>
      <c r="E22" s="475" t="s">
        <v>391</v>
      </c>
      <c r="F22" s="473">
        <v>0</v>
      </c>
      <c r="G22" s="60">
        <v>0</v>
      </c>
      <c r="H22" s="475" t="s">
        <v>391</v>
      </c>
      <c r="I22" s="477">
        <v>0</v>
      </c>
      <c r="J22" s="163">
        <v>0</v>
      </c>
      <c r="K22" s="475" t="s">
        <v>391</v>
      </c>
      <c r="L22" s="163">
        <v>0</v>
      </c>
      <c r="M22" s="163">
        <v>0</v>
      </c>
      <c r="N22" s="164" t="s">
        <v>391</v>
      </c>
      <c r="O22" s="15"/>
      <c r="P22" s="163"/>
      <c r="Q22" s="163"/>
    </row>
    <row r="23" spans="1:18" ht="14.1" customHeight="1" x14ac:dyDescent="0.15">
      <c r="A23" s="270"/>
      <c r="B23" s="267" t="s">
        <v>214</v>
      </c>
      <c r="C23" s="60">
        <v>1</v>
      </c>
      <c r="D23" s="60">
        <v>1</v>
      </c>
      <c r="E23" s="475" t="s">
        <v>391</v>
      </c>
      <c r="F23" s="473">
        <v>28</v>
      </c>
      <c r="G23" s="60">
        <v>27</v>
      </c>
      <c r="H23" s="475" t="s">
        <v>391</v>
      </c>
      <c r="I23" s="477" t="s">
        <v>88</v>
      </c>
      <c r="J23" s="163" t="s">
        <v>88</v>
      </c>
      <c r="K23" s="475" t="s">
        <v>391</v>
      </c>
      <c r="L23" s="163" t="s">
        <v>88</v>
      </c>
      <c r="M23" s="163" t="s">
        <v>88</v>
      </c>
      <c r="N23" s="164" t="s">
        <v>391</v>
      </c>
      <c r="O23" s="15"/>
      <c r="P23" s="163"/>
      <c r="Q23" s="163"/>
    </row>
    <row r="24" spans="1:18" ht="14.1" customHeight="1" x14ac:dyDescent="0.15">
      <c r="A24" s="270"/>
      <c r="B24" s="267" t="s">
        <v>489</v>
      </c>
      <c r="C24" s="60">
        <v>0</v>
      </c>
      <c r="D24" s="60">
        <v>0</v>
      </c>
      <c r="E24" s="475" t="s">
        <v>391</v>
      </c>
      <c r="F24" s="473">
        <v>0</v>
      </c>
      <c r="G24" s="60">
        <v>0</v>
      </c>
      <c r="H24" s="475" t="s">
        <v>391</v>
      </c>
      <c r="I24" s="473">
        <v>0</v>
      </c>
      <c r="J24" s="60">
        <v>0</v>
      </c>
      <c r="K24" s="475" t="s">
        <v>391</v>
      </c>
      <c r="L24" s="163">
        <v>0</v>
      </c>
      <c r="M24" s="163">
        <v>0</v>
      </c>
      <c r="N24" s="164" t="s">
        <v>391</v>
      </c>
      <c r="O24" s="15"/>
      <c r="P24" s="163"/>
      <c r="Q24" s="163"/>
    </row>
    <row r="25" spans="1:18" ht="14.1" customHeight="1" x14ac:dyDescent="0.15">
      <c r="A25" s="270"/>
      <c r="B25" s="267" t="s">
        <v>147</v>
      </c>
      <c r="C25" s="60">
        <v>1</v>
      </c>
      <c r="D25" s="60">
        <v>1</v>
      </c>
      <c r="E25" s="474">
        <v>1</v>
      </c>
      <c r="F25" s="473">
        <v>54</v>
      </c>
      <c r="G25" s="60">
        <v>54</v>
      </c>
      <c r="H25" s="474">
        <v>51</v>
      </c>
      <c r="I25" s="477" t="s">
        <v>88</v>
      </c>
      <c r="J25" s="163" t="s">
        <v>88</v>
      </c>
      <c r="K25" s="475" t="s">
        <v>88</v>
      </c>
      <c r="L25" s="163" t="s">
        <v>88</v>
      </c>
      <c r="M25" s="163" t="s">
        <v>88</v>
      </c>
      <c r="N25" s="164" t="s">
        <v>88</v>
      </c>
      <c r="O25" s="15"/>
      <c r="P25" s="163"/>
      <c r="Q25" s="163"/>
    </row>
    <row r="26" spans="1:18" ht="14.1" customHeight="1" x14ac:dyDescent="0.15">
      <c r="A26" s="270"/>
      <c r="B26" s="267" t="s">
        <v>148</v>
      </c>
      <c r="C26" s="60">
        <v>0</v>
      </c>
      <c r="D26" s="60">
        <v>0</v>
      </c>
      <c r="E26" s="475" t="s">
        <v>391</v>
      </c>
      <c r="F26" s="473">
        <v>0</v>
      </c>
      <c r="G26" s="60">
        <v>0</v>
      </c>
      <c r="H26" s="475" t="s">
        <v>391</v>
      </c>
      <c r="I26" s="477">
        <v>0</v>
      </c>
      <c r="J26" s="60">
        <v>0</v>
      </c>
      <c r="K26" s="475" t="s">
        <v>391</v>
      </c>
      <c r="L26" s="163">
        <v>0</v>
      </c>
      <c r="M26" s="163">
        <v>0</v>
      </c>
      <c r="N26" s="164" t="s">
        <v>391</v>
      </c>
      <c r="O26" s="15"/>
      <c r="P26" s="163"/>
      <c r="Q26" s="163"/>
    </row>
    <row r="27" spans="1:18" ht="14.1" customHeight="1" x14ac:dyDescent="0.15">
      <c r="A27" s="270"/>
      <c r="B27" s="267" t="s">
        <v>149</v>
      </c>
      <c r="C27" s="60">
        <v>1</v>
      </c>
      <c r="D27" s="60">
        <v>1</v>
      </c>
      <c r="E27" s="474">
        <v>1</v>
      </c>
      <c r="F27" s="473">
        <v>12</v>
      </c>
      <c r="G27" s="60">
        <v>11</v>
      </c>
      <c r="H27" s="474">
        <v>11</v>
      </c>
      <c r="I27" s="477" t="s">
        <v>88</v>
      </c>
      <c r="J27" s="163" t="s">
        <v>88</v>
      </c>
      <c r="K27" s="475" t="s">
        <v>88</v>
      </c>
      <c r="L27" s="163" t="s">
        <v>88</v>
      </c>
      <c r="M27" s="163" t="s">
        <v>88</v>
      </c>
      <c r="N27" s="164" t="s">
        <v>88</v>
      </c>
      <c r="O27" s="15"/>
      <c r="P27" s="163"/>
      <c r="Q27" s="163"/>
    </row>
    <row r="28" spans="1:18" ht="14.1" customHeight="1" thickBot="1" x14ac:dyDescent="0.2">
      <c r="A28" s="266"/>
      <c r="B28" s="269" t="s">
        <v>490</v>
      </c>
      <c r="C28" s="61">
        <v>5</v>
      </c>
      <c r="D28" s="61">
        <v>5</v>
      </c>
      <c r="E28" s="476">
        <v>5</v>
      </c>
      <c r="F28" s="61">
        <v>94</v>
      </c>
      <c r="G28" s="61">
        <v>95</v>
      </c>
      <c r="H28" s="476">
        <v>91</v>
      </c>
      <c r="I28" s="80">
        <v>30613</v>
      </c>
      <c r="J28" s="80">
        <v>33569</v>
      </c>
      <c r="K28" s="480">
        <v>26781</v>
      </c>
      <c r="L28" s="75">
        <v>172064</v>
      </c>
      <c r="M28" s="75">
        <v>187201</v>
      </c>
      <c r="N28" s="294">
        <v>142497</v>
      </c>
      <c r="O28" s="15"/>
      <c r="P28" s="163"/>
      <c r="Q28" s="163"/>
    </row>
    <row r="29" spans="1:18" ht="15" customHeight="1" x14ac:dyDescent="0.15">
      <c r="B29" t="s">
        <v>150</v>
      </c>
      <c r="N29" s="427" t="s">
        <v>524</v>
      </c>
      <c r="Q29" s="2"/>
      <c r="R29" s="40"/>
    </row>
    <row r="30" spans="1:18" ht="15" customHeight="1" x14ac:dyDescent="0.15">
      <c r="B30" t="s">
        <v>492</v>
      </c>
      <c r="N30" s="2" t="s">
        <v>523</v>
      </c>
      <c r="R30" s="2"/>
    </row>
    <row r="31" spans="1:18" ht="12" customHeight="1" x14ac:dyDescent="0.15">
      <c r="B31" t="s">
        <v>320</v>
      </c>
      <c r="R31" s="2"/>
    </row>
    <row r="32" spans="1:18" ht="12" customHeight="1" x14ac:dyDescent="0.15"/>
    <row r="33" spans="1:17" ht="15" customHeight="1" thickBot="1" x14ac:dyDescent="0.2">
      <c r="A33" s="46" t="s">
        <v>493</v>
      </c>
      <c r="B33" s="46"/>
      <c r="C33" s="46"/>
      <c r="D33" s="46"/>
      <c r="E33" s="46"/>
      <c r="F33" s="46"/>
      <c r="G33" s="46"/>
      <c r="H33" s="46"/>
      <c r="I33" s="46"/>
      <c r="O33" s="2"/>
      <c r="Q33" s="2"/>
    </row>
    <row r="34" spans="1:17" ht="15" customHeight="1" thickBot="1" x14ac:dyDescent="0.2">
      <c r="A34" s="1041" t="s">
        <v>375</v>
      </c>
      <c r="B34" s="1046"/>
      <c r="C34" s="1037" t="s">
        <v>151</v>
      </c>
      <c r="D34" s="1037" t="s">
        <v>13</v>
      </c>
      <c r="E34" s="207" t="s">
        <v>152</v>
      </c>
      <c r="F34" s="207" t="s">
        <v>153</v>
      </c>
      <c r="G34" s="1035" t="s">
        <v>217</v>
      </c>
      <c r="H34" s="1036"/>
      <c r="I34" s="192" t="s">
        <v>216</v>
      </c>
      <c r="J34" s="1037" t="s">
        <v>173</v>
      </c>
      <c r="K34" s="1037"/>
      <c r="L34" s="1037"/>
      <c r="M34" s="1040" t="s">
        <v>215</v>
      </c>
      <c r="N34" s="1040"/>
      <c r="O34" s="1034" t="s">
        <v>445</v>
      </c>
      <c r="P34" s="48"/>
      <c r="Q34" s="48"/>
    </row>
    <row r="35" spans="1:17" ht="15" customHeight="1" x14ac:dyDescent="0.15">
      <c r="A35" s="1043"/>
      <c r="B35" s="1047"/>
      <c r="C35" s="1037"/>
      <c r="D35" s="1037"/>
      <c r="E35" s="196" t="s">
        <v>154</v>
      </c>
      <c r="F35" s="196" t="s">
        <v>155</v>
      </c>
      <c r="G35" s="79" t="s">
        <v>156</v>
      </c>
      <c r="H35" s="78" t="s">
        <v>157</v>
      </c>
      <c r="I35" s="79" t="s">
        <v>158</v>
      </c>
      <c r="J35" s="185" t="s">
        <v>156</v>
      </c>
      <c r="K35" s="185" t="s">
        <v>157</v>
      </c>
      <c r="L35" s="185" t="s">
        <v>158</v>
      </c>
      <c r="M35" s="1040"/>
      <c r="N35" s="1040"/>
      <c r="O35" s="1034"/>
      <c r="P35" s="47"/>
      <c r="Q35" s="47"/>
    </row>
    <row r="36" spans="1:17" ht="18" customHeight="1" x14ac:dyDescent="0.15">
      <c r="A36" s="1045" t="s">
        <v>43</v>
      </c>
      <c r="B36" s="1020"/>
      <c r="C36" s="280">
        <v>57</v>
      </c>
      <c r="D36" s="281">
        <v>2568</v>
      </c>
      <c r="E36" s="273">
        <v>775835</v>
      </c>
      <c r="F36" s="282">
        <v>4228366</v>
      </c>
      <c r="G36" s="283" t="s">
        <v>391</v>
      </c>
      <c r="H36" s="283" t="s">
        <v>391</v>
      </c>
      <c r="I36" s="283" t="s">
        <v>391</v>
      </c>
      <c r="J36" s="283" t="s">
        <v>391</v>
      </c>
      <c r="K36" s="283" t="s">
        <v>391</v>
      </c>
      <c r="L36" s="481" t="s">
        <v>391</v>
      </c>
      <c r="M36" s="482"/>
      <c r="N36" s="482">
        <v>6377046</v>
      </c>
      <c r="O36" s="284">
        <v>1968735</v>
      </c>
      <c r="P36" s="60"/>
      <c r="Q36" s="35"/>
    </row>
    <row r="37" spans="1:17" ht="14.1" customHeight="1" x14ac:dyDescent="0.15">
      <c r="A37" s="261"/>
      <c r="B37" s="276" t="s">
        <v>137</v>
      </c>
      <c r="C37" s="25">
        <v>23</v>
      </c>
      <c r="D37" s="60">
        <v>1651</v>
      </c>
      <c r="E37" s="15">
        <v>442730</v>
      </c>
      <c r="F37" s="163">
        <v>2550593</v>
      </c>
      <c r="G37" s="163" t="s">
        <v>391</v>
      </c>
      <c r="H37" s="163" t="s">
        <v>391</v>
      </c>
      <c r="I37" s="35" t="s">
        <v>391</v>
      </c>
      <c r="J37" s="60" t="s">
        <v>391</v>
      </c>
      <c r="K37" s="60" t="s">
        <v>391</v>
      </c>
      <c r="L37" s="60" t="s">
        <v>391</v>
      </c>
      <c r="M37" s="15"/>
      <c r="N37" s="60">
        <v>3479087</v>
      </c>
      <c r="O37" s="168">
        <v>857449</v>
      </c>
      <c r="P37" s="60"/>
      <c r="Q37" s="35"/>
    </row>
    <row r="38" spans="1:17" ht="14.1" customHeight="1" x14ac:dyDescent="0.15">
      <c r="A38" s="261"/>
      <c r="B38" s="277" t="s">
        <v>138</v>
      </c>
      <c r="C38" s="25">
        <v>6</v>
      </c>
      <c r="D38" s="60">
        <v>303</v>
      </c>
      <c r="E38" s="15">
        <v>141943</v>
      </c>
      <c r="F38" s="163">
        <v>1053500</v>
      </c>
      <c r="G38" s="163" t="s">
        <v>391</v>
      </c>
      <c r="H38" s="60" t="s">
        <v>391</v>
      </c>
      <c r="I38" s="35" t="s">
        <v>391</v>
      </c>
      <c r="J38" s="35" t="s">
        <v>391</v>
      </c>
      <c r="K38" s="35" t="s">
        <v>391</v>
      </c>
      <c r="L38" s="20" t="s">
        <v>391</v>
      </c>
      <c r="M38" s="15"/>
      <c r="N38" s="60">
        <v>1688139</v>
      </c>
      <c r="O38" s="169">
        <v>579283</v>
      </c>
      <c r="P38" s="60"/>
      <c r="Q38" s="35"/>
    </row>
    <row r="39" spans="1:17" ht="14.1" customHeight="1" x14ac:dyDescent="0.15">
      <c r="A39" s="261"/>
      <c r="B39" s="276" t="s">
        <v>139</v>
      </c>
      <c r="C39" s="25">
        <v>1</v>
      </c>
      <c r="D39" s="60">
        <v>11</v>
      </c>
      <c r="E39" s="60" t="s">
        <v>88</v>
      </c>
      <c r="F39" s="60" t="s">
        <v>88</v>
      </c>
      <c r="G39" s="60" t="s">
        <v>391</v>
      </c>
      <c r="H39" s="60" t="s">
        <v>391</v>
      </c>
      <c r="I39" s="35" t="s">
        <v>391</v>
      </c>
      <c r="J39" s="60" t="s">
        <v>391</v>
      </c>
      <c r="K39" s="60" t="s">
        <v>391</v>
      </c>
      <c r="L39" s="20" t="s">
        <v>391</v>
      </c>
      <c r="M39" s="15"/>
      <c r="N39" s="60" t="s">
        <v>88</v>
      </c>
      <c r="O39" s="165" t="s">
        <v>88</v>
      </c>
      <c r="P39" s="60"/>
      <c r="Q39" s="35"/>
    </row>
    <row r="40" spans="1:17" ht="14.1" customHeight="1" x14ac:dyDescent="0.15">
      <c r="A40" s="261"/>
      <c r="B40" s="276" t="s">
        <v>140</v>
      </c>
      <c r="C40" s="25">
        <v>2</v>
      </c>
      <c r="D40" s="60">
        <v>11</v>
      </c>
      <c r="E40" s="60" t="s">
        <v>88</v>
      </c>
      <c r="F40" s="60" t="s">
        <v>88</v>
      </c>
      <c r="G40" s="60" t="s">
        <v>391</v>
      </c>
      <c r="H40" s="60" t="s">
        <v>391</v>
      </c>
      <c r="I40" s="35" t="s">
        <v>391</v>
      </c>
      <c r="J40" s="60" t="s">
        <v>391</v>
      </c>
      <c r="K40" s="60" t="s">
        <v>391</v>
      </c>
      <c r="L40" s="20" t="s">
        <v>391</v>
      </c>
      <c r="M40" s="15"/>
      <c r="N40" s="60" t="s">
        <v>88</v>
      </c>
      <c r="O40" s="165" t="s">
        <v>88</v>
      </c>
      <c r="P40" s="60"/>
      <c r="Q40" s="35"/>
    </row>
    <row r="41" spans="1:17" ht="14.1" customHeight="1" x14ac:dyDescent="0.15">
      <c r="A41" s="261"/>
      <c r="B41" s="276" t="s">
        <v>335</v>
      </c>
      <c r="C41" s="25">
        <v>5</v>
      </c>
      <c r="D41" s="60">
        <v>68</v>
      </c>
      <c r="E41" s="15">
        <v>18815</v>
      </c>
      <c r="F41" s="163">
        <v>41647</v>
      </c>
      <c r="G41" s="60" t="s">
        <v>391</v>
      </c>
      <c r="H41" s="163" t="s">
        <v>391</v>
      </c>
      <c r="I41" s="35" t="s">
        <v>391</v>
      </c>
      <c r="J41" s="60" t="s">
        <v>391</v>
      </c>
      <c r="K41" s="60" t="s">
        <v>391</v>
      </c>
      <c r="L41" s="20" t="s">
        <v>391</v>
      </c>
      <c r="M41" s="15"/>
      <c r="N41" s="60">
        <v>98034</v>
      </c>
      <c r="O41" s="166">
        <v>51265</v>
      </c>
      <c r="P41" s="60"/>
      <c r="Q41" s="35"/>
    </row>
    <row r="42" spans="1:17" ht="14.1" customHeight="1" x14ac:dyDescent="0.15">
      <c r="A42" s="261"/>
      <c r="B42" s="279" t="s">
        <v>322</v>
      </c>
      <c r="C42" s="25" t="s">
        <v>391</v>
      </c>
      <c r="D42" s="60" t="s">
        <v>391</v>
      </c>
      <c r="E42" s="60" t="s">
        <v>391</v>
      </c>
      <c r="F42" s="163" t="s">
        <v>391</v>
      </c>
      <c r="G42" s="60" t="s">
        <v>391</v>
      </c>
      <c r="H42" s="163" t="s">
        <v>391</v>
      </c>
      <c r="I42" s="35" t="s">
        <v>391</v>
      </c>
      <c r="J42" s="163" t="s">
        <v>391</v>
      </c>
      <c r="K42" s="163" t="s">
        <v>391</v>
      </c>
      <c r="L42" s="20" t="s">
        <v>391</v>
      </c>
      <c r="M42" s="15"/>
      <c r="N42" s="60" t="s">
        <v>391</v>
      </c>
      <c r="O42" s="165" t="s">
        <v>391</v>
      </c>
      <c r="P42" s="60"/>
      <c r="Q42" s="35"/>
    </row>
    <row r="43" spans="1:17" ht="14.1" customHeight="1" x14ac:dyDescent="0.15">
      <c r="A43" s="261"/>
      <c r="B43" s="276" t="s">
        <v>144</v>
      </c>
      <c r="C43" s="25">
        <v>1</v>
      </c>
      <c r="D43" s="60">
        <v>5</v>
      </c>
      <c r="E43" s="60" t="s">
        <v>88</v>
      </c>
      <c r="F43" s="60" t="s">
        <v>88</v>
      </c>
      <c r="G43" s="60" t="s">
        <v>391</v>
      </c>
      <c r="H43" s="60" t="s">
        <v>391</v>
      </c>
      <c r="I43" s="73" t="s">
        <v>391</v>
      </c>
      <c r="J43" s="60" t="s">
        <v>391</v>
      </c>
      <c r="K43" s="60" t="s">
        <v>391</v>
      </c>
      <c r="L43" s="20" t="s">
        <v>391</v>
      </c>
      <c r="M43" s="15"/>
      <c r="N43" s="60" t="s">
        <v>88</v>
      </c>
      <c r="O43" s="166" t="s">
        <v>88</v>
      </c>
      <c r="P43" s="60"/>
      <c r="Q43" s="35"/>
    </row>
    <row r="44" spans="1:17" ht="14.1" customHeight="1" x14ac:dyDescent="0.15">
      <c r="A44" s="261"/>
      <c r="B44" s="276" t="s">
        <v>324</v>
      </c>
      <c r="C44" s="25">
        <v>6</v>
      </c>
      <c r="D44" s="60">
        <v>105</v>
      </c>
      <c r="E44" s="60">
        <v>43574</v>
      </c>
      <c r="F44" s="60">
        <v>196471</v>
      </c>
      <c r="G44" s="60" t="s">
        <v>391</v>
      </c>
      <c r="H44" s="60" t="s">
        <v>391</v>
      </c>
      <c r="I44" s="163" t="s">
        <v>391</v>
      </c>
      <c r="J44" s="60" t="s">
        <v>391</v>
      </c>
      <c r="K44" s="60" t="s">
        <v>391</v>
      </c>
      <c r="L44" s="20" t="s">
        <v>391</v>
      </c>
      <c r="M44" s="15"/>
      <c r="N44" s="60">
        <v>338467</v>
      </c>
      <c r="O44" s="165">
        <v>129964</v>
      </c>
      <c r="P44" s="60"/>
      <c r="Q44" s="35"/>
    </row>
    <row r="45" spans="1:17" ht="14.1" customHeight="1" x14ac:dyDescent="0.15">
      <c r="A45" s="261"/>
      <c r="B45" s="276" t="s">
        <v>159</v>
      </c>
      <c r="C45" s="25">
        <v>1</v>
      </c>
      <c r="D45" s="60">
        <v>181</v>
      </c>
      <c r="E45" s="60" t="s">
        <v>88</v>
      </c>
      <c r="F45" s="60" t="s">
        <v>88</v>
      </c>
      <c r="G45" s="163" t="s">
        <v>391</v>
      </c>
      <c r="H45" s="60" t="s">
        <v>391</v>
      </c>
      <c r="I45" s="73" t="s">
        <v>391</v>
      </c>
      <c r="J45" s="60" t="s">
        <v>391</v>
      </c>
      <c r="K45" s="60" t="s">
        <v>391</v>
      </c>
      <c r="L45" s="20" t="s">
        <v>391</v>
      </c>
      <c r="M45" s="15"/>
      <c r="N45" s="60" t="s">
        <v>88</v>
      </c>
      <c r="O45" s="166" t="s">
        <v>88</v>
      </c>
      <c r="P45" s="60"/>
      <c r="Q45" s="35"/>
    </row>
    <row r="46" spans="1:17" ht="14.1" customHeight="1" x14ac:dyDescent="0.15">
      <c r="A46" s="261"/>
      <c r="B46" s="276" t="s">
        <v>146</v>
      </c>
      <c r="C46" s="25">
        <v>5</v>
      </c>
      <c r="D46" s="60">
        <v>80</v>
      </c>
      <c r="E46" s="60">
        <v>24369</v>
      </c>
      <c r="F46" s="60">
        <v>30181</v>
      </c>
      <c r="G46" s="163" t="s">
        <v>391</v>
      </c>
      <c r="H46" s="60" t="s">
        <v>391</v>
      </c>
      <c r="I46" s="60" t="s">
        <v>391</v>
      </c>
      <c r="J46" s="60" t="s">
        <v>391</v>
      </c>
      <c r="K46" s="60" t="s">
        <v>391</v>
      </c>
      <c r="L46" s="20" t="s">
        <v>391</v>
      </c>
      <c r="M46" s="15"/>
      <c r="N46" s="60">
        <v>113195</v>
      </c>
      <c r="O46" s="166">
        <v>75467</v>
      </c>
      <c r="P46" s="60"/>
      <c r="Q46" s="35"/>
    </row>
    <row r="47" spans="1:17" ht="14.1" customHeight="1" x14ac:dyDescent="0.15">
      <c r="A47" s="261"/>
      <c r="B47" s="276" t="s">
        <v>379</v>
      </c>
      <c r="C47" s="25">
        <v>1</v>
      </c>
      <c r="D47" s="60">
        <v>51</v>
      </c>
      <c r="E47" s="60" t="s">
        <v>88</v>
      </c>
      <c r="F47" s="60" t="s">
        <v>88</v>
      </c>
      <c r="G47" s="60" t="s">
        <v>391</v>
      </c>
      <c r="H47" s="60" t="s">
        <v>391</v>
      </c>
      <c r="I47" s="163" t="s">
        <v>391</v>
      </c>
      <c r="J47" s="163" t="s">
        <v>391</v>
      </c>
      <c r="K47" s="163" t="s">
        <v>391</v>
      </c>
      <c r="L47" s="163" t="s">
        <v>391</v>
      </c>
      <c r="M47" s="15"/>
      <c r="N47" s="60" t="s">
        <v>88</v>
      </c>
      <c r="O47" s="164" t="s">
        <v>88</v>
      </c>
      <c r="P47" s="60"/>
      <c r="Q47" s="35"/>
    </row>
    <row r="48" spans="1:17" ht="14.1" customHeight="1" x14ac:dyDescent="0.15">
      <c r="A48" s="261"/>
      <c r="B48" s="276" t="s">
        <v>149</v>
      </c>
      <c r="C48" s="25">
        <v>1</v>
      </c>
      <c r="D48" s="60">
        <v>11</v>
      </c>
      <c r="E48" s="60" t="s">
        <v>88</v>
      </c>
      <c r="F48" s="60" t="s">
        <v>88</v>
      </c>
      <c r="G48" s="60" t="s">
        <v>391</v>
      </c>
      <c r="H48" s="60" t="s">
        <v>391</v>
      </c>
      <c r="I48" s="60" t="s">
        <v>391</v>
      </c>
      <c r="J48" s="60" t="s">
        <v>391</v>
      </c>
      <c r="K48" s="60" t="s">
        <v>391</v>
      </c>
      <c r="L48" s="20" t="s">
        <v>391</v>
      </c>
      <c r="M48" s="15"/>
      <c r="N48" s="60" t="s">
        <v>88</v>
      </c>
      <c r="O48" s="164" t="s">
        <v>88</v>
      </c>
      <c r="P48" s="60"/>
      <c r="Q48" s="35"/>
    </row>
    <row r="49" spans="1:18" ht="14.1" customHeight="1" thickBot="1" x14ac:dyDescent="0.2">
      <c r="A49" s="262"/>
      <c r="B49" s="278" t="s">
        <v>160</v>
      </c>
      <c r="C49" s="74">
        <v>5</v>
      </c>
      <c r="D49" s="61">
        <v>91</v>
      </c>
      <c r="E49" s="49">
        <v>26781</v>
      </c>
      <c r="F49" s="61">
        <v>68395</v>
      </c>
      <c r="G49" s="18" t="s">
        <v>391</v>
      </c>
      <c r="H49" s="75" t="s">
        <v>391</v>
      </c>
      <c r="I49" s="75" t="s">
        <v>391</v>
      </c>
      <c r="J49" s="76" t="s">
        <v>391</v>
      </c>
      <c r="K49" s="77" t="s">
        <v>391</v>
      </c>
      <c r="L49" s="77" t="s">
        <v>391</v>
      </c>
      <c r="M49" s="49"/>
      <c r="N49" s="49">
        <v>142497</v>
      </c>
      <c r="O49" s="167">
        <v>67370</v>
      </c>
      <c r="P49" s="60"/>
      <c r="Q49" s="35"/>
    </row>
    <row r="50" spans="1:18" ht="15" customHeight="1" x14ac:dyDescent="0.15">
      <c r="B50" t="s">
        <v>326</v>
      </c>
      <c r="J50" s="60"/>
      <c r="K50" s="60"/>
      <c r="L50" s="15"/>
      <c r="M50" s="15"/>
      <c r="N50" s="15"/>
      <c r="O50" s="2" t="s">
        <v>534</v>
      </c>
      <c r="P50" s="60"/>
      <c r="Q50" s="60"/>
      <c r="R50" s="35"/>
    </row>
    <row r="51" spans="1:18" ht="15" customHeight="1" x14ac:dyDescent="0.15">
      <c r="J51" s="24"/>
      <c r="K51" s="36"/>
      <c r="L51" s="36"/>
      <c r="M51" s="36"/>
      <c r="N51" s="24"/>
      <c r="O51" s="36"/>
      <c r="P51" s="35"/>
      <c r="Q51" s="60"/>
      <c r="R51" s="35"/>
    </row>
    <row r="52" spans="1:18" ht="15" customHeight="1" x14ac:dyDescent="0.15">
      <c r="B52" s="24"/>
    </row>
  </sheetData>
  <sheetProtection sheet="1"/>
  <mergeCells count="15">
    <mergeCell ref="A4:B4"/>
    <mergeCell ref="M34:N35"/>
    <mergeCell ref="L2:N2"/>
    <mergeCell ref="A2:B3"/>
    <mergeCell ref="A36:B36"/>
    <mergeCell ref="A34:B35"/>
    <mergeCell ref="C2:E2"/>
    <mergeCell ref="F2:H2"/>
    <mergeCell ref="O2:Q2"/>
    <mergeCell ref="O34:O35"/>
    <mergeCell ref="G34:H34"/>
    <mergeCell ref="C34:C35"/>
    <mergeCell ref="D34:D35"/>
    <mergeCell ref="J34:L34"/>
    <mergeCell ref="I2:K2"/>
  </mergeCells>
  <phoneticPr fontId="9"/>
  <conditionalFormatting sqref="A36 A4:N28 B37:O49 C36:O36">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R52"/>
  <sheetViews>
    <sheetView view="pageBreakPreview" topLeftCell="A16" zoomScaleNormal="100" zoomScaleSheetLayoutView="100" workbookViewId="0">
      <selection activeCell="A2" sqref="A2:B3"/>
    </sheetView>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t="s">
        <v>443</v>
      </c>
      <c r="N1" s="2" t="s">
        <v>100</v>
      </c>
      <c r="O1" s="2"/>
    </row>
    <row r="2" spans="1:17" ht="15" customHeight="1" x14ac:dyDescent="0.15">
      <c r="A2" s="1041" t="s">
        <v>358</v>
      </c>
      <c r="B2" s="1042"/>
      <c r="C2" s="949" t="s">
        <v>134</v>
      </c>
      <c r="D2" s="950"/>
      <c r="E2" s="950"/>
      <c r="F2" s="925" t="s">
        <v>135</v>
      </c>
      <c r="G2" s="1007"/>
      <c r="H2" s="926"/>
      <c r="I2" s="925" t="s">
        <v>117</v>
      </c>
      <c r="J2" s="1007"/>
      <c r="K2" s="926"/>
      <c r="L2" s="927" t="s">
        <v>136</v>
      </c>
      <c r="M2" s="946"/>
      <c r="N2" s="946"/>
      <c r="O2" s="907"/>
      <c r="P2" s="907"/>
      <c r="Q2" s="907"/>
    </row>
    <row r="3" spans="1:17" ht="15" customHeight="1" x14ac:dyDescent="0.15">
      <c r="A3" s="1043"/>
      <c r="B3" s="1044"/>
      <c r="C3" s="292" t="s">
        <v>384</v>
      </c>
      <c r="D3" s="78" t="s">
        <v>444</v>
      </c>
      <c r="E3" s="285" t="s">
        <v>491</v>
      </c>
      <c r="F3" s="79" t="s">
        <v>384</v>
      </c>
      <c r="G3" s="78" t="s">
        <v>444</v>
      </c>
      <c r="H3" s="78" t="s">
        <v>491</v>
      </c>
      <c r="I3" s="79" t="s">
        <v>381</v>
      </c>
      <c r="J3" s="78" t="s">
        <v>444</v>
      </c>
      <c r="K3" s="78" t="s">
        <v>491</v>
      </c>
      <c r="L3" s="78" t="s">
        <v>384</v>
      </c>
      <c r="M3" s="78" t="s">
        <v>444</v>
      </c>
      <c r="N3" s="293" t="s">
        <v>491</v>
      </c>
      <c r="O3" s="5"/>
      <c r="P3" s="5"/>
      <c r="Q3" s="26"/>
    </row>
    <row r="4" spans="1:17" ht="18" customHeight="1" x14ac:dyDescent="0.15">
      <c r="A4" s="1038" t="s">
        <v>43</v>
      </c>
      <c r="B4" s="1039"/>
      <c r="C4" s="271">
        <v>55</v>
      </c>
      <c r="D4" s="272">
        <v>56</v>
      </c>
      <c r="E4" s="272">
        <v>57</v>
      </c>
      <c r="F4" s="286">
        <v>2436</v>
      </c>
      <c r="G4" s="272">
        <v>2653</v>
      </c>
      <c r="H4" s="287">
        <v>2568</v>
      </c>
      <c r="I4" s="289">
        <v>779221</v>
      </c>
      <c r="J4" s="273">
        <v>785597</v>
      </c>
      <c r="K4" s="290">
        <v>775835</v>
      </c>
      <c r="L4" s="274">
        <v>6847986</v>
      </c>
      <c r="M4" s="274">
        <v>6531045</v>
      </c>
      <c r="N4" s="275">
        <v>6377046</v>
      </c>
      <c r="O4" s="21"/>
      <c r="P4" s="57"/>
      <c r="Q4" s="57"/>
    </row>
    <row r="5" spans="1:17" ht="14.1" customHeight="1" x14ac:dyDescent="0.15">
      <c r="A5" s="270"/>
      <c r="B5" s="267" t="s">
        <v>137</v>
      </c>
      <c r="C5" s="60">
        <v>19</v>
      </c>
      <c r="D5" s="60">
        <v>21</v>
      </c>
      <c r="E5" s="60">
        <v>23</v>
      </c>
      <c r="F5" s="25">
        <v>1416</v>
      </c>
      <c r="G5" s="60">
        <v>1772</v>
      </c>
      <c r="H5" s="288">
        <v>1651</v>
      </c>
      <c r="I5" s="224">
        <v>402406</v>
      </c>
      <c r="J5" s="81">
        <v>441087</v>
      </c>
      <c r="K5" s="291">
        <v>442730</v>
      </c>
      <c r="L5" s="163">
        <v>3677220</v>
      </c>
      <c r="M5" s="163">
        <v>3751446</v>
      </c>
      <c r="N5" s="162">
        <v>3479087</v>
      </c>
      <c r="O5" s="81"/>
      <c r="P5" s="163"/>
      <c r="Q5" s="163"/>
    </row>
    <row r="6" spans="1:17" ht="14.1" customHeight="1" x14ac:dyDescent="0.15">
      <c r="A6" s="270"/>
      <c r="B6" s="267" t="s">
        <v>138</v>
      </c>
      <c r="C6" s="60">
        <v>5</v>
      </c>
      <c r="D6" s="60">
        <v>5</v>
      </c>
      <c r="E6" s="60">
        <v>6</v>
      </c>
      <c r="F6" s="25">
        <v>366</v>
      </c>
      <c r="G6" s="60">
        <v>261</v>
      </c>
      <c r="H6" s="288">
        <v>303</v>
      </c>
      <c r="I6" s="224">
        <v>148655</v>
      </c>
      <c r="J6" s="81">
        <v>121641</v>
      </c>
      <c r="K6" s="291">
        <v>141943</v>
      </c>
      <c r="L6" s="163">
        <v>1877907</v>
      </c>
      <c r="M6" s="163">
        <v>1583214</v>
      </c>
      <c r="N6" s="162">
        <v>1688139</v>
      </c>
      <c r="O6" s="15"/>
      <c r="P6" s="163"/>
      <c r="Q6" s="163"/>
    </row>
    <row r="7" spans="1:17" ht="14.1" customHeight="1" x14ac:dyDescent="0.15">
      <c r="A7" s="270"/>
      <c r="B7" s="267" t="s">
        <v>139</v>
      </c>
      <c r="C7" s="60">
        <v>2</v>
      </c>
      <c r="D7" s="60">
        <v>1</v>
      </c>
      <c r="E7" s="60" t="s">
        <v>391</v>
      </c>
      <c r="F7" s="25">
        <v>18</v>
      </c>
      <c r="G7" s="60">
        <v>14</v>
      </c>
      <c r="H7" s="475" t="s">
        <v>391</v>
      </c>
      <c r="I7" s="477" t="s">
        <v>88</v>
      </c>
      <c r="J7" s="163" t="s">
        <v>88</v>
      </c>
      <c r="K7" s="475" t="s">
        <v>391</v>
      </c>
      <c r="L7" s="163" t="s">
        <v>88</v>
      </c>
      <c r="M7" s="163" t="s">
        <v>88</v>
      </c>
      <c r="N7" s="164" t="s">
        <v>391</v>
      </c>
      <c r="O7" s="15"/>
      <c r="P7" s="163"/>
      <c r="Q7" s="163"/>
    </row>
    <row r="8" spans="1:17" ht="14.1" customHeight="1" x14ac:dyDescent="0.15">
      <c r="A8" s="270"/>
      <c r="B8" s="268" t="s">
        <v>482</v>
      </c>
      <c r="C8" s="60">
        <v>0</v>
      </c>
      <c r="D8" s="60">
        <v>0</v>
      </c>
      <c r="E8" s="474">
        <v>1</v>
      </c>
      <c r="F8" s="473">
        <v>0</v>
      </c>
      <c r="G8" s="60">
        <v>0</v>
      </c>
      <c r="H8" s="474">
        <v>11</v>
      </c>
      <c r="I8" s="473">
        <v>0</v>
      </c>
      <c r="J8" s="60">
        <v>0</v>
      </c>
      <c r="K8" s="474" t="s">
        <v>88</v>
      </c>
      <c r="L8" s="163">
        <v>0</v>
      </c>
      <c r="M8" s="163">
        <v>0</v>
      </c>
      <c r="N8" s="164" t="s">
        <v>88</v>
      </c>
      <c r="O8" s="15"/>
      <c r="P8" s="163"/>
      <c r="Q8" s="163"/>
    </row>
    <row r="9" spans="1:17" ht="14.1" customHeight="1" x14ac:dyDescent="0.15">
      <c r="A9" s="270"/>
      <c r="B9" s="267" t="s">
        <v>140</v>
      </c>
      <c r="C9" s="60">
        <v>3</v>
      </c>
      <c r="D9" s="60">
        <v>4</v>
      </c>
      <c r="E9" s="474">
        <v>2</v>
      </c>
      <c r="F9" s="473">
        <v>25</v>
      </c>
      <c r="G9" s="60">
        <v>27</v>
      </c>
      <c r="H9" s="474">
        <v>11</v>
      </c>
      <c r="I9" s="477">
        <v>5872</v>
      </c>
      <c r="J9" s="163">
        <v>6520</v>
      </c>
      <c r="K9" s="475" t="s">
        <v>88</v>
      </c>
      <c r="L9" s="163">
        <v>20471</v>
      </c>
      <c r="M9" s="163">
        <v>26120</v>
      </c>
      <c r="N9" s="164" t="s">
        <v>88</v>
      </c>
      <c r="O9" s="15"/>
      <c r="P9" s="163"/>
      <c r="Q9" s="163"/>
    </row>
    <row r="10" spans="1:17" ht="14.1" customHeight="1" x14ac:dyDescent="0.15">
      <c r="A10" s="270"/>
      <c r="B10" s="267" t="s">
        <v>141</v>
      </c>
      <c r="C10" s="60">
        <v>0</v>
      </c>
      <c r="D10" s="60">
        <v>0</v>
      </c>
      <c r="E10" s="475" t="s">
        <v>391</v>
      </c>
      <c r="F10" s="473">
        <v>0</v>
      </c>
      <c r="G10" s="60">
        <v>0</v>
      </c>
      <c r="H10" s="475" t="s">
        <v>391</v>
      </c>
      <c r="I10" s="473">
        <v>0</v>
      </c>
      <c r="J10" s="60">
        <v>0</v>
      </c>
      <c r="K10" s="474" t="s">
        <v>532</v>
      </c>
      <c r="L10" s="163">
        <v>0</v>
      </c>
      <c r="M10" s="163">
        <v>0</v>
      </c>
      <c r="N10" s="164" t="s">
        <v>391</v>
      </c>
      <c r="O10" s="15"/>
      <c r="P10" s="163"/>
      <c r="Q10" s="163"/>
    </row>
    <row r="11" spans="1:17" ht="14.1" customHeight="1" x14ac:dyDescent="0.15">
      <c r="A11" s="270"/>
      <c r="B11" s="267" t="s">
        <v>483</v>
      </c>
      <c r="C11" s="60">
        <v>7</v>
      </c>
      <c r="D11" s="60">
        <v>6</v>
      </c>
      <c r="E11" s="474">
        <v>5</v>
      </c>
      <c r="F11" s="473">
        <v>114</v>
      </c>
      <c r="G11" s="60">
        <v>95</v>
      </c>
      <c r="H11" s="474">
        <v>68</v>
      </c>
      <c r="I11" s="478">
        <v>38537</v>
      </c>
      <c r="J11" s="81">
        <v>33803</v>
      </c>
      <c r="K11" s="479">
        <v>18815</v>
      </c>
      <c r="L11" s="163">
        <v>165310</v>
      </c>
      <c r="M11" s="163">
        <v>155360</v>
      </c>
      <c r="N11" s="162">
        <v>98034</v>
      </c>
      <c r="O11" s="15"/>
      <c r="P11" s="163"/>
      <c r="Q11" s="163"/>
    </row>
    <row r="12" spans="1:17" ht="14.1" customHeight="1" x14ac:dyDescent="0.15">
      <c r="A12" s="270"/>
      <c r="B12" s="267" t="s">
        <v>484</v>
      </c>
      <c r="C12" s="60">
        <v>0</v>
      </c>
      <c r="D12" s="60">
        <v>0</v>
      </c>
      <c r="E12" s="475" t="s">
        <v>391</v>
      </c>
      <c r="F12" s="473">
        <v>0</v>
      </c>
      <c r="G12" s="60">
        <v>0</v>
      </c>
      <c r="H12" s="475" t="s">
        <v>391</v>
      </c>
      <c r="I12" s="473">
        <v>0</v>
      </c>
      <c r="J12" s="60">
        <v>0</v>
      </c>
      <c r="K12" s="475" t="s">
        <v>391</v>
      </c>
      <c r="L12" s="163">
        <v>0</v>
      </c>
      <c r="M12" s="163">
        <v>0</v>
      </c>
      <c r="N12" s="164" t="s">
        <v>391</v>
      </c>
      <c r="O12" s="15"/>
      <c r="P12" s="163"/>
      <c r="Q12" s="163"/>
    </row>
    <row r="13" spans="1:17" ht="14.1" customHeight="1" x14ac:dyDescent="0.15">
      <c r="A13" s="270"/>
      <c r="B13" s="267" t="s">
        <v>142</v>
      </c>
      <c r="C13" s="60">
        <v>0</v>
      </c>
      <c r="D13" s="60">
        <v>0</v>
      </c>
      <c r="E13" s="475" t="s">
        <v>391</v>
      </c>
      <c r="F13" s="473">
        <v>0</v>
      </c>
      <c r="G13" s="60">
        <v>0</v>
      </c>
      <c r="H13" s="475" t="s">
        <v>391</v>
      </c>
      <c r="I13" s="473">
        <v>0</v>
      </c>
      <c r="J13" s="60">
        <v>0</v>
      </c>
      <c r="K13" s="475" t="s">
        <v>391</v>
      </c>
      <c r="L13" s="163">
        <v>0</v>
      </c>
      <c r="M13" s="163">
        <v>0</v>
      </c>
      <c r="N13" s="164" t="s">
        <v>391</v>
      </c>
      <c r="O13" s="15"/>
      <c r="P13" s="163"/>
      <c r="Q13" s="163"/>
    </row>
    <row r="14" spans="1:17" ht="14.1" customHeight="1" x14ac:dyDescent="0.15">
      <c r="A14" s="270"/>
      <c r="B14" s="267" t="s">
        <v>143</v>
      </c>
      <c r="C14" s="60">
        <v>0</v>
      </c>
      <c r="D14" s="60">
        <v>0</v>
      </c>
      <c r="E14" s="474">
        <v>1</v>
      </c>
      <c r="F14" s="473">
        <v>0</v>
      </c>
      <c r="G14" s="60">
        <v>0</v>
      </c>
      <c r="H14" s="474">
        <v>5</v>
      </c>
      <c r="I14" s="473">
        <v>0</v>
      </c>
      <c r="J14" s="60">
        <v>0</v>
      </c>
      <c r="K14" s="474" t="s">
        <v>88</v>
      </c>
      <c r="L14" s="163">
        <v>0</v>
      </c>
      <c r="M14" s="163">
        <v>0</v>
      </c>
      <c r="N14" s="164" t="s">
        <v>88</v>
      </c>
      <c r="O14" s="15"/>
      <c r="P14" s="163"/>
      <c r="Q14" s="163"/>
    </row>
    <row r="15" spans="1:17" ht="14.1" customHeight="1" x14ac:dyDescent="0.15">
      <c r="A15" s="270"/>
      <c r="B15" s="267" t="s">
        <v>485</v>
      </c>
      <c r="C15" s="60">
        <v>0</v>
      </c>
      <c r="D15" s="60">
        <v>0</v>
      </c>
      <c r="E15" s="475" t="s">
        <v>391</v>
      </c>
      <c r="F15" s="473">
        <v>0</v>
      </c>
      <c r="G15" s="60">
        <v>0</v>
      </c>
      <c r="H15" s="475" t="s">
        <v>391</v>
      </c>
      <c r="I15" s="473">
        <v>0</v>
      </c>
      <c r="J15" s="60">
        <v>0</v>
      </c>
      <c r="K15" s="475" t="s">
        <v>391</v>
      </c>
      <c r="L15" s="163">
        <v>0</v>
      </c>
      <c r="M15" s="163">
        <v>0</v>
      </c>
      <c r="N15" s="164" t="s">
        <v>391</v>
      </c>
      <c r="O15" s="15"/>
      <c r="P15" s="163"/>
      <c r="Q15" s="163"/>
    </row>
    <row r="16" spans="1:17" ht="14.1" customHeight="1" x14ac:dyDescent="0.15">
      <c r="A16" s="270"/>
      <c r="B16" s="268" t="s">
        <v>486</v>
      </c>
      <c r="C16" s="60">
        <v>1</v>
      </c>
      <c r="D16" s="60">
        <v>1</v>
      </c>
      <c r="E16" s="475" t="s">
        <v>391</v>
      </c>
      <c r="F16" s="473">
        <v>4</v>
      </c>
      <c r="G16" s="60">
        <v>4</v>
      </c>
      <c r="H16" s="475" t="s">
        <v>391</v>
      </c>
      <c r="I16" s="477" t="s">
        <v>88</v>
      </c>
      <c r="J16" s="163" t="s">
        <v>88</v>
      </c>
      <c r="K16" s="475" t="s">
        <v>391</v>
      </c>
      <c r="L16" s="163" t="s">
        <v>88</v>
      </c>
      <c r="M16" s="163" t="s">
        <v>88</v>
      </c>
      <c r="N16" s="164" t="s">
        <v>391</v>
      </c>
      <c r="O16" s="15"/>
      <c r="P16" s="163"/>
      <c r="Q16" s="163"/>
    </row>
    <row r="17" spans="1:18" ht="14.1" customHeight="1" x14ac:dyDescent="0.15">
      <c r="A17" s="270"/>
      <c r="B17" s="267" t="s">
        <v>144</v>
      </c>
      <c r="C17" s="60">
        <v>6</v>
      </c>
      <c r="D17" s="60">
        <v>6</v>
      </c>
      <c r="E17" s="474">
        <v>6</v>
      </c>
      <c r="F17" s="473">
        <v>119</v>
      </c>
      <c r="G17" s="60">
        <v>117</v>
      </c>
      <c r="H17" s="474">
        <v>105</v>
      </c>
      <c r="I17" s="478">
        <v>42915</v>
      </c>
      <c r="J17" s="81">
        <v>44644</v>
      </c>
      <c r="K17" s="479">
        <v>43574</v>
      </c>
      <c r="L17" s="163">
        <v>362649</v>
      </c>
      <c r="M17" s="163">
        <v>337946</v>
      </c>
      <c r="N17" s="162">
        <v>338467</v>
      </c>
      <c r="O17" s="15"/>
      <c r="P17" s="163"/>
      <c r="Q17" s="163"/>
    </row>
    <row r="18" spans="1:18" ht="14.1" customHeight="1" x14ac:dyDescent="0.15">
      <c r="A18" s="270"/>
      <c r="B18" s="267" t="s">
        <v>145</v>
      </c>
      <c r="C18" s="60">
        <v>1</v>
      </c>
      <c r="D18" s="60">
        <v>1</v>
      </c>
      <c r="E18" s="474">
        <v>1</v>
      </c>
      <c r="F18" s="473">
        <v>151</v>
      </c>
      <c r="G18" s="60">
        <v>142</v>
      </c>
      <c r="H18" s="474">
        <v>181</v>
      </c>
      <c r="I18" s="477" t="s">
        <v>88</v>
      </c>
      <c r="J18" s="163" t="s">
        <v>88</v>
      </c>
      <c r="K18" s="475" t="s">
        <v>88</v>
      </c>
      <c r="L18" s="163" t="s">
        <v>88</v>
      </c>
      <c r="M18" s="163" t="s">
        <v>88</v>
      </c>
      <c r="N18" s="164" t="s">
        <v>88</v>
      </c>
      <c r="O18" s="15"/>
      <c r="P18" s="163"/>
      <c r="Q18" s="163"/>
    </row>
    <row r="19" spans="1:18" ht="14.1" customHeight="1" x14ac:dyDescent="0.15">
      <c r="A19" s="270"/>
      <c r="B19" s="267" t="s">
        <v>487</v>
      </c>
      <c r="C19" s="60">
        <v>0</v>
      </c>
      <c r="D19" s="60">
        <v>0</v>
      </c>
      <c r="E19" s="475" t="s">
        <v>391</v>
      </c>
      <c r="F19" s="473">
        <v>0</v>
      </c>
      <c r="G19" s="60">
        <v>0</v>
      </c>
      <c r="H19" s="475" t="s">
        <v>391</v>
      </c>
      <c r="I19" s="473">
        <v>0</v>
      </c>
      <c r="J19" s="60">
        <v>0</v>
      </c>
      <c r="K19" s="475" t="s">
        <v>391</v>
      </c>
      <c r="L19" s="163">
        <v>0</v>
      </c>
      <c r="M19" s="163">
        <v>0</v>
      </c>
      <c r="N19" s="164" t="s">
        <v>391</v>
      </c>
      <c r="O19" s="15"/>
      <c r="P19" s="163"/>
      <c r="Q19" s="163"/>
    </row>
    <row r="20" spans="1:18" ht="14.1" customHeight="1" x14ac:dyDescent="0.15">
      <c r="A20" s="270"/>
      <c r="B20" s="267" t="s">
        <v>488</v>
      </c>
      <c r="C20" s="60">
        <v>3</v>
      </c>
      <c r="D20" s="60">
        <v>3</v>
      </c>
      <c r="E20" s="474">
        <v>5</v>
      </c>
      <c r="F20" s="473">
        <v>35</v>
      </c>
      <c r="G20" s="60">
        <v>34</v>
      </c>
      <c r="H20" s="474">
        <v>80</v>
      </c>
      <c r="I20" s="478">
        <v>12792</v>
      </c>
      <c r="J20" s="81">
        <v>12052</v>
      </c>
      <c r="K20" s="479">
        <v>24369</v>
      </c>
      <c r="L20" s="163">
        <v>45727</v>
      </c>
      <c r="M20" s="163">
        <v>39587</v>
      </c>
      <c r="N20" s="162">
        <v>113195</v>
      </c>
      <c r="O20" s="15"/>
      <c r="P20" s="163"/>
      <c r="Q20" s="163"/>
    </row>
    <row r="21" spans="1:18" ht="14.1" customHeight="1" x14ac:dyDescent="0.15">
      <c r="A21" s="270"/>
      <c r="B21" s="267" t="s">
        <v>212</v>
      </c>
      <c r="C21" s="60">
        <v>0</v>
      </c>
      <c r="D21" s="60">
        <v>0</v>
      </c>
      <c r="E21" s="475" t="s">
        <v>391</v>
      </c>
      <c r="F21" s="473">
        <v>0</v>
      </c>
      <c r="G21" s="60">
        <v>0</v>
      </c>
      <c r="H21" s="475" t="s">
        <v>391</v>
      </c>
      <c r="I21" s="473">
        <v>0</v>
      </c>
      <c r="J21" s="60">
        <v>0</v>
      </c>
      <c r="K21" s="475" t="s">
        <v>391</v>
      </c>
      <c r="L21" s="163">
        <v>0</v>
      </c>
      <c r="M21" s="163">
        <v>0</v>
      </c>
      <c r="N21" s="164" t="s">
        <v>391</v>
      </c>
      <c r="O21" s="15"/>
      <c r="P21" s="163"/>
      <c r="Q21" s="163"/>
    </row>
    <row r="22" spans="1:18" ht="14.1" customHeight="1" x14ac:dyDescent="0.15">
      <c r="A22" s="270"/>
      <c r="B22" s="267" t="s">
        <v>213</v>
      </c>
      <c r="C22" s="60">
        <v>0</v>
      </c>
      <c r="D22" s="60">
        <v>0</v>
      </c>
      <c r="E22" s="475" t="s">
        <v>391</v>
      </c>
      <c r="F22" s="473">
        <v>0</v>
      </c>
      <c r="G22" s="60">
        <v>0</v>
      </c>
      <c r="H22" s="475" t="s">
        <v>391</v>
      </c>
      <c r="I22" s="477">
        <v>0</v>
      </c>
      <c r="J22" s="163">
        <v>0</v>
      </c>
      <c r="K22" s="475" t="s">
        <v>391</v>
      </c>
      <c r="L22" s="163">
        <v>0</v>
      </c>
      <c r="M22" s="163">
        <v>0</v>
      </c>
      <c r="N22" s="164" t="s">
        <v>391</v>
      </c>
      <c r="O22" s="15"/>
      <c r="P22" s="163"/>
      <c r="Q22" s="163"/>
    </row>
    <row r="23" spans="1:18" ht="14.1" customHeight="1" x14ac:dyDescent="0.15">
      <c r="A23" s="270"/>
      <c r="B23" s="267" t="s">
        <v>214</v>
      </c>
      <c r="C23" s="60">
        <v>1</v>
      </c>
      <c r="D23" s="60">
        <v>1</v>
      </c>
      <c r="E23" s="475" t="s">
        <v>391</v>
      </c>
      <c r="F23" s="473">
        <v>28</v>
      </c>
      <c r="G23" s="60">
        <v>27</v>
      </c>
      <c r="H23" s="475" t="s">
        <v>391</v>
      </c>
      <c r="I23" s="477" t="s">
        <v>88</v>
      </c>
      <c r="J23" s="163" t="s">
        <v>88</v>
      </c>
      <c r="K23" s="475" t="s">
        <v>391</v>
      </c>
      <c r="L23" s="163" t="s">
        <v>88</v>
      </c>
      <c r="M23" s="163" t="s">
        <v>88</v>
      </c>
      <c r="N23" s="164" t="s">
        <v>391</v>
      </c>
      <c r="O23" s="15"/>
      <c r="P23" s="163"/>
      <c r="Q23" s="163"/>
    </row>
    <row r="24" spans="1:18" ht="14.1" customHeight="1" x14ac:dyDescent="0.15">
      <c r="A24" s="270"/>
      <c r="B24" s="267" t="s">
        <v>489</v>
      </c>
      <c r="C24" s="60">
        <v>0</v>
      </c>
      <c r="D24" s="60">
        <v>0</v>
      </c>
      <c r="E24" s="475" t="s">
        <v>391</v>
      </c>
      <c r="F24" s="473">
        <v>0</v>
      </c>
      <c r="G24" s="60">
        <v>0</v>
      </c>
      <c r="H24" s="475" t="s">
        <v>391</v>
      </c>
      <c r="I24" s="473">
        <v>0</v>
      </c>
      <c r="J24" s="60">
        <v>0</v>
      </c>
      <c r="K24" s="475" t="s">
        <v>391</v>
      </c>
      <c r="L24" s="163">
        <v>0</v>
      </c>
      <c r="M24" s="163">
        <v>0</v>
      </c>
      <c r="N24" s="164" t="s">
        <v>391</v>
      </c>
      <c r="O24" s="15"/>
      <c r="P24" s="163"/>
      <c r="Q24" s="163"/>
    </row>
    <row r="25" spans="1:18" ht="14.1" customHeight="1" x14ac:dyDescent="0.15">
      <c r="A25" s="270"/>
      <c r="B25" s="267" t="s">
        <v>147</v>
      </c>
      <c r="C25" s="60">
        <v>1</v>
      </c>
      <c r="D25" s="60">
        <v>1</v>
      </c>
      <c r="E25" s="474">
        <v>1</v>
      </c>
      <c r="F25" s="473">
        <v>54</v>
      </c>
      <c r="G25" s="60">
        <v>54</v>
      </c>
      <c r="H25" s="474">
        <v>51</v>
      </c>
      <c r="I25" s="477" t="s">
        <v>88</v>
      </c>
      <c r="J25" s="163" t="s">
        <v>88</v>
      </c>
      <c r="K25" s="475" t="s">
        <v>88</v>
      </c>
      <c r="L25" s="163" t="s">
        <v>88</v>
      </c>
      <c r="M25" s="163" t="s">
        <v>88</v>
      </c>
      <c r="N25" s="164" t="s">
        <v>88</v>
      </c>
      <c r="O25" s="15"/>
      <c r="P25" s="163"/>
      <c r="Q25" s="163"/>
    </row>
    <row r="26" spans="1:18" ht="14.1" customHeight="1" x14ac:dyDescent="0.15">
      <c r="A26" s="270"/>
      <c r="B26" s="267" t="s">
        <v>148</v>
      </c>
      <c r="C26" s="60">
        <v>0</v>
      </c>
      <c r="D26" s="60">
        <v>0</v>
      </c>
      <c r="E26" s="475" t="s">
        <v>391</v>
      </c>
      <c r="F26" s="473">
        <v>0</v>
      </c>
      <c r="G26" s="60">
        <v>0</v>
      </c>
      <c r="H26" s="475" t="s">
        <v>391</v>
      </c>
      <c r="I26" s="477">
        <v>0</v>
      </c>
      <c r="J26" s="60">
        <v>0</v>
      </c>
      <c r="K26" s="475" t="s">
        <v>391</v>
      </c>
      <c r="L26" s="163">
        <v>0</v>
      </c>
      <c r="M26" s="163">
        <v>0</v>
      </c>
      <c r="N26" s="164" t="s">
        <v>391</v>
      </c>
      <c r="O26" s="15"/>
      <c r="P26" s="163"/>
      <c r="Q26" s="163"/>
    </row>
    <row r="27" spans="1:18" ht="14.1" customHeight="1" x14ac:dyDescent="0.15">
      <c r="A27" s="270"/>
      <c r="B27" s="267" t="s">
        <v>149</v>
      </c>
      <c r="C27" s="60">
        <v>1</v>
      </c>
      <c r="D27" s="60">
        <v>1</v>
      </c>
      <c r="E27" s="474">
        <v>1</v>
      </c>
      <c r="F27" s="473">
        <v>12</v>
      </c>
      <c r="G27" s="60">
        <v>11</v>
      </c>
      <c r="H27" s="474">
        <v>11</v>
      </c>
      <c r="I27" s="477" t="s">
        <v>88</v>
      </c>
      <c r="J27" s="163" t="s">
        <v>88</v>
      </c>
      <c r="K27" s="475" t="s">
        <v>88</v>
      </c>
      <c r="L27" s="163" t="s">
        <v>88</v>
      </c>
      <c r="M27" s="163" t="s">
        <v>88</v>
      </c>
      <c r="N27" s="164" t="s">
        <v>88</v>
      </c>
      <c r="O27" s="15"/>
      <c r="P27" s="163"/>
      <c r="Q27" s="163"/>
    </row>
    <row r="28" spans="1:18" ht="14.1" customHeight="1" thickBot="1" x14ac:dyDescent="0.2">
      <c r="A28" s="266"/>
      <c r="B28" s="269" t="s">
        <v>490</v>
      </c>
      <c r="C28" s="61">
        <v>5</v>
      </c>
      <c r="D28" s="61">
        <v>5</v>
      </c>
      <c r="E28" s="476">
        <v>5</v>
      </c>
      <c r="F28" s="61">
        <v>94</v>
      </c>
      <c r="G28" s="61">
        <v>95</v>
      </c>
      <c r="H28" s="476">
        <v>91</v>
      </c>
      <c r="I28" s="80">
        <v>30613</v>
      </c>
      <c r="J28" s="80">
        <v>33569</v>
      </c>
      <c r="K28" s="480">
        <v>26781</v>
      </c>
      <c r="L28" s="75">
        <v>172064</v>
      </c>
      <c r="M28" s="75">
        <v>187201</v>
      </c>
      <c r="N28" s="294">
        <v>142497</v>
      </c>
      <c r="O28" s="15"/>
      <c r="P28" s="163"/>
      <c r="Q28" s="163"/>
    </row>
    <row r="29" spans="1:18" ht="15" customHeight="1" x14ac:dyDescent="0.15">
      <c r="B29" t="s">
        <v>150</v>
      </c>
      <c r="N29" s="427" t="s">
        <v>555</v>
      </c>
      <c r="Q29" s="2"/>
      <c r="R29" s="40"/>
    </row>
    <row r="30" spans="1:18" ht="15" customHeight="1" x14ac:dyDescent="0.15">
      <c r="B30" t="s">
        <v>492</v>
      </c>
      <c r="N30" s="2" t="s">
        <v>556</v>
      </c>
      <c r="R30" s="2"/>
    </row>
    <row r="31" spans="1:18" ht="12" customHeight="1" x14ac:dyDescent="0.15">
      <c r="B31" t="s">
        <v>320</v>
      </c>
      <c r="R31" s="2"/>
    </row>
    <row r="32" spans="1:18" ht="12" customHeight="1" x14ac:dyDescent="0.15"/>
    <row r="33" spans="1:17" ht="15" customHeight="1" thickBot="1" x14ac:dyDescent="0.2">
      <c r="A33" s="46" t="s">
        <v>493</v>
      </c>
      <c r="B33" s="46"/>
      <c r="C33" s="46"/>
      <c r="D33" s="46"/>
      <c r="E33" s="46"/>
      <c r="F33" s="46"/>
      <c r="G33" s="46"/>
      <c r="H33" s="46"/>
      <c r="I33" s="46"/>
      <c r="O33" s="2"/>
      <c r="Q33" s="2"/>
    </row>
    <row r="34" spans="1:17" ht="15" customHeight="1" thickBot="1" x14ac:dyDescent="0.2">
      <c r="A34" s="1041" t="s">
        <v>375</v>
      </c>
      <c r="B34" s="1046"/>
      <c r="C34" s="1037" t="s">
        <v>151</v>
      </c>
      <c r="D34" s="1037" t="s">
        <v>13</v>
      </c>
      <c r="E34" s="207" t="s">
        <v>152</v>
      </c>
      <c r="F34" s="207" t="s">
        <v>153</v>
      </c>
      <c r="G34" s="1035" t="s">
        <v>217</v>
      </c>
      <c r="H34" s="1036"/>
      <c r="I34" s="192" t="s">
        <v>216</v>
      </c>
      <c r="J34" s="1037" t="s">
        <v>173</v>
      </c>
      <c r="K34" s="1037"/>
      <c r="L34" s="1037"/>
      <c r="M34" s="1040" t="s">
        <v>215</v>
      </c>
      <c r="N34" s="1040"/>
      <c r="O34" s="1034" t="s">
        <v>445</v>
      </c>
      <c r="P34" s="48"/>
      <c r="Q34" s="48"/>
    </row>
    <row r="35" spans="1:17" ht="15" customHeight="1" x14ac:dyDescent="0.15">
      <c r="A35" s="1043"/>
      <c r="B35" s="1047"/>
      <c r="C35" s="1037"/>
      <c r="D35" s="1037"/>
      <c r="E35" s="196" t="s">
        <v>154</v>
      </c>
      <c r="F35" s="196" t="s">
        <v>155</v>
      </c>
      <c r="G35" s="79" t="s">
        <v>156</v>
      </c>
      <c r="H35" s="78" t="s">
        <v>157</v>
      </c>
      <c r="I35" s="79" t="s">
        <v>158</v>
      </c>
      <c r="J35" s="185" t="s">
        <v>156</v>
      </c>
      <c r="K35" s="185" t="s">
        <v>157</v>
      </c>
      <c r="L35" s="185" t="s">
        <v>158</v>
      </c>
      <c r="M35" s="1040"/>
      <c r="N35" s="1040"/>
      <c r="O35" s="1034"/>
      <c r="P35" s="47"/>
      <c r="Q35" s="47"/>
    </row>
    <row r="36" spans="1:17" ht="18" customHeight="1" x14ac:dyDescent="0.15">
      <c r="A36" s="1045" t="s">
        <v>43</v>
      </c>
      <c r="B36" s="1020"/>
      <c r="C36" s="280">
        <v>57</v>
      </c>
      <c r="D36" s="281">
        <v>2568</v>
      </c>
      <c r="E36" s="273">
        <v>775835</v>
      </c>
      <c r="F36" s="282">
        <v>4228366</v>
      </c>
      <c r="G36" s="283" t="s">
        <v>391</v>
      </c>
      <c r="H36" s="283" t="s">
        <v>391</v>
      </c>
      <c r="I36" s="283" t="s">
        <v>391</v>
      </c>
      <c r="J36" s="283" t="s">
        <v>391</v>
      </c>
      <c r="K36" s="283" t="s">
        <v>391</v>
      </c>
      <c r="L36" s="481" t="s">
        <v>391</v>
      </c>
      <c r="M36" s="482"/>
      <c r="N36" s="482">
        <v>6377046</v>
      </c>
      <c r="O36" s="284">
        <v>1968735</v>
      </c>
      <c r="P36" s="60"/>
      <c r="Q36" s="35"/>
    </row>
    <row r="37" spans="1:17" ht="14.1" customHeight="1" x14ac:dyDescent="0.15">
      <c r="A37" s="261"/>
      <c r="B37" s="276" t="s">
        <v>137</v>
      </c>
      <c r="C37" s="25">
        <v>23</v>
      </c>
      <c r="D37" s="60">
        <v>1651</v>
      </c>
      <c r="E37" s="15">
        <v>442730</v>
      </c>
      <c r="F37" s="163">
        <v>2550593</v>
      </c>
      <c r="G37" s="163" t="s">
        <v>391</v>
      </c>
      <c r="H37" s="163" t="s">
        <v>391</v>
      </c>
      <c r="I37" s="35" t="s">
        <v>391</v>
      </c>
      <c r="J37" s="60" t="s">
        <v>391</v>
      </c>
      <c r="K37" s="60" t="s">
        <v>391</v>
      </c>
      <c r="L37" s="60" t="s">
        <v>391</v>
      </c>
      <c r="M37" s="15"/>
      <c r="N37" s="60">
        <v>3479087</v>
      </c>
      <c r="O37" s="168">
        <v>857449</v>
      </c>
      <c r="P37" s="60"/>
      <c r="Q37" s="35"/>
    </row>
    <row r="38" spans="1:17" ht="14.1" customHeight="1" x14ac:dyDescent="0.15">
      <c r="A38" s="261"/>
      <c r="B38" s="277" t="s">
        <v>138</v>
      </c>
      <c r="C38" s="25">
        <v>6</v>
      </c>
      <c r="D38" s="60">
        <v>303</v>
      </c>
      <c r="E38" s="15">
        <v>141943</v>
      </c>
      <c r="F38" s="163">
        <v>1053500</v>
      </c>
      <c r="G38" s="163" t="s">
        <v>391</v>
      </c>
      <c r="H38" s="60" t="s">
        <v>391</v>
      </c>
      <c r="I38" s="35" t="s">
        <v>391</v>
      </c>
      <c r="J38" s="35" t="s">
        <v>391</v>
      </c>
      <c r="K38" s="35" t="s">
        <v>391</v>
      </c>
      <c r="L38" s="20" t="s">
        <v>391</v>
      </c>
      <c r="M38" s="15"/>
      <c r="N38" s="60">
        <v>1688139</v>
      </c>
      <c r="O38" s="169">
        <v>579283</v>
      </c>
      <c r="P38" s="60"/>
      <c r="Q38" s="35"/>
    </row>
    <row r="39" spans="1:17" ht="14.1" customHeight="1" x14ac:dyDescent="0.15">
      <c r="A39" s="261"/>
      <c r="B39" s="276" t="s">
        <v>139</v>
      </c>
      <c r="C39" s="25">
        <v>1</v>
      </c>
      <c r="D39" s="60">
        <v>11</v>
      </c>
      <c r="E39" s="60" t="s">
        <v>88</v>
      </c>
      <c r="F39" s="60" t="s">
        <v>88</v>
      </c>
      <c r="G39" s="60" t="s">
        <v>391</v>
      </c>
      <c r="H39" s="60" t="s">
        <v>391</v>
      </c>
      <c r="I39" s="35" t="s">
        <v>391</v>
      </c>
      <c r="J39" s="60" t="s">
        <v>391</v>
      </c>
      <c r="K39" s="60" t="s">
        <v>391</v>
      </c>
      <c r="L39" s="20" t="s">
        <v>391</v>
      </c>
      <c r="M39" s="15"/>
      <c r="N39" s="60" t="s">
        <v>88</v>
      </c>
      <c r="O39" s="165" t="s">
        <v>88</v>
      </c>
      <c r="P39" s="60"/>
      <c r="Q39" s="35"/>
    </row>
    <row r="40" spans="1:17" ht="14.1" customHeight="1" x14ac:dyDescent="0.15">
      <c r="A40" s="261"/>
      <c r="B40" s="276" t="s">
        <v>140</v>
      </c>
      <c r="C40" s="25">
        <v>2</v>
      </c>
      <c r="D40" s="60">
        <v>11</v>
      </c>
      <c r="E40" s="60" t="s">
        <v>88</v>
      </c>
      <c r="F40" s="60" t="s">
        <v>88</v>
      </c>
      <c r="G40" s="60" t="s">
        <v>391</v>
      </c>
      <c r="H40" s="60" t="s">
        <v>391</v>
      </c>
      <c r="I40" s="35" t="s">
        <v>391</v>
      </c>
      <c r="J40" s="60" t="s">
        <v>391</v>
      </c>
      <c r="K40" s="60" t="s">
        <v>391</v>
      </c>
      <c r="L40" s="20" t="s">
        <v>391</v>
      </c>
      <c r="M40" s="15"/>
      <c r="N40" s="60" t="s">
        <v>88</v>
      </c>
      <c r="O40" s="165" t="s">
        <v>88</v>
      </c>
      <c r="P40" s="60"/>
      <c r="Q40" s="35"/>
    </row>
    <row r="41" spans="1:17" ht="14.1" customHeight="1" x14ac:dyDescent="0.15">
      <c r="A41" s="261"/>
      <c r="B41" s="276" t="s">
        <v>335</v>
      </c>
      <c r="C41" s="25">
        <v>5</v>
      </c>
      <c r="D41" s="60">
        <v>68</v>
      </c>
      <c r="E41" s="15">
        <v>18815</v>
      </c>
      <c r="F41" s="163">
        <v>41647</v>
      </c>
      <c r="G41" s="60" t="s">
        <v>391</v>
      </c>
      <c r="H41" s="163" t="s">
        <v>391</v>
      </c>
      <c r="I41" s="35" t="s">
        <v>391</v>
      </c>
      <c r="J41" s="60" t="s">
        <v>391</v>
      </c>
      <c r="K41" s="60" t="s">
        <v>391</v>
      </c>
      <c r="L41" s="20" t="s">
        <v>391</v>
      </c>
      <c r="M41" s="15"/>
      <c r="N41" s="60">
        <v>98034</v>
      </c>
      <c r="O41" s="166">
        <v>51265</v>
      </c>
      <c r="P41" s="60"/>
      <c r="Q41" s="35"/>
    </row>
    <row r="42" spans="1:17" ht="14.1" customHeight="1" x14ac:dyDescent="0.15">
      <c r="A42" s="261"/>
      <c r="B42" s="279" t="s">
        <v>322</v>
      </c>
      <c r="C42" s="25" t="s">
        <v>391</v>
      </c>
      <c r="D42" s="60" t="s">
        <v>391</v>
      </c>
      <c r="E42" s="60" t="s">
        <v>391</v>
      </c>
      <c r="F42" s="163" t="s">
        <v>391</v>
      </c>
      <c r="G42" s="60" t="s">
        <v>391</v>
      </c>
      <c r="H42" s="163" t="s">
        <v>391</v>
      </c>
      <c r="I42" s="35" t="s">
        <v>391</v>
      </c>
      <c r="J42" s="163" t="s">
        <v>391</v>
      </c>
      <c r="K42" s="163" t="s">
        <v>391</v>
      </c>
      <c r="L42" s="20" t="s">
        <v>391</v>
      </c>
      <c r="M42" s="15"/>
      <c r="N42" s="60" t="s">
        <v>391</v>
      </c>
      <c r="O42" s="165" t="s">
        <v>391</v>
      </c>
      <c r="P42" s="60"/>
      <c r="Q42" s="35"/>
    </row>
    <row r="43" spans="1:17" ht="14.1" customHeight="1" x14ac:dyDescent="0.15">
      <c r="A43" s="261"/>
      <c r="B43" s="276" t="s">
        <v>144</v>
      </c>
      <c r="C43" s="25">
        <v>1</v>
      </c>
      <c r="D43" s="60">
        <v>5</v>
      </c>
      <c r="E43" s="60" t="s">
        <v>88</v>
      </c>
      <c r="F43" s="60" t="s">
        <v>88</v>
      </c>
      <c r="G43" s="60" t="s">
        <v>391</v>
      </c>
      <c r="H43" s="60" t="s">
        <v>391</v>
      </c>
      <c r="I43" s="73" t="s">
        <v>391</v>
      </c>
      <c r="J43" s="60" t="s">
        <v>391</v>
      </c>
      <c r="K43" s="60" t="s">
        <v>391</v>
      </c>
      <c r="L43" s="20" t="s">
        <v>391</v>
      </c>
      <c r="M43" s="15"/>
      <c r="N43" s="60" t="s">
        <v>88</v>
      </c>
      <c r="O43" s="166" t="s">
        <v>88</v>
      </c>
      <c r="P43" s="60"/>
      <c r="Q43" s="35"/>
    </row>
    <row r="44" spans="1:17" ht="14.1" customHeight="1" x14ac:dyDescent="0.15">
      <c r="A44" s="261"/>
      <c r="B44" s="276" t="s">
        <v>324</v>
      </c>
      <c r="C44" s="25">
        <v>6</v>
      </c>
      <c r="D44" s="60">
        <v>105</v>
      </c>
      <c r="E44" s="60">
        <v>43574</v>
      </c>
      <c r="F44" s="60">
        <v>196471</v>
      </c>
      <c r="G44" s="60" t="s">
        <v>391</v>
      </c>
      <c r="H44" s="60" t="s">
        <v>391</v>
      </c>
      <c r="I44" s="163" t="s">
        <v>391</v>
      </c>
      <c r="J44" s="60" t="s">
        <v>391</v>
      </c>
      <c r="K44" s="60" t="s">
        <v>391</v>
      </c>
      <c r="L44" s="20" t="s">
        <v>391</v>
      </c>
      <c r="M44" s="15"/>
      <c r="N44" s="60">
        <v>338467</v>
      </c>
      <c r="O44" s="165">
        <v>129964</v>
      </c>
      <c r="P44" s="60"/>
      <c r="Q44" s="35"/>
    </row>
    <row r="45" spans="1:17" ht="14.1" customHeight="1" x14ac:dyDescent="0.15">
      <c r="A45" s="261"/>
      <c r="B45" s="276" t="s">
        <v>159</v>
      </c>
      <c r="C45" s="25">
        <v>1</v>
      </c>
      <c r="D45" s="60">
        <v>181</v>
      </c>
      <c r="E45" s="60" t="s">
        <v>88</v>
      </c>
      <c r="F45" s="60" t="s">
        <v>88</v>
      </c>
      <c r="G45" s="163" t="s">
        <v>391</v>
      </c>
      <c r="H45" s="60" t="s">
        <v>391</v>
      </c>
      <c r="I45" s="73" t="s">
        <v>391</v>
      </c>
      <c r="J45" s="60" t="s">
        <v>391</v>
      </c>
      <c r="K45" s="60" t="s">
        <v>391</v>
      </c>
      <c r="L45" s="20" t="s">
        <v>391</v>
      </c>
      <c r="M45" s="15"/>
      <c r="N45" s="60" t="s">
        <v>88</v>
      </c>
      <c r="O45" s="166" t="s">
        <v>88</v>
      </c>
      <c r="P45" s="60"/>
      <c r="Q45" s="35"/>
    </row>
    <row r="46" spans="1:17" ht="14.1" customHeight="1" x14ac:dyDescent="0.15">
      <c r="A46" s="261"/>
      <c r="B46" s="276" t="s">
        <v>146</v>
      </c>
      <c r="C46" s="25">
        <v>5</v>
      </c>
      <c r="D46" s="60">
        <v>80</v>
      </c>
      <c r="E46" s="60">
        <v>24369</v>
      </c>
      <c r="F46" s="60">
        <v>30181</v>
      </c>
      <c r="G46" s="163" t="s">
        <v>391</v>
      </c>
      <c r="H46" s="60" t="s">
        <v>391</v>
      </c>
      <c r="I46" s="60" t="s">
        <v>391</v>
      </c>
      <c r="J46" s="60" t="s">
        <v>391</v>
      </c>
      <c r="K46" s="60" t="s">
        <v>391</v>
      </c>
      <c r="L46" s="20" t="s">
        <v>391</v>
      </c>
      <c r="M46" s="15"/>
      <c r="N46" s="60">
        <v>113195</v>
      </c>
      <c r="O46" s="166">
        <v>75467</v>
      </c>
      <c r="P46" s="60"/>
      <c r="Q46" s="35"/>
    </row>
    <row r="47" spans="1:17" ht="14.1" customHeight="1" x14ac:dyDescent="0.15">
      <c r="A47" s="261"/>
      <c r="B47" s="276" t="s">
        <v>379</v>
      </c>
      <c r="C47" s="25">
        <v>1</v>
      </c>
      <c r="D47" s="60">
        <v>51</v>
      </c>
      <c r="E47" s="60" t="s">
        <v>88</v>
      </c>
      <c r="F47" s="60" t="s">
        <v>88</v>
      </c>
      <c r="G47" s="60" t="s">
        <v>391</v>
      </c>
      <c r="H47" s="60" t="s">
        <v>391</v>
      </c>
      <c r="I47" s="163" t="s">
        <v>391</v>
      </c>
      <c r="J47" s="163" t="s">
        <v>391</v>
      </c>
      <c r="K47" s="163" t="s">
        <v>391</v>
      </c>
      <c r="L47" s="163" t="s">
        <v>391</v>
      </c>
      <c r="M47" s="15"/>
      <c r="N47" s="60" t="s">
        <v>88</v>
      </c>
      <c r="O47" s="164" t="s">
        <v>88</v>
      </c>
      <c r="P47" s="60"/>
      <c r="Q47" s="35"/>
    </row>
    <row r="48" spans="1:17" ht="14.1" customHeight="1" x14ac:dyDescent="0.15">
      <c r="A48" s="261"/>
      <c r="B48" s="276" t="s">
        <v>149</v>
      </c>
      <c r="C48" s="25">
        <v>1</v>
      </c>
      <c r="D48" s="60">
        <v>11</v>
      </c>
      <c r="E48" s="60" t="s">
        <v>88</v>
      </c>
      <c r="F48" s="60" t="s">
        <v>88</v>
      </c>
      <c r="G48" s="60" t="s">
        <v>391</v>
      </c>
      <c r="H48" s="60" t="s">
        <v>391</v>
      </c>
      <c r="I48" s="60" t="s">
        <v>391</v>
      </c>
      <c r="J48" s="60" t="s">
        <v>391</v>
      </c>
      <c r="K48" s="60" t="s">
        <v>391</v>
      </c>
      <c r="L48" s="20" t="s">
        <v>391</v>
      </c>
      <c r="M48" s="15"/>
      <c r="N48" s="60" t="s">
        <v>88</v>
      </c>
      <c r="O48" s="164" t="s">
        <v>88</v>
      </c>
      <c r="P48" s="60"/>
      <c r="Q48" s="35"/>
    </row>
    <row r="49" spans="1:18" ht="14.1" customHeight="1" thickBot="1" x14ac:dyDescent="0.2">
      <c r="A49" s="262"/>
      <c r="B49" s="278" t="s">
        <v>160</v>
      </c>
      <c r="C49" s="74">
        <v>5</v>
      </c>
      <c r="D49" s="61">
        <v>91</v>
      </c>
      <c r="E49" s="49">
        <v>26781</v>
      </c>
      <c r="F49" s="61">
        <v>68395</v>
      </c>
      <c r="G49" s="18" t="s">
        <v>391</v>
      </c>
      <c r="H49" s="75" t="s">
        <v>391</v>
      </c>
      <c r="I49" s="75" t="s">
        <v>391</v>
      </c>
      <c r="J49" s="76" t="s">
        <v>391</v>
      </c>
      <c r="K49" s="77" t="s">
        <v>391</v>
      </c>
      <c r="L49" s="77" t="s">
        <v>391</v>
      </c>
      <c r="M49" s="49"/>
      <c r="N49" s="49">
        <v>142497</v>
      </c>
      <c r="O49" s="167">
        <v>67370</v>
      </c>
      <c r="P49" s="60"/>
      <c r="Q49" s="35"/>
    </row>
    <row r="50" spans="1:18" ht="15" customHeight="1" x14ac:dyDescent="0.15">
      <c r="B50" t="s">
        <v>326</v>
      </c>
      <c r="J50" s="60"/>
      <c r="K50" s="60"/>
      <c r="L50" s="15"/>
      <c r="M50" s="15"/>
      <c r="N50" s="15"/>
      <c r="O50" s="2" t="s">
        <v>534</v>
      </c>
      <c r="P50" s="60"/>
      <c r="Q50" s="60"/>
      <c r="R50" s="35"/>
    </row>
    <row r="51" spans="1:18" ht="15" customHeight="1" x14ac:dyDescent="0.15">
      <c r="J51" s="24"/>
      <c r="K51" s="36"/>
      <c r="L51" s="36"/>
      <c r="M51" s="36"/>
      <c r="N51" s="24"/>
      <c r="O51" s="36"/>
      <c r="P51" s="35"/>
      <c r="Q51" s="60"/>
      <c r="R51" s="35"/>
    </row>
    <row r="52" spans="1:18" ht="15" customHeight="1" x14ac:dyDescent="0.15">
      <c r="B52" s="24"/>
    </row>
  </sheetData>
  <sheetProtection sheet="1"/>
  <mergeCells count="15">
    <mergeCell ref="A36:B36"/>
    <mergeCell ref="O2:Q2"/>
    <mergeCell ref="A4:B4"/>
    <mergeCell ref="A34:B35"/>
    <mergeCell ref="C34:C35"/>
    <mergeCell ref="D34:D35"/>
    <mergeCell ref="G34:H34"/>
    <mergeCell ref="A2:B3"/>
    <mergeCell ref="C2:E2"/>
    <mergeCell ref="F2:H2"/>
    <mergeCell ref="I2:K2"/>
    <mergeCell ref="L2:N2"/>
    <mergeCell ref="J34:L34"/>
    <mergeCell ref="M34:N35"/>
    <mergeCell ref="O34:O35"/>
  </mergeCells>
  <phoneticPr fontId="9"/>
  <conditionalFormatting sqref="A36 A4:N28 B37:O49 C36:O3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Q184"/>
  <sheetViews>
    <sheetView tabSelected="1" zoomScaleNormal="100" zoomScaleSheetLayoutView="100" workbookViewId="0">
      <selection activeCell="H32" sqref="H32"/>
    </sheetView>
  </sheetViews>
  <sheetFormatPr defaultRowHeight="12" x14ac:dyDescent="0.15"/>
  <cols>
    <col min="1" max="6" width="16.5703125" customWidth="1"/>
    <col min="7" max="7" width="1.28515625" customWidth="1"/>
    <col min="8" max="8" width="14.28515625" customWidth="1"/>
    <col min="9" max="9" width="10.140625" customWidth="1"/>
    <col min="10" max="10" width="9.85546875" style="54"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x14ac:dyDescent="0.15">
      <c r="A1" s="1048" t="s">
        <v>386</v>
      </c>
      <c r="B1" s="1048"/>
      <c r="C1" s="1048"/>
      <c r="D1" s="1048"/>
      <c r="E1" s="1048"/>
      <c r="F1" s="1048"/>
      <c r="H1" s="638" t="s">
        <v>327</v>
      </c>
      <c r="I1" s="638"/>
      <c r="J1" s="639"/>
      <c r="K1" s="638"/>
      <c r="L1" s="638"/>
      <c r="M1" s="638"/>
    </row>
    <row r="2" spans="1:17" x14ac:dyDescent="0.15">
      <c r="H2" s="640" t="s">
        <v>506</v>
      </c>
      <c r="I2" s="638"/>
      <c r="J2" s="639"/>
      <c r="K2" s="638"/>
      <c r="L2" s="638"/>
      <c r="M2" s="638"/>
    </row>
    <row r="3" spans="1:17" x14ac:dyDescent="0.15">
      <c r="H3" s="641" t="s">
        <v>162</v>
      </c>
      <c r="I3" s="642">
        <f>'－63－'!H12</f>
        <v>16770</v>
      </c>
      <c r="J3" s="643"/>
      <c r="K3" s="638"/>
      <c r="L3" s="638"/>
      <c r="M3" s="638"/>
    </row>
    <row r="4" spans="1:17" x14ac:dyDescent="0.15">
      <c r="H4" s="641" t="s">
        <v>112</v>
      </c>
      <c r="I4" s="642">
        <f>'－63－'!H13</f>
        <v>3642</v>
      </c>
      <c r="J4" s="643"/>
      <c r="K4" s="638"/>
      <c r="L4" s="638"/>
      <c r="M4" s="638"/>
      <c r="Q4" s="9"/>
    </row>
    <row r="5" spans="1:17" x14ac:dyDescent="0.15">
      <c r="B5" s="5" t="s">
        <v>227</v>
      </c>
      <c r="D5" s="3"/>
      <c r="E5" s="5" t="s">
        <v>225</v>
      </c>
      <c r="H5" s="641" t="s">
        <v>163</v>
      </c>
      <c r="I5" s="642">
        <f>'－63－'!H14</f>
        <v>2912</v>
      </c>
      <c r="J5" s="643"/>
      <c r="K5" s="638"/>
      <c r="L5" s="638"/>
      <c r="M5" s="638"/>
      <c r="Q5" s="9"/>
    </row>
    <row r="6" spans="1:17" x14ac:dyDescent="0.15">
      <c r="E6" s="5" t="s">
        <v>226</v>
      </c>
      <c r="H6" s="644" t="s">
        <v>164</v>
      </c>
      <c r="I6" s="645">
        <f>'－63－'!H15</f>
        <v>5416</v>
      </c>
      <c r="J6" s="646"/>
      <c r="K6" s="638"/>
      <c r="L6" s="638"/>
      <c r="M6" s="638"/>
    </row>
    <row r="7" spans="1:17" ht="12" customHeight="1" x14ac:dyDescent="0.15">
      <c r="H7" s="641" t="s">
        <v>165</v>
      </c>
      <c r="I7" s="642">
        <f>'－63－'!H16</f>
        <v>2666</v>
      </c>
      <c r="J7" s="643"/>
      <c r="K7" s="638"/>
      <c r="L7" s="638"/>
      <c r="M7" s="638"/>
    </row>
    <row r="8" spans="1:17" x14ac:dyDescent="0.15">
      <c r="H8" s="641" t="s">
        <v>166</v>
      </c>
      <c r="I8" s="642">
        <f>'－63－'!H17</f>
        <v>2354</v>
      </c>
      <c r="J8" s="643"/>
      <c r="K8" s="638"/>
      <c r="L8" s="638"/>
      <c r="M8" s="638"/>
    </row>
    <row r="9" spans="1:17" x14ac:dyDescent="0.15">
      <c r="H9" s="641" t="s">
        <v>167</v>
      </c>
      <c r="I9" s="642">
        <f>'－63－'!H18</f>
        <v>5163</v>
      </c>
      <c r="J9" s="643"/>
      <c r="K9" s="638"/>
      <c r="L9" s="638"/>
      <c r="M9" s="638"/>
    </row>
    <row r="10" spans="1:17" x14ac:dyDescent="0.15">
      <c r="H10" s="641" t="s">
        <v>113</v>
      </c>
      <c r="I10" s="642">
        <f>'－63－'!H19</f>
        <v>2265</v>
      </c>
      <c r="J10" s="643"/>
      <c r="K10" s="638"/>
      <c r="L10" s="638"/>
      <c r="M10" s="638"/>
    </row>
    <row r="11" spans="1:17" x14ac:dyDescent="0.15">
      <c r="H11" s="641" t="s">
        <v>114</v>
      </c>
      <c r="I11" s="642">
        <f>'－63－'!H20</f>
        <v>4270</v>
      </c>
      <c r="J11" s="643"/>
      <c r="K11" s="638"/>
      <c r="L11" s="638"/>
      <c r="M11" s="638"/>
    </row>
    <row r="12" spans="1:17" x14ac:dyDescent="0.15">
      <c r="H12" s="641" t="s">
        <v>115</v>
      </c>
      <c r="I12" s="642">
        <f>'－63－'!H21</f>
        <v>3040</v>
      </c>
      <c r="J12" s="643"/>
      <c r="K12" s="638"/>
      <c r="L12" s="638"/>
      <c r="M12" s="638"/>
    </row>
    <row r="13" spans="1:17" x14ac:dyDescent="0.15">
      <c r="H13" s="641" t="s">
        <v>168</v>
      </c>
      <c r="I13" s="642">
        <f>'－63－'!H22</f>
        <v>1510</v>
      </c>
      <c r="J13" s="643"/>
      <c r="K13" s="638"/>
      <c r="L13" s="638"/>
      <c r="M13" s="638"/>
    </row>
    <row r="14" spans="1:17" x14ac:dyDescent="0.15">
      <c r="H14" s="647"/>
      <c r="I14" s="638"/>
      <c r="J14" s="639"/>
      <c r="K14" s="638"/>
      <c r="L14" s="638"/>
      <c r="M14" s="638"/>
    </row>
    <row r="15" spans="1:17" x14ac:dyDescent="0.15">
      <c r="H15" s="648" t="s">
        <v>161</v>
      </c>
      <c r="I15" s="638"/>
      <c r="J15" s="638"/>
      <c r="K15" s="638"/>
      <c r="L15" s="638"/>
      <c r="M15" s="638"/>
    </row>
    <row r="16" spans="1:17" x14ac:dyDescent="0.15">
      <c r="H16" s="647"/>
      <c r="I16" s="647" t="str">
        <f>'－66－'!G2</f>
        <v>平成21年</v>
      </c>
      <c r="J16" s="647" t="str">
        <f>'－66－'!M2</f>
        <v>平成24年</v>
      </c>
      <c r="K16" s="647" t="str">
        <f>'－66－'!O2</f>
        <v>平成26年</v>
      </c>
      <c r="L16" s="647" t="str">
        <f>'－66－'!Q2</f>
        <v>平成28年</v>
      </c>
      <c r="M16" s="647" t="str">
        <f>'－66－'!S2</f>
        <v>令和3年</v>
      </c>
    </row>
    <row r="17" spans="8:13" x14ac:dyDescent="0.15">
      <c r="H17" s="649" t="s">
        <v>41</v>
      </c>
      <c r="I17" s="650">
        <f>+'－66－'!I4</f>
        <v>5324</v>
      </c>
      <c r="J17" s="650">
        <f>'－66－'!M4</f>
        <v>4840</v>
      </c>
      <c r="K17" s="650">
        <f>'－66－'!O4</f>
        <v>5254</v>
      </c>
      <c r="L17" s="650">
        <f>'－67－'!Q4</f>
        <v>5206</v>
      </c>
      <c r="M17" s="650">
        <f>+'－67－'!S4</f>
        <v>5416</v>
      </c>
    </row>
    <row r="18" spans="8:13" x14ac:dyDescent="0.15">
      <c r="H18" s="649" t="s">
        <v>13</v>
      </c>
      <c r="I18" s="650">
        <f>+'－66－'!J4</f>
        <v>56570</v>
      </c>
      <c r="J18" s="650">
        <f>'－66－'!N4</f>
        <v>53339</v>
      </c>
      <c r="K18" s="650">
        <f>'－66－'!P4</f>
        <v>55002</v>
      </c>
      <c r="L18" s="650">
        <f>+'－67－'!R4</f>
        <v>55345</v>
      </c>
      <c r="M18" s="650">
        <f>+'－67－'!T4</f>
        <v>61586</v>
      </c>
    </row>
    <row r="19" spans="8:13" x14ac:dyDescent="0.15">
      <c r="H19" s="638"/>
      <c r="I19" s="638"/>
      <c r="J19" s="639"/>
      <c r="K19" s="638"/>
      <c r="L19" s="638"/>
      <c r="M19" s="638"/>
    </row>
    <row r="20" spans="8:13" x14ac:dyDescent="0.15">
      <c r="H20" s="638"/>
      <c r="I20" s="638"/>
      <c r="J20" s="639"/>
      <c r="K20" s="638"/>
      <c r="L20" s="638"/>
      <c r="M20" s="638"/>
    </row>
    <row r="21" spans="8:13" x14ac:dyDescent="0.15">
      <c r="H21" s="638"/>
      <c r="I21" s="638"/>
      <c r="J21" s="639"/>
      <c r="K21" s="638"/>
      <c r="L21" s="638"/>
      <c r="M21" s="638"/>
    </row>
    <row r="22" spans="8:13" x14ac:dyDescent="0.15">
      <c r="H22" s="638"/>
      <c r="I22" s="638"/>
      <c r="J22" s="639"/>
      <c r="K22" s="638"/>
      <c r="L22" s="638"/>
      <c r="M22" s="638"/>
    </row>
    <row r="23" spans="8:13" x14ac:dyDescent="0.15">
      <c r="H23" s="638"/>
      <c r="I23" s="638"/>
      <c r="J23" s="639"/>
      <c r="K23" s="638"/>
      <c r="L23" s="638"/>
      <c r="M23" s="638"/>
    </row>
    <row r="24" spans="8:13" x14ac:dyDescent="0.15">
      <c r="H24" s="638"/>
      <c r="I24" s="638"/>
      <c r="J24" s="639"/>
      <c r="K24" s="638"/>
      <c r="L24" s="638"/>
      <c r="M24" s="638"/>
    </row>
    <row r="25" spans="8:13" x14ac:dyDescent="0.15">
      <c r="H25" s="638"/>
      <c r="I25" s="638"/>
      <c r="J25" s="639"/>
      <c r="K25" s="638"/>
      <c r="L25" s="638"/>
      <c r="M25" s="638"/>
    </row>
    <row r="26" spans="8:13" x14ac:dyDescent="0.15">
      <c r="H26" s="638"/>
      <c r="I26" s="638"/>
      <c r="J26" s="639"/>
      <c r="K26" s="638"/>
      <c r="L26" s="638"/>
      <c r="M26" s="638"/>
    </row>
    <row r="27" spans="8:13" x14ac:dyDescent="0.15">
      <c r="H27" s="638"/>
      <c r="I27" s="638"/>
      <c r="J27" s="639"/>
      <c r="K27" s="638"/>
      <c r="L27" s="638"/>
      <c r="M27" s="638"/>
    </row>
    <row r="28" spans="8:13" x14ac:dyDescent="0.15">
      <c r="H28" s="638"/>
      <c r="I28" s="638"/>
      <c r="J28" s="639"/>
      <c r="K28" s="638"/>
      <c r="L28" s="638"/>
      <c r="M28" s="638"/>
    </row>
    <row r="29" spans="8:13" x14ac:dyDescent="0.15">
      <c r="H29" s="638"/>
      <c r="I29" s="638"/>
      <c r="J29" s="639"/>
      <c r="K29" s="638"/>
      <c r="L29" s="638"/>
      <c r="M29" s="638"/>
    </row>
    <row r="30" spans="8:13" x14ac:dyDescent="0.15">
      <c r="H30" s="638"/>
      <c r="I30" s="638"/>
      <c r="J30" s="639"/>
      <c r="K30" s="638"/>
      <c r="L30" s="638"/>
      <c r="M30" s="638"/>
    </row>
    <row r="31" spans="8:13" ht="12.75" customHeight="1" x14ac:dyDescent="0.15">
      <c r="H31" s="638"/>
      <c r="I31" s="638"/>
      <c r="J31" s="639"/>
      <c r="K31" s="638"/>
      <c r="L31" s="638"/>
      <c r="M31" s="638"/>
    </row>
    <row r="32" spans="8:13" x14ac:dyDescent="0.15">
      <c r="H32" s="638"/>
      <c r="I32" s="638"/>
      <c r="J32" s="651"/>
      <c r="K32" s="638"/>
      <c r="L32" s="638"/>
      <c r="M32" s="638"/>
    </row>
    <row r="33" spans="2:13" x14ac:dyDescent="0.15">
      <c r="H33" s="638"/>
      <c r="I33" s="638"/>
      <c r="J33" s="651"/>
      <c r="K33" s="638"/>
      <c r="L33" s="638"/>
      <c r="M33" s="638"/>
    </row>
    <row r="34" spans="2:13" x14ac:dyDescent="0.15">
      <c r="H34" s="638"/>
      <c r="I34" s="638"/>
      <c r="J34" s="651"/>
      <c r="K34" s="638"/>
      <c r="L34" s="638"/>
      <c r="M34" s="638"/>
    </row>
    <row r="35" spans="2:13" x14ac:dyDescent="0.15">
      <c r="H35" s="638"/>
      <c r="I35" s="638"/>
      <c r="J35" s="651"/>
      <c r="K35" s="638"/>
      <c r="L35" s="638"/>
      <c r="M35" s="638"/>
    </row>
    <row r="36" spans="2:13" ht="12" customHeight="1" x14ac:dyDescent="0.15">
      <c r="H36" s="638"/>
      <c r="I36" s="638"/>
      <c r="J36" s="651"/>
      <c r="K36" s="638"/>
      <c r="L36" s="638"/>
      <c r="M36" s="638"/>
    </row>
    <row r="37" spans="2:13" ht="12" customHeight="1" x14ac:dyDescent="0.15">
      <c r="H37" s="638"/>
      <c r="I37" s="638"/>
      <c r="J37" s="651"/>
      <c r="K37" s="638"/>
      <c r="L37" s="638"/>
      <c r="M37" s="638"/>
    </row>
    <row r="38" spans="2:13" x14ac:dyDescent="0.15">
      <c r="B38" s="5" t="s">
        <v>230</v>
      </c>
      <c r="E38" s="5" t="s">
        <v>231</v>
      </c>
      <c r="H38" s="638"/>
      <c r="I38" s="638"/>
      <c r="J38" s="651"/>
      <c r="K38" s="638"/>
      <c r="L38" s="638"/>
      <c r="M38" s="638"/>
    </row>
    <row r="39" spans="2:13" x14ac:dyDescent="0.15">
      <c r="H39" s="638"/>
      <c r="I39" s="638"/>
      <c r="J39" s="651"/>
      <c r="K39" s="638"/>
      <c r="L39" s="638"/>
      <c r="M39" s="638"/>
    </row>
    <row r="40" spans="2:13" ht="12.75" customHeight="1" x14ac:dyDescent="0.15">
      <c r="H40" s="652"/>
      <c r="I40" s="638"/>
      <c r="J40" s="651"/>
      <c r="K40" s="652"/>
      <c r="L40" s="638"/>
      <c r="M40" s="638"/>
    </row>
    <row r="41" spans="2:13" ht="12" customHeight="1" x14ac:dyDescent="0.15">
      <c r="H41" s="653" t="s">
        <v>169</v>
      </c>
      <c r="I41" s="638"/>
      <c r="J41" s="639"/>
      <c r="K41" s="653" t="s">
        <v>211</v>
      </c>
      <c r="L41" s="638"/>
      <c r="M41" s="638"/>
    </row>
    <row r="42" spans="2:13" x14ac:dyDescent="0.15">
      <c r="H42" s="653" t="s">
        <v>271</v>
      </c>
      <c r="I42" s="654" t="s">
        <v>41</v>
      </c>
      <c r="J42" s="639" t="s">
        <v>270</v>
      </c>
      <c r="K42" s="653" t="s">
        <v>271</v>
      </c>
      <c r="L42" s="654" t="s">
        <v>13</v>
      </c>
      <c r="M42" s="638"/>
    </row>
    <row r="43" spans="2:13" x14ac:dyDescent="0.15">
      <c r="H43" s="655" t="str">
        <f>'－66－'!K5</f>
        <v>農林漁業</v>
      </c>
      <c r="I43" s="656">
        <f>'－66－'!S5</f>
        <v>4</v>
      </c>
      <c r="J43" s="657">
        <f>+I43/$I$60*100</f>
        <v>7.3855243722304287E-2</v>
      </c>
      <c r="K43" s="655" t="s">
        <v>269</v>
      </c>
      <c r="L43" s="658">
        <f>'－66－'!T5</f>
        <v>13</v>
      </c>
      <c r="M43" s="657">
        <f>+L43/$L$60*100</f>
        <v>2.1108693534244796E-2</v>
      </c>
    </row>
    <row r="44" spans="2:13" ht="12.75" customHeight="1" x14ac:dyDescent="0.15">
      <c r="H44" s="659" t="s">
        <v>260</v>
      </c>
      <c r="I44" s="656">
        <f>'－66－'!S7</f>
        <v>2</v>
      </c>
      <c r="J44" s="657">
        <f t="shared" ref="J44:J59" si="0">+I44/$I$60*100</f>
        <v>3.6927621861152143E-2</v>
      </c>
      <c r="K44" s="660" t="s">
        <v>260</v>
      </c>
      <c r="L44" s="658">
        <f>'－66－'!T7</f>
        <v>2</v>
      </c>
      <c r="M44" s="661">
        <f t="shared" ref="M44:M59" si="1">+L44/$L$60*100</f>
        <v>3.2474913129607375E-3</v>
      </c>
    </row>
    <row r="45" spans="2:13" x14ac:dyDescent="0.15">
      <c r="H45" s="660" t="s">
        <v>45</v>
      </c>
      <c r="I45" s="656">
        <f>'－66－'!S8</f>
        <v>418</v>
      </c>
      <c r="J45" s="657">
        <f t="shared" si="0"/>
        <v>7.7178729689807977</v>
      </c>
      <c r="K45" s="660" t="s">
        <v>45</v>
      </c>
      <c r="L45" s="658">
        <f>'－66－'!T8</f>
        <v>4517</v>
      </c>
      <c r="M45" s="657">
        <f t="shared" si="1"/>
        <v>7.3344591303218269</v>
      </c>
    </row>
    <row r="46" spans="2:13" x14ac:dyDescent="0.15">
      <c r="H46" s="660" t="s">
        <v>46</v>
      </c>
      <c r="I46" s="656">
        <f>'－66－'!S9</f>
        <v>133</v>
      </c>
      <c r="J46" s="657">
        <f t="shared" si="0"/>
        <v>2.4556868537666174</v>
      </c>
      <c r="K46" s="660" t="s">
        <v>46</v>
      </c>
      <c r="L46" s="658">
        <f>'－66－'!T9</f>
        <v>2988</v>
      </c>
      <c r="M46" s="657">
        <f t="shared" si="1"/>
        <v>4.8517520215633425</v>
      </c>
    </row>
    <row r="47" spans="2:13" x14ac:dyDescent="0.15">
      <c r="H47" s="655" t="s">
        <v>201</v>
      </c>
      <c r="I47" s="656">
        <f>'－66－'!S11</f>
        <v>6</v>
      </c>
      <c r="J47" s="657">
        <f t="shared" si="0"/>
        <v>0.11078286558345643</v>
      </c>
      <c r="K47" s="655" t="s">
        <v>201</v>
      </c>
      <c r="L47" s="658">
        <f>'－66－'!T11</f>
        <v>1078</v>
      </c>
      <c r="M47" s="657">
        <f t="shared" si="1"/>
        <v>1.7503978176858379</v>
      </c>
    </row>
    <row r="48" spans="2:13" ht="12" customHeight="1" x14ac:dyDescent="0.15">
      <c r="H48" s="662" t="s">
        <v>252</v>
      </c>
      <c r="I48" s="656">
        <f>'－66－'!S12</f>
        <v>96</v>
      </c>
      <c r="J48" s="657">
        <f t="shared" si="0"/>
        <v>1.7725258493353029</v>
      </c>
      <c r="K48" s="663" t="s">
        <v>252</v>
      </c>
      <c r="L48" s="658">
        <f>'－66－'!T12</f>
        <v>1870</v>
      </c>
      <c r="M48" s="657">
        <f t="shared" si="1"/>
        <v>3.0364043776182901</v>
      </c>
    </row>
    <row r="49" spans="2:13" ht="12" customHeight="1" x14ac:dyDescent="0.15">
      <c r="H49" s="662" t="s">
        <v>251</v>
      </c>
      <c r="I49" s="656">
        <f>'－66－'!S13</f>
        <v>119</v>
      </c>
      <c r="J49" s="657">
        <f t="shared" si="0"/>
        <v>2.1971935007385524</v>
      </c>
      <c r="K49" s="663" t="s">
        <v>251</v>
      </c>
      <c r="L49" s="658">
        <f>'－66－'!T13</f>
        <v>3593</v>
      </c>
      <c r="M49" s="657">
        <f t="shared" si="1"/>
        <v>5.8341181437339653</v>
      </c>
    </row>
    <row r="50" spans="2:13" ht="12" customHeight="1" x14ac:dyDescent="0.15">
      <c r="H50" s="662" t="s">
        <v>261</v>
      </c>
      <c r="I50" s="656">
        <f>'－66－'!S14</f>
        <v>1304</v>
      </c>
      <c r="J50" s="657">
        <f t="shared" si="0"/>
        <v>24.076809453471196</v>
      </c>
      <c r="K50" s="663" t="s">
        <v>261</v>
      </c>
      <c r="L50" s="658">
        <f>'－66－'!T14</f>
        <v>17722</v>
      </c>
      <c r="M50" s="657">
        <f t="shared" si="1"/>
        <v>28.776020524145096</v>
      </c>
    </row>
    <row r="51" spans="2:13" ht="12" customHeight="1" x14ac:dyDescent="0.15">
      <c r="H51" s="662" t="s">
        <v>203</v>
      </c>
      <c r="I51" s="656">
        <f>'－66－'!S15</f>
        <v>91</v>
      </c>
      <c r="J51" s="657">
        <f t="shared" si="0"/>
        <v>1.6802067946824224</v>
      </c>
      <c r="K51" s="663" t="s">
        <v>203</v>
      </c>
      <c r="L51" s="658">
        <f>'－66－'!T15</f>
        <v>1008</v>
      </c>
      <c r="M51" s="657">
        <f t="shared" si="1"/>
        <v>1.6367356217322118</v>
      </c>
    </row>
    <row r="52" spans="2:13" ht="12" customHeight="1" x14ac:dyDescent="0.15">
      <c r="H52" s="664" t="s">
        <v>257</v>
      </c>
      <c r="I52" s="656">
        <f>'－66－'!S16</f>
        <v>688</v>
      </c>
      <c r="J52" s="657">
        <f t="shared" si="0"/>
        <v>12.703101920236337</v>
      </c>
      <c r="K52" s="655" t="s">
        <v>257</v>
      </c>
      <c r="L52" s="658">
        <f>'－66－'!T16</f>
        <v>1962</v>
      </c>
      <c r="M52" s="657">
        <f t="shared" si="1"/>
        <v>3.1857889780144837</v>
      </c>
    </row>
    <row r="53" spans="2:13" ht="12" customHeight="1" x14ac:dyDescent="0.15">
      <c r="H53" s="662" t="s">
        <v>208</v>
      </c>
      <c r="I53" s="656">
        <f>'－66－'!S17</f>
        <v>323</v>
      </c>
      <c r="J53" s="657">
        <f t="shared" si="0"/>
        <v>5.9638109305760709</v>
      </c>
      <c r="K53" s="665" t="s">
        <v>208</v>
      </c>
      <c r="L53" s="658">
        <f>'－66－'!T17</f>
        <v>2657</v>
      </c>
      <c r="M53" s="657">
        <f t="shared" si="1"/>
        <v>4.3142922092683405</v>
      </c>
    </row>
    <row r="54" spans="2:13" ht="12" customHeight="1" x14ac:dyDescent="0.15">
      <c r="H54" s="664" t="s">
        <v>209</v>
      </c>
      <c r="I54" s="656">
        <f>'－66－'!S18</f>
        <v>691</v>
      </c>
      <c r="J54" s="657">
        <f t="shared" si="0"/>
        <v>12.758493353028063</v>
      </c>
      <c r="K54" s="655" t="s">
        <v>209</v>
      </c>
      <c r="L54" s="658">
        <f>'－66－'!T18</f>
        <v>4199</v>
      </c>
      <c r="M54" s="657">
        <f t="shared" si="1"/>
        <v>6.818108011561069</v>
      </c>
    </row>
    <row r="55" spans="2:13" ht="12" customHeight="1" x14ac:dyDescent="0.15">
      <c r="H55" s="662" t="s">
        <v>253</v>
      </c>
      <c r="I55" s="656">
        <f>'－66－'!S19</f>
        <v>392</v>
      </c>
      <c r="J55" s="657">
        <f t="shared" si="0"/>
        <v>7.2378138847858198</v>
      </c>
      <c r="K55" s="665" t="s">
        <v>253</v>
      </c>
      <c r="L55" s="658">
        <f>'－66－'!T19</f>
        <v>1644</v>
      </c>
      <c r="M55" s="657">
        <f t="shared" si="1"/>
        <v>2.6694378592537262</v>
      </c>
    </row>
    <row r="56" spans="2:13" ht="12" customHeight="1" x14ac:dyDescent="0.15">
      <c r="H56" s="664" t="s">
        <v>205</v>
      </c>
      <c r="I56" s="656">
        <f>'－66－'!S20</f>
        <v>228</v>
      </c>
      <c r="J56" s="657">
        <f t="shared" si="0"/>
        <v>4.2097488921713442</v>
      </c>
      <c r="K56" s="655" t="s">
        <v>205</v>
      </c>
      <c r="L56" s="658">
        <f>'－66－'!T20</f>
        <v>1555</v>
      </c>
      <c r="M56" s="657">
        <f t="shared" si="1"/>
        <v>2.5249244958269736</v>
      </c>
    </row>
    <row r="57" spans="2:13" ht="12" customHeight="1" x14ac:dyDescent="0.15">
      <c r="H57" s="664" t="s">
        <v>206</v>
      </c>
      <c r="I57" s="656">
        <f>'－66－'!S21</f>
        <v>545</v>
      </c>
      <c r="J57" s="657">
        <f t="shared" si="0"/>
        <v>10.062776957163958</v>
      </c>
      <c r="K57" s="655" t="s">
        <v>206</v>
      </c>
      <c r="L57" s="658">
        <f>'－66－'!T21</f>
        <v>9740</v>
      </c>
      <c r="M57" s="657">
        <f t="shared" si="1"/>
        <v>15.815282694118793</v>
      </c>
    </row>
    <row r="58" spans="2:13" ht="12" customHeight="1" x14ac:dyDescent="0.15">
      <c r="H58" s="664" t="s">
        <v>254</v>
      </c>
      <c r="I58" s="656">
        <f>'－66－'!S22</f>
        <v>21</v>
      </c>
      <c r="J58" s="657">
        <f t="shared" si="0"/>
        <v>0.38774002954209752</v>
      </c>
      <c r="K58" s="655" t="s">
        <v>254</v>
      </c>
      <c r="L58" s="658">
        <f>'－66－'!T22</f>
        <v>445</v>
      </c>
      <c r="M58" s="657">
        <f t="shared" si="1"/>
        <v>0.72256681713376414</v>
      </c>
    </row>
    <row r="59" spans="2:13" ht="12" customHeight="1" x14ac:dyDescent="0.15">
      <c r="H59" s="662" t="s">
        <v>273</v>
      </c>
      <c r="I59" s="656">
        <f>'－66－'!S23</f>
        <v>355</v>
      </c>
      <c r="J59" s="657">
        <f t="shared" si="0"/>
        <v>6.5546528803545057</v>
      </c>
      <c r="K59" s="665" t="s">
        <v>255</v>
      </c>
      <c r="L59" s="658">
        <f>'－66－'!T23</f>
        <v>6593</v>
      </c>
      <c r="M59" s="657">
        <f t="shared" si="1"/>
        <v>10.705355113175072</v>
      </c>
    </row>
    <row r="60" spans="2:13" ht="12" customHeight="1" x14ac:dyDescent="0.15">
      <c r="H60" s="666" t="s">
        <v>272</v>
      </c>
      <c r="I60" s="667">
        <f>SUM(I43:I59)</f>
        <v>5416</v>
      </c>
      <c r="J60" s="668">
        <f>SUM(J43:J59)</f>
        <v>100.00000000000001</v>
      </c>
      <c r="K60" s="666" t="s">
        <v>272</v>
      </c>
      <c r="L60" s="669">
        <f>SUM(L43:L59)</f>
        <v>61586</v>
      </c>
      <c r="M60" s="657">
        <f>SUM(M43:M59)</f>
        <v>100.00000000000001</v>
      </c>
    </row>
    <row r="61" spans="2:13" ht="12" customHeight="1" x14ac:dyDescent="0.15">
      <c r="H61" s="638"/>
      <c r="I61" s="638"/>
      <c r="J61" s="651"/>
      <c r="K61" s="638"/>
      <c r="L61" s="638"/>
      <c r="M61" s="670"/>
    </row>
    <row r="62" spans="2:13" ht="12" customHeight="1" x14ac:dyDescent="0.15">
      <c r="H62" s="638"/>
      <c r="I62" s="638"/>
      <c r="J62" s="638"/>
      <c r="K62" s="638"/>
      <c r="L62" s="638"/>
      <c r="M62" s="638"/>
    </row>
    <row r="63" spans="2:13" x14ac:dyDescent="0.15">
      <c r="B63" s="5" t="s">
        <v>222</v>
      </c>
      <c r="E63" s="5" t="s">
        <v>224</v>
      </c>
      <c r="H63" s="653"/>
      <c r="I63" s="638"/>
      <c r="J63" s="639"/>
      <c r="K63" s="638"/>
      <c r="L63" s="638"/>
      <c r="M63" s="638"/>
    </row>
    <row r="64" spans="2:13" x14ac:dyDescent="0.15">
      <c r="B64" s="5" t="s">
        <v>223</v>
      </c>
      <c r="H64" s="638"/>
      <c r="I64" s="654"/>
      <c r="J64" s="638"/>
      <c r="K64" s="638"/>
      <c r="L64" s="638"/>
      <c r="M64" s="638"/>
    </row>
    <row r="65" spans="8:13" x14ac:dyDescent="0.15">
      <c r="H65" s="653" t="s">
        <v>0</v>
      </c>
      <c r="I65" s="638"/>
      <c r="J65" s="639"/>
      <c r="K65" s="638"/>
      <c r="L65" s="638"/>
      <c r="M65" s="638"/>
    </row>
    <row r="66" spans="8:13" x14ac:dyDescent="0.15">
      <c r="H66" s="638" t="s">
        <v>170</v>
      </c>
      <c r="I66" s="654" t="s">
        <v>507</v>
      </c>
      <c r="J66" s="654">
        <v>19</v>
      </c>
      <c r="K66" s="654">
        <v>26</v>
      </c>
      <c r="L66" s="654">
        <v>28</v>
      </c>
      <c r="M66" s="670">
        <v>3</v>
      </c>
    </row>
    <row r="67" spans="8:13" x14ac:dyDescent="0.15">
      <c r="H67" s="638" t="s">
        <v>350</v>
      </c>
      <c r="I67" s="671">
        <f>'－69－'!E7</f>
        <v>1443</v>
      </c>
      <c r="J67" s="671">
        <f>'－69－'!F7</f>
        <v>1231</v>
      </c>
      <c r="K67" s="671">
        <f>'－69－'!H7</f>
        <v>809</v>
      </c>
      <c r="L67" s="671">
        <f>'－69－'!I7</f>
        <v>862</v>
      </c>
      <c r="M67" s="672">
        <f>'－69－'!J7</f>
        <v>1058</v>
      </c>
    </row>
    <row r="68" spans="8:13" x14ac:dyDescent="0.15">
      <c r="H68" s="638" t="s">
        <v>174</v>
      </c>
      <c r="I68" s="671">
        <f>'－69－'!E10</f>
        <v>14869</v>
      </c>
      <c r="J68" s="671">
        <f>'－69－'!F10</f>
        <v>14132</v>
      </c>
      <c r="K68" s="671">
        <f>'－69－'!H10</f>
        <v>10620</v>
      </c>
      <c r="L68" s="671">
        <f>'－69－'!I10</f>
        <v>11551</v>
      </c>
      <c r="M68" s="672">
        <f>'－69－'!J10</f>
        <v>14266</v>
      </c>
    </row>
    <row r="69" spans="8:13" x14ac:dyDescent="0.15">
      <c r="H69" s="638" t="s">
        <v>175</v>
      </c>
      <c r="I69" s="671">
        <f>'－69－'!E13</f>
        <v>634996</v>
      </c>
      <c r="J69" s="671">
        <f>'－69－'!F13</f>
        <v>581506</v>
      </c>
      <c r="K69" s="671">
        <f>'－69－'!H13</f>
        <v>501716</v>
      </c>
      <c r="L69" s="671">
        <f>'－69－'!I13</f>
        <v>528555</v>
      </c>
      <c r="M69" s="672">
        <f>'－69－'!J13</f>
        <v>563696</v>
      </c>
    </row>
    <row r="70" spans="8:13" ht="12" customHeight="1" x14ac:dyDescent="0.15">
      <c r="H70" s="638"/>
      <c r="I70" s="638"/>
      <c r="J70" s="673"/>
      <c r="K70" s="638"/>
      <c r="L70" s="638"/>
      <c r="M70" s="638"/>
    </row>
    <row r="71" spans="8:13" x14ac:dyDescent="0.15">
      <c r="H71" s="638"/>
      <c r="I71" s="638"/>
      <c r="J71" s="638"/>
      <c r="K71" s="638"/>
      <c r="L71" s="638"/>
      <c r="M71" s="638"/>
    </row>
    <row r="72" spans="8:13" x14ac:dyDescent="0.15">
      <c r="H72" s="653" t="s">
        <v>176</v>
      </c>
      <c r="I72" s="638"/>
      <c r="J72" s="638"/>
      <c r="K72" s="638"/>
      <c r="L72" s="638"/>
      <c r="M72" s="638"/>
    </row>
    <row r="73" spans="8:13" x14ac:dyDescent="0.15">
      <c r="H73" s="655" t="s">
        <v>177</v>
      </c>
      <c r="I73" s="674">
        <f>'－70－'!D14</f>
        <v>2</v>
      </c>
      <c r="J73" s="675">
        <f t="shared" ref="J73:J78" si="2">+I73/$I$79</f>
        <v>2.8129395218002813E-3</v>
      </c>
      <c r="K73" s="638"/>
      <c r="L73" s="638"/>
      <c r="M73" s="638"/>
    </row>
    <row r="74" spans="8:13" x14ac:dyDescent="0.15">
      <c r="H74" s="655" t="s">
        <v>371</v>
      </c>
      <c r="I74" s="674">
        <f>'－70－'!D15</f>
        <v>123</v>
      </c>
      <c r="J74" s="675">
        <f t="shared" si="2"/>
        <v>0.1729957805907173</v>
      </c>
      <c r="K74" s="638"/>
      <c r="L74" s="638"/>
      <c r="M74" s="638"/>
    </row>
    <row r="75" spans="8:13" x14ac:dyDescent="0.15">
      <c r="H75" s="655" t="s">
        <v>179</v>
      </c>
      <c r="I75" s="674">
        <f>'－70－'!D16</f>
        <v>198</v>
      </c>
      <c r="J75" s="675">
        <f t="shared" si="2"/>
        <v>0.27848101265822783</v>
      </c>
      <c r="K75" s="638"/>
      <c r="L75" s="638"/>
      <c r="M75" s="638"/>
    </row>
    <row r="76" spans="8:13" x14ac:dyDescent="0.15">
      <c r="H76" s="655" t="s">
        <v>182</v>
      </c>
      <c r="I76" s="674">
        <f>'－70－'!D17</f>
        <v>104</v>
      </c>
      <c r="J76" s="675">
        <f t="shared" si="2"/>
        <v>0.14627285513361463</v>
      </c>
      <c r="K76" s="638"/>
      <c r="L76" s="638"/>
      <c r="M76" s="638"/>
    </row>
    <row r="77" spans="8:13" ht="13.5" customHeight="1" x14ac:dyDescent="0.15">
      <c r="H77" s="655" t="s">
        <v>180</v>
      </c>
      <c r="I77" s="674">
        <f>'－70－'!D18</f>
        <v>245</v>
      </c>
      <c r="J77" s="675">
        <f t="shared" si="2"/>
        <v>0.34458509142053445</v>
      </c>
      <c r="K77" s="638"/>
      <c r="L77" s="638"/>
      <c r="M77" s="638"/>
    </row>
    <row r="78" spans="8:13" x14ac:dyDescent="0.15">
      <c r="H78" s="655" t="s">
        <v>374</v>
      </c>
      <c r="I78" s="674">
        <f>'－70－'!D19</f>
        <v>39</v>
      </c>
      <c r="J78" s="675">
        <f t="shared" si="2"/>
        <v>5.4852320675105488E-2</v>
      </c>
      <c r="K78" s="638"/>
      <c r="L78" s="638"/>
      <c r="M78" s="638"/>
    </row>
    <row r="79" spans="8:13" ht="13.5" customHeight="1" x14ac:dyDescent="0.15">
      <c r="H79" s="655" t="s">
        <v>274</v>
      </c>
      <c r="I79" s="671">
        <f>SUM(I73:I78)</f>
        <v>711</v>
      </c>
      <c r="J79" s="675">
        <f>SUM(J73:J78)</f>
        <v>1</v>
      </c>
      <c r="K79" s="638"/>
      <c r="L79" s="638"/>
      <c r="M79" s="638"/>
    </row>
    <row r="80" spans="8:13" x14ac:dyDescent="0.15">
      <c r="H80" s="638"/>
      <c r="I80" s="638"/>
      <c r="J80" s="638"/>
      <c r="K80" s="638"/>
      <c r="L80" s="638"/>
      <c r="M80" s="638"/>
    </row>
    <row r="81" spans="2:13" x14ac:dyDescent="0.15">
      <c r="H81" s="638"/>
      <c r="I81" s="638"/>
      <c r="J81" s="638"/>
      <c r="K81" s="638"/>
      <c r="L81" s="638"/>
      <c r="M81" s="638"/>
    </row>
    <row r="82" spans="2:13" x14ac:dyDescent="0.15">
      <c r="H82" s="638"/>
      <c r="I82" s="638"/>
      <c r="J82" s="638"/>
      <c r="K82" s="638"/>
      <c r="L82" s="638"/>
      <c r="M82" s="638"/>
    </row>
    <row r="83" spans="2:13" x14ac:dyDescent="0.15">
      <c r="H83" s="638"/>
      <c r="I83" s="638"/>
      <c r="J83" s="638"/>
      <c r="K83" s="638"/>
      <c r="L83" s="638"/>
      <c r="M83" s="638"/>
    </row>
    <row r="84" spans="2:13" x14ac:dyDescent="0.15">
      <c r="H84" s="638"/>
      <c r="I84" s="638"/>
      <c r="J84" s="638"/>
      <c r="K84" s="638"/>
      <c r="L84" s="638"/>
      <c r="M84" s="638"/>
    </row>
    <row r="85" spans="2:13" x14ac:dyDescent="0.15">
      <c r="H85" s="638"/>
      <c r="I85" s="638"/>
      <c r="J85" s="638"/>
      <c r="K85" s="638"/>
      <c r="L85" s="638"/>
      <c r="M85" s="638"/>
    </row>
    <row r="86" spans="2:13" x14ac:dyDescent="0.15">
      <c r="H86" s="638"/>
      <c r="I86" s="638"/>
      <c r="J86" s="638"/>
      <c r="K86" s="638"/>
      <c r="L86" s="638"/>
      <c r="M86" s="638"/>
    </row>
    <row r="87" spans="2:13" ht="13.5" customHeight="1" x14ac:dyDescent="0.15">
      <c r="H87" s="638"/>
      <c r="I87" s="638"/>
      <c r="J87" s="638"/>
      <c r="K87" s="638"/>
      <c r="L87" s="638"/>
      <c r="M87" s="638"/>
    </row>
    <row r="88" spans="2:13" x14ac:dyDescent="0.15">
      <c r="H88" s="638"/>
      <c r="I88" s="638"/>
      <c r="J88" s="638"/>
      <c r="K88" s="638"/>
      <c r="L88" s="638"/>
      <c r="M88" s="638"/>
    </row>
    <row r="89" spans="2:13" x14ac:dyDescent="0.15">
      <c r="H89" s="638"/>
      <c r="I89" s="638"/>
      <c r="J89" s="638"/>
      <c r="K89" s="638"/>
      <c r="L89" s="638"/>
      <c r="M89" s="638"/>
    </row>
    <row r="90" spans="2:13" x14ac:dyDescent="0.15">
      <c r="H90" s="638"/>
      <c r="I90" s="638"/>
      <c r="J90" s="638"/>
      <c r="K90" s="638"/>
      <c r="L90" s="638"/>
      <c r="M90" s="638"/>
    </row>
    <row r="91" spans="2:13" x14ac:dyDescent="0.15">
      <c r="H91" s="638"/>
      <c r="I91" s="638"/>
      <c r="J91" s="638"/>
      <c r="K91" s="638"/>
      <c r="L91" s="638"/>
      <c r="M91" s="638"/>
    </row>
    <row r="92" spans="2:13" x14ac:dyDescent="0.15">
      <c r="H92" s="638"/>
      <c r="I92" s="638"/>
      <c r="J92" s="638"/>
      <c r="K92" s="638"/>
      <c r="L92" s="638"/>
      <c r="M92" s="638"/>
    </row>
    <row r="93" spans="2:13" x14ac:dyDescent="0.15">
      <c r="H93" s="638"/>
      <c r="I93" s="638"/>
      <c r="J93" s="638"/>
      <c r="K93" s="638"/>
      <c r="L93" s="638"/>
      <c r="M93" s="638"/>
    </row>
    <row r="94" spans="2:13" x14ac:dyDescent="0.15">
      <c r="H94" s="638"/>
      <c r="I94" s="638"/>
      <c r="J94" s="638"/>
      <c r="K94" s="638"/>
      <c r="L94" s="638"/>
      <c r="M94" s="638"/>
    </row>
    <row r="95" spans="2:13" x14ac:dyDescent="0.15">
      <c r="H95" s="638"/>
      <c r="I95" s="638"/>
      <c r="J95" s="638"/>
      <c r="K95" s="638"/>
      <c r="L95" s="638"/>
      <c r="M95" s="638"/>
    </row>
    <row r="96" spans="2:13" x14ac:dyDescent="0.15">
      <c r="B96" s="5" t="s">
        <v>228</v>
      </c>
      <c r="E96" s="5" t="s">
        <v>428</v>
      </c>
      <c r="H96" s="638"/>
      <c r="I96" s="638"/>
      <c r="J96" s="638"/>
      <c r="K96" s="638"/>
      <c r="L96" s="638"/>
      <c r="M96" s="638"/>
    </row>
    <row r="97" spans="8:13" x14ac:dyDescent="0.15">
      <c r="H97" s="638"/>
      <c r="I97" s="638"/>
      <c r="J97" s="638"/>
      <c r="K97" s="638"/>
      <c r="L97" s="638"/>
      <c r="M97" s="638"/>
    </row>
    <row r="98" spans="8:13" x14ac:dyDescent="0.15">
      <c r="H98" s="638"/>
      <c r="I98" s="638"/>
      <c r="J98" s="638"/>
      <c r="K98" s="638"/>
      <c r="L98" s="638"/>
      <c r="M98" s="638"/>
    </row>
    <row r="99" spans="8:13" x14ac:dyDescent="0.15">
      <c r="H99" s="653" t="s">
        <v>1</v>
      </c>
      <c r="I99" s="676"/>
      <c r="J99" s="638"/>
      <c r="K99" s="638"/>
      <c r="L99" s="638"/>
      <c r="M99" s="638"/>
    </row>
    <row r="100" spans="8:13" x14ac:dyDescent="0.15">
      <c r="H100" s="655" t="s">
        <v>177</v>
      </c>
      <c r="I100" s="674">
        <f>'－70－'!D7</f>
        <v>3</v>
      </c>
      <c r="J100" s="675">
        <f t="shared" ref="J100:J105" si="3">+I100/$I$106</f>
        <v>8.6455331412103754E-3</v>
      </c>
      <c r="K100" s="638"/>
      <c r="L100" s="638"/>
      <c r="M100" s="638"/>
    </row>
    <row r="101" spans="8:13" x14ac:dyDescent="0.15">
      <c r="H101" s="655" t="s">
        <v>178</v>
      </c>
      <c r="I101" s="674">
        <f>'－70－'!D8</f>
        <v>8</v>
      </c>
      <c r="J101" s="675">
        <f t="shared" si="3"/>
        <v>2.3054755043227664E-2</v>
      </c>
      <c r="K101" s="638"/>
      <c r="L101" s="638"/>
      <c r="M101" s="638"/>
    </row>
    <row r="102" spans="8:13" x14ac:dyDescent="0.15">
      <c r="H102" s="655" t="s">
        <v>179</v>
      </c>
      <c r="I102" s="674">
        <f>'－70－'!D9</f>
        <v>101</v>
      </c>
      <c r="J102" s="675">
        <f t="shared" si="3"/>
        <v>0.29106628242074928</v>
      </c>
      <c r="K102" s="638"/>
      <c r="L102" s="638"/>
      <c r="M102" s="638"/>
    </row>
    <row r="103" spans="8:13" x14ac:dyDescent="0.15">
      <c r="H103" s="655" t="s">
        <v>181</v>
      </c>
      <c r="I103" s="674">
        <f>'－70－'!D10</f>
        <v>44</v>
      </c>
      <c r="J103" s="677">
        <f t="shared" si="3"/>
        <v>0.12680115273775217</v>
      </c>
      <c r="K103" s="638"/>
      <c r="L103" s="638"/>
      <c r="M103" s="638"/>
    </row>
    <row r="104" spans="8:13" x14ac:dyDescent="0.15">
      <c r="H104" s="655" t="s">
        <v>182</v>
      </c>
      <c r="I104" s="674">
        <f>'－70－'!D11</f>
        <v>111</v>
      </c>
      <c r="J104" s="675">
        <f t="shared" si="3"/>
        <v>0.31988472622478387</v>
      </c>
      <c r="K104" s="638"/>
      <c r="L104" s="638"/>
      <c r="M104" s="638"/>
    </row>
    <row r="105" spans="8:13" x14ac:dyDescent="0.15">
      <c r="H105" s="655" t="s">
        <v>180</v>
      </c>
      <c r="I105" s="674">
        <f>'－70－'!D12</f>
        <v>80</v>
      </c>
      <c r="J105" s="675">
        <f t="shared" si="3"/>
        <v>0.23054755043227665</v>
      </c>
      <c r="K105" s="638" t="s">
        <v>566</v>
      </c>
      <c r="L105" s="638"/>
      <c r="M105" s="638"/>
    </row>
    <row r="106" spans="8:13" x14ac:dyDescent="0.15">
      <c r="H106" s="655" t="s">
        <v>274</v>
      </c>
      <c r="I106" s="671">
        <f>SUM(I100:I105)</f>
        <v>347</v>
      </c>
      <c r="J106" s="675">
        <f>SUM(J100:J105)</f>
        <v>1</v>
      </c>
      <c r="K106" s="638"/>
      <c r="L106" s="638"/>
      <c r="M106" s="638"/>
    </row>
    <row r="107" spans="8:13" x14ac:dyDescent="0.15">
      <c r="H107" s="655"/>
      <c r="I107" s="671"/>
      <c r="J107" s="638"/>
      <c r="K107" s="638"/>
      <c r="L107" s="638"/>
      <c r="M107" s="638"/>
    </row>
    <row r="108" spans="8:13" x14ac:dyDescent="0.15">
      <c r="H108" s="638"/>
      <c r="I108" s="638"/>
      <c r="J108" s="638"/>
      <c r="K108" s="638"/>
      <c r="L108" s="638"/>
      <c r="M108" s="638"/>
    </row>
    <row r="109" spans="8:13" x14ac:dyDescent="0.15">
      <c r="H109" s="638"/>
      <c r="I109" s="638"/>
      <c r="J109" s="638"/>
      <c r="K109" s="638"/>
      <c r="L109" s="638"/>
      <c r="M109" s="638"/>
    </row>
    <row r="110" spans="8:13" x14ac:dyDescent="0.15">
      <c r="H110" s="653" t="s">
        <v>2</v>
      </c>
      <c r="I110" s="652"/>
      <c r="J110" s="638"/>
      <c r="K110" s="638"/>
      <c r="L110" s="638"/>
      <c r="M110" s="638"/>
    </row>
    <row r="111" spans="8:13" x14ac:dyDescent="0.15">
      <c r="H111" s="638" t="s">
        <v>429</v>
      </c>
      <c r="I111" s="674">
        <f>'－70－'!K27</f>
        <v>395</v>
      </c>
      <c r="J111" s="675">
        <f>+I111/$I$116</f>
        <v>0.52248677248677244</v>
      </c>
      <c r="K111" s="638"/>
      <c r="L111" s="638"/>
      <c r="M111" s="638"/>
    </row>
    <row r="112" spans="8:13" x14ac:dyDescent="0.15">
      <c r="H112" s="638" t="s">
        <v>430</v>
      </c>
      <c r="I112" s="674">
        <f>'－71－'!M27</f>
        <v>3</v>
      </c>
      <c r="J112" s="675">
        <f t="shared" ref="J112:J116" si="4">+I112/$I$116</f>
        <v>3.968253968253968E-3</v>
      </c>
      <c r="K112" s="638"/>
      <c r="L112" s="638"/>
      <c r="M112" s="638"/>
    </row>
    <row r="113" spans="1:14" x14ac:dyDescent="0.15">
      <c r="H113" s="638" t="s">
        <v>431</v>
      </c>
      <c r="I113" s="674">
        <f>'－71－'!O27</f>
        <v>13</v>
      </c>
      <c r="J113" s="675">
        <f t="shared" si="4"/>
        <v>1.7195767195767195E-2</v>
      </c>
      <c r="K113" s="638"/>
      <c r="L113" s="638"/>
      <c r="M113" s="638"/>
    </row>
    <row r="114" spans="1:14" x14ac:dyDescent="0.15">
      <c r="H114" s="638" t="s">
        <v>432</v>
      </c>
      <c r="I114" s="674">
        <f>'－71－'!Q27</f>
        <v>14</v>
      </c>
      <c r="J114" s="675">
        <f t="shared" si="4"/>
        <v>1.8518518518518517E-2</v>
      </c>
      <c r="K114" s="638"/>
      <c r="L114" s="638"/>
      <c r="M114" s="638"/>
    </row>
    <row r="115" spans="1:14" x14ac:dyDescent="0.15">
      <c r="H115" s="655" t="s">
        <v>433</v>
      </c>
      <c r="I115" s="671">
        <f>'－71－'!R27</f>
        <v>331</v>
      </c>
      <c r="J115" s="675">
        <f t="shared" si="4"/>
        <v>0.43783068783068785</v>
      </c>
      <c r="K115" s="638"/>
      <c r="L115" s="638"/>
      <c r="M115" s="638"/>
    </row>
    <row r="116" spans="1:14" x14ac:dyDescent="0.15">
      <c r="H116" s="638" t="s">
        <v>434</v>
      </c>
      <c r="I116" s="671">
        <f>SUM(I111:I115)</f>
        <v>756</v>
      </c>
      <c r="J116" s="675">
        <f t="shared" si="4"/>
        <v>1</v>
      </c>
      <c r="K116" s="638"/>
      <c r="L116" s="638"/>
      <c r="M116" s="638"/>
    </row>
    <row r="117" spans="1:14" x14ac:dyDescent="0.15">
      <c r="H117" s="638"/>
      <c r="I117" s="638"/>
      <c r="J117" s="638"/>
      <c r="K117" s="638"/>
      <c r="L117" s="638"/>
      <c r="M117" s="638"/>
    </row>
    <row r="118" spans="1:14" x14ac:dyDescent="0.15">
      <c r="H118" s="638"/>
      <c r="I118" s="638"/>
      <c r="J118" s="638"/>
      <c r="K118" s="638"/>
      <c r="L118" s="638"/>
      <c r="M118" s="638"/>
    </row>
    <row r="119" spans="1:14" x14ac:dyDescent="0.15">
      <c r="H119" s="638"/>
      <c r="I119" s="638"/>
      <c r="J119" s="638"/>
      <c r="K119" s="638"/>
      <c r="L119" s="638"/>
      <c r="M119" s="638"/>
    </row>
    <row r="120" spans="1:14" x14ac:dyDescent="0.15">
      <c r="H120" s="638"/>
      <c r="I120" s="638"/>
      <c r="J120" s="638"/>
      <c r="K120" s="638"/>
      <c r="L120" s="638"/>
      <c r="M120" s="638"/>
    </row>
    <row r="121" spans="1:14" x14ac:dyDescent="0.15">
      <c r="H121" s="638"/>
      <c r="I121" s="638"/>
      <c r="J121" s="638"/>
      <c r="K121" s="638"/>
      <c r="L121" s="638"/>
      <c r="M121" s="638"/>
    </row>
    <row r="122" spans="1:14" x14ac:dyDescent="0.15">
      <c r="H122" s="638"/>
      <c r="I122" s="638"/>
      <c r="J122" s="638"/>
      <c r="K122" s="638"/>
      <c r="L122" s="638"/>
      <c r="M122" s="638"/>
    </row>
    <row r="123" spans="1:14" x14ac:dyDescent="0.15">
      <c r="H123" s="638"/>
      <c r="I123" s="638"/>
      <c r="J123" s="638"/>
      <c r="K123" s="638"/>
      <c r="L123" s="638"/>
      <c r="M123" s="638"/>
    </row>
    <row r="124" spans="1:14" x14ac:dyDescent="0.15">
      <c r="A124" s="3"/>
      <c r="B124" s="2" t="s">
        <v>229</v>
      </c>
      <c r="D124" s="3" t="s">
        <v>221</v>
      </c>
      <c r="H124" s="638"/>
      <c r="I124" s="638"/>
      <c r="J124" s="638"/>
      <c r="K124" s="638"/>
      <c r="L124" s="638"/>
      <c r="M124" s="638"/>
    </row>
    <row r="125" spans="1:14" x14ac:dyDescent="0.15">
      <c r="H125" s="638"/>
      <c r="I125" s="638"/>
      <c r="J125" s="638"/>
      <c r="K125" s="638"/>
      <c r="L125" s="638"/>
      <c r="M125" s="638"/>
    </row>
    <row r="126" spans="1:14" x14ac:dyDescent="0.15">
      <c r="H126" s="638"/>
      <c r="I126" s="638"/>
      <c r="J126" s="638"/>
      <c r="K126" s="638"/>
      <c r="L126" s="638"/>
      <c r="M126" s="638"/>
    </row>
    <row r="127" spans="1:14" x14ac:dyDescent="0.15">
      <c r="H127" s="638"/>
      <c r="I127" s="638"/>
      <c r="J127" s="638"/>
      <c r="K127" s="638"/>
      <c r="L127" s="638"/>
      <c r="M127" s="638"/>
      <c r="N127" s="50"/>
    </row>
    <row r="128" spans="1:14" x14ac:dyDescent="0.15">
      <c r="H128" s="638" t="s">
        <v>279</v>
      </c>
      <c r="I128" s="638"/>
      <c r="J128" s="638"/>
      <c r="K128" s="638"/>
      <c r="L128" s="638"/>
      <c r="M128" s="638"/>
      <c r="N128" s="50"/>
    </row>
    <row r="129" spans="8:14" x14ac:dyDescent="0.15">
      <c r="H129" s="653" t="s">
        <v>3</v>
      </c>
      <c r="I129" s="638"/>
      <c r="J129" s="639"/>
      <c r="K129" s="638"/>
      <c r="L129" s="638"/>
      <c r="M129" s="638"/>
      <c r="N129" s="50"/>
    </row>
    <row r="130" spans="8:14" x14ac:dyDescent="0.15">
      <c r="H130" s="654" t="s">
        <v>116</v>
      </c>
      <c r="I130" s="654" t="s">
        <v>183</v>
      </c>
      <c r="J130" s="638" t="s">
        <v>184</v>
      </c>
      <c r="K130" s="638" t="s">
        <v>185</v>
      </c>
      <c r="L130" s="638"/>
      <c r="M130" s="638"/>
    </row>
    <row r="131" spans="8:14" x14ac:dyDescent="0.15">
      <c r="H131" s="654" t="str">
        <f>'－74－'!A30</f>
        <v xml:space="preserve"> 平成29年</v>
      </c>
      <c r="I131" s="678">
        <f>'－74－'!D30</f>
        <v>52</v>
      </c>
      <c r="J131" s="678">
        <f>'－74－'!E30</f>
        <v>2102</v>
      </c>
      <c r="K131" s="679">
        <f>'－75－'!K30</f>
        <v>6250840</v>
      </c>
      <c r="L131" s="638"/>
      <c r="M131" s="638"/>
    </row>
    <row r="132" spans="8:14" x14ac:dyDescent="0.15">
      <c r="H132" s="654">
        <f>'－74－'!A31</f>
        <v>30</v>
      </c>
      <c r="I132" s="678">
        <f>'－74－'!D31</f>
        <v>56</v>
      </c>
      <c r="J132" s="678">
        <f>'－74－'!E31</f>
        <v>2214</v>
      </c>
      <c r="K132" s="679">
        <f>'－75－'!K31</f>
        <v>6423552</v>
      </c>
      <c r="L132" s="638"/>
      <c r="M132" s="638"/>
    </row>
    <row r="133" spans="8:14" x14ac:dyDescent="0.15">
      <c r="H133" s="654" t="str">
        <f>'－74－'!A32</f>
        <v xml:space="preserve"> 令和元年</v>
      </c>
      <c r="I133" s="678">
        <f>'－74－'!D32</f>
        <v>55</v>
      </c>
      <c r="J133" s="678">
        <f>'－74－'!E32</f>
        <v>2436</v>
      </c>
      <c r="K133" s="679">
        <f>'－75－'!K32</f>
        <v>6847986</v>
      </c>
      <c r="L133" s="638"/>
      <c r="M133" s="638"/>
      <c r="N133" s="5"/>
    </row>
    <row r="134" spans="8:14" x14ac:dyDescent="0.15">
      <c r="H134" s="654">
        <f>'－74－'!A33</f>
        <v>2</v>
      </c>
      <c r="I134" s="678">
        <f>'－74－'!D33</f>
        <v>56</v>
      </c>
      <c r="J134" s="678">
        <f>'－74－'!E33</f>
        <v>2653</v>
      </c>
      <c r="K134" s="679">
        <f>'－75－'!K33</f>
        <v>6531045</v>
      </c>
      <c r="L134" s="638"/>
      <c r="M134" s="638"/>
      <c r="N134" s="56"/>
    </row>
    <row r="135" spans="8:14" x14ac:dyDescent="0.15">
      <c r="H135" s="654">
        <f>'－74－'!A34</f>
        <v>3</v>
      </c>
      <c r="I135" s="678">
        <f>'－74－'!D34</f>
        <v>57</v>
      </c>
      <c r="J135" s="678">
        <f>'－74－'!E34</f>
        <v>2568</v>
      </c>
      <c r="K135" s="679">
        <f>'－75－'!K34</f>
        <v>6377046</v>
      </c>
      <c r="L135" s="638"/>
      <c r="M135" s="638"/>
      <c r="N135" s="56"/>
    </row>
    <row r="136" spans="8:14" x14ac:dyDescent="0.15">
      <c r="H136" s="653" t="s">
        <v>186</v>
      </c>
      <c r="I136" s="638"/>
      <c r="J136" s="639"/>
      <c r="K136" s="638"/>
      <c r="L136" s="638"/>
      <c r="M136" s="638"/>
      <c r="N136" s="56"/>
    </row>
    <row r="137" spans="8:14" x14ac:dyDescent="0.15">
      <c r="H137" s="638"/>
      <c r="I137" s="654" t="str">
        <f>'－76－'!E3</f>
        <v>令和3年</v>
      </c>
      <c r="J137" s="639"/>
      <c r="K137" s="638"/>
      <c r="L137" s="638"/>
      <c r="M137" s="638"/>
      <c r="N137" s="56"/>
    </row>
    <row r="138" spans="8:14" ht="12" customHeight="1" x14ac:dyDescent="0.15">
      <c r="H138" s="660" t="s">
        <v>187</v>
      </c>
      <c r="I138" s="654">
        <f>'－76－'!C37</f>
        <v>23</v>
      </c>
      <c r="J138" s="680">
        <f>I138/I150</f>
        <v>0.40350877192982454</v>
      </c>
      <c r="K138" s="638" t="s">
        <v>567</v>
      </c>
      <c r="L138" s="638"/>
      <c r="M138" s="638"/>
      <c r="N138" s="56"/>
    </row>
    <row r="139" spans="8:14" ht="12" customHeight="1" x14ac:dyDescent="0.15">
      <c r="H139" s="655" t="s">
        <v>191</v>
      </c>
      <c r="I139" s="654">
        <f>'－76－'!C38</f>
        <v>6</v>
      </c>
      <c r="J139" s="680">
        <f>I139/I150</f>
        <v>0.10526315789473684</v>
      </c>
      <c r="K139" s="638"/>
      <c r="L139" s="638"/>
      <c r="M139" s="638"/>
      <c r="N139" s="56"/>
    </row>
    <row r="140" spans="8:14" ht="12" customHeight="1" x14ac:dyDescent="0.15">
      <c r="H140" s="660" t="s">
        <v>188</v>
      </c>
      <c r="I140" s="654">
        <f>'－76－'!C39</f>
        <v>1</v>
      </c>
      <c r="J140" s="680">
        <f>I140/I150</f>
        <v>1.7543859649122806E-2</v>
      </c>
      <c r="K140" s="638"/>
      <c r="L140" s="638"/>
      <c r="M140" s="638"/>
      <c r="N140" s="56"/>
    </row>
    <row r="141" spans="8:14" ht="12" customHeight="1" x14ac:dyDescent="0.15">
      <c r="H141" s="655" t="s">
        <v>192</v>
      </c>
      <c r="I141" s="654">
        <f>'－76－'!C40</f>
        <v>2</v>
      </c>
      <c r="J141" s="680">
        <f>I141/I150</f>
        <v>3.5087719298245612E-2</v>
      </c>
      <c r="K141" s="638"/>
      <c r="L141" s="638"/>
      <c r="M141" s="638"/>
      <c r="N141" s="56"/>
    </row>
    <row r="142" spans="8:14" ht="12" customHeight="1" x14ac:dyDescent="0.15">
      <c r="H142" s="655" t="s">
        <v>218</v>
      </c>
      <c r="I142" s="654">
        <f>'－76－'!C41</f>
        <v>5</v>
      </c>
      <c r="J142" s="680">
        <f>I142/I150</f>
        <v>8.771929824561403E-2</v>
      </c>
      <c r="K142" s="638"/>
      <c r="L142" s="638"/>
      <c r="M142" s="638"/>
      <c r="N142" s="56"/>
    </row>
    <row r="143" spans="8:14" ht="12" customHeight="1" x14ac:dyDescent="0.15">
      <c r="H143" s="655" t="s">
        <v>193</v>
      </c>
      <c r="I143" s="654"/>
      <c r="J143" s="680"/>
      <c r="K143" s="638"/>
      <c r="L143" s="638"/>
      <c r="M143" s="638"/>
      <c r="N143" s="56"/>
    </row>
    <row r="144" spans="8:14" ht="12" customHeight="1" x14ac:dyDescent="0.15">
      <c r="H144" s="660" t="s">
        <v>189</v>
      </c>
      <c r="I144" s="654">
        <f>'－76－'!C43</f>
        <v>1</v>
      </c>
      <c r="J144" s="680">
        <f>I144/I150</f>
        <v>1.7543859649122806E-2</v>
      </c>
      <c r="K144" s="638"/>
      <c r="L144" s="638"/>
      <c r="M144" s="638"/>
      <c r="N144" s="56"/>
    </row>
    <row r="145" spans="1:15" ht="12" customHeight="1" x14ac:dyDescent="0.15">
      <c r="H145" s="655" t="s">
        <v>324</v>
      </c>
      <c r="I145" s="654">
        <f>'－76－'!C44</f>
        <v>6</v>
      </c>
      <c r="J145" s="680">
        <f>I145/I150</f>
        <v>0.10526315789473684</v>
      </c>
      <c r="K145" s="638"/>
      <c r="L145" s="638"/>
      <c r="M145" s="638"/>
      <c r="N145" s="56"/>
    </row>
    <row r="146" spans="1:15" ht="12" customHeight="1" x14ac:dyDescent="0.15">
      <c r="H146" s="655" t="s">
        <v>8</v>
      </c>
      <c r="I146" s="654">
        <f>'－76－'!C45</f>
        <v>1</v>
      </c>
      <c r="J146" s="680">
        <f>I146/I150</f>
        <v>1.7543859649122806E-2</v>
      </c>
      <c r="K146" s="638"/>
      <c r="L146" s="638"/>
      <c r="M146" s="638"/>
      <c r="N146" s="56"/>
    </row>
    <row r="147" spans="1:15" ht="12" customHeight="1" x14ac:dyDescent="0.15">
      <c r="H147" s="655" t="s">
        <v>372</v>
      </c>
      <c r="I147" s="654">
        <f>'－76－'!C46+'－76－'!C47+'－76－'!C48</f>
        <v>7</v>
      </c>
      <c r="J147" s="680">
        <f>I147/I150</f>
        <v>0.12280701754385964</v>
      </c>
      <c r="K147" s="653"/>
      <c r="L147" s="638"/>
      <c r="M147" s="638"/>
      <c r="N147" s="56"/>
    </row>
    <row r="148" spans="1:15" ht="12" customHeight="1" x14ac:dyDescent="0.15">
      <c r="H148" s="660" t="s">
        <v>190</v>
      </c>
      <c r="I148" s="654">
        <f>'－76－'!C49</f>
        <v>5</v>
      </c>
      <c r="J148" s="680">
        <f>I148/I150</f>
        <v>8.771929824561403E-2</v>
      </c>
      <c r="K148" s="653" t="s">
        <v>568</v>
      </c>
      <c r="L148" s="638"/>
      <c r="M148" s="638"/>
    </row>
    <row r="149" spans="1:15" ht="12" customHeight="1" x14ac:dyDescent="0.15">
      <c r="H149" s="638"/>
      <c r="I149" s="654"/>
      <c r="J149" s="680">
        <f>I149/I150</f>
        <v>0</v>
      </c>
      <c r="K149" s="653"/>
      <c r="L149" s="638"/>
      <c r="M149" s="638"/>
    </row>
    <row r="150" spans="1:15" ht="12" customHeight="1" x14ac:dyDescent="0.15">
      <c r="H150" s="655" t="s">
        <v>274</v>
      </c>
      <c r="I150" s="671">
        <f>SUM(I138:I149)</f>
        <v>57</v>
      </c>
      <c r="J150" s="680">
        <f>SUM(J138:J149)</f>
        <v>1</v>
      </c>
      <c r="K150" s="653"/>
      <c r="L150" s="638"/>
      <c r="M150" s="671"/>
    </row>
    <row r="151" spans="1:15" ht="12" customHeight="1" x14ac:dyDescent="0.15">
      <c r="H151" s="655"/>
      <c r="I151" s="671"/>
      <c r="J151" s="680"/>
      <c r="K151" s="653"/>
      <c r="L151" s="638"/>
      <c r="M151" s="671"/>
    </row>
    <row r="152" spans="1:15" x14ac:dyDescent="0.15">
      <c r="H152" s="638"/>
      <c r="I152" s="638"/>
      <c r="J152" s="638"/>
      <c r="K152" s="653"/>
      <c r="L152" s="638"/>
      <c r="M152" s="671"/>
    </row>
    <row r="153" spans="1:15" x14ac:dyDescent="0.15">
      <c r="H153" s="653" t="s">
        <v>6</v>
      </c>
      <c r="I153" s="638"/>
      <c r="J153" s="638"/>
      <c r="K153" s="638"/>
      <c r="L153" s="638"/>
      <c r="M153" s="671"/>
    </row>
    <row r="154" spans="1:15" x14ac:dyDescent="0.15">
      <c r="H154" s="654"/>
      <c r="I154" s="678" t="str">
        <f>'－76－'!H3</f>
        <v>令和3年</v>
      </c>
      <c r="J154" s="638"/>
      <c r="K154" s="638"/>
      <c r="L154" s="638"/>
      <c r="M154" s="638"/>
      <c r="N154" s="17"/>
      <c r="O154" s="19"/>
    </row>
    <row r="155" spans="1:15" x14ac:dyDescent="0.15">
      <c r="A155" t="s">
        <v>4</v>
      </c>
      <c r="D155" t="s">
        <v>5</v>
      </c>
      <c r="H155" s="655" t="s">
        <v>328</v>
      </c>
      <c r="I155" s="678">
        <f>'－76－'!D37</f>
        <v>1651</v>
      </c>
      <c r="J155" s="637">
        <f t="shared" ref="J155:J164" si="5">+I155/$I$165</f>
        <v>0.64291277258566981</v>
      </c>
      <c r="K155" s="638"/>
      <c r="L155" s="638"/>
      <c r="M155" s="638"/>
      <c r="N155" s="51"/>
      <c r="O155" s="20"/>
    </row>
    <row r="156" spans="1:15" x14ac:dyDescent="0.15">
      <c r="H156" s="655" t="s">
        <v>330</v>
      </c>
      <c r="I156" s="678">
        <f>'－76－'!D39</f>
        <v>11</v>
      </c>
      <c r="J156" s="637">
        <f t="shared" si="5"/>
        <v>4.2834890965732083E-3</v>
      </c>
      <c r="K156" s="638"/>
      <c r="L156" s="638"/>
      <c r="M156" s="638"/>
      <c r="N156" s="52"/>
      <c r="O156" s="20"/>
    </row>
    <row r="157" spans="1:15" x14ac:dyDescent="0.15">
      <c r="H157" s="655" t="s">
        <v>331</v>
      </c>
      <c r="I157" s="678">
        <f>'－76－'!D40</f>
        <v>11</v>
      </c>
      <c r="J157" s="637">
        <f t="shared" si="5"/>
        <v>4.2834890965732083E-3</v>
      </c>
      <c r="K157" s="638"/>
      <c r="L157" s="638"/>
      <c r="M157" s="638"/>
      <c r="N157" s="52"/>
      <c r="O157" s="20"/>
    </row>
    <row r="158" spans="1:15" x14ac:dyDescent="0.15">
      <c r="H158" s="655" t="s">
        <v>329</v>
      </c>
      <c r="I158" s="678">
        <f>'－76－'!D38</f>
        <v>303</v>
      </c>
      <c r="J158" s="637">
        <f t="shared" si="5"/>
        <v>0.11799065420560748</v>
      </c>
      <c r="K158" s="638"/>
      <c r="L158" s="638"/>
      <c r="M158" s="638"/>
      <c r="N158" s="51"/>
      <c r="O158" s="20"/>
    </row>
    <row r="159" spans="1:15" x14ac:dyDescent="0.15">
      <c r="H159" s="655" t="s">
        <v>323</v>
      </c>
      <c r="I159" s="678">
        <f>'－76－'!D41</f>
        <v>68</v>
      </c>
      <c r="J159" s="637">
        <f t="shared" si="5"/>
        <v>2.6479750778816199E-2</v>
      </c>
      <c r="K159" s="638" t="s">
        <v>570</v>
      </c>
      <c r="L159" s="638"/>
      <c r="M159" s="681"/>
      <c r="N159" s="14"/>
      <c r="O159" s="20"/>
    </row>
    <row r="160" spans="1:15" x14ac:dyDescent="0.15">
      <c r="H160" s="655" t="s">
        <v>332</v>
      </c>
      <c r="I160" s="678">
        <f>'－76－'!D43</f>
        <v>5</v>
      </c>
      <c r="J160" s="637">
        <f t="shared" si="5"/>
        <v>1.9470404984423676E-3</v>
      </c>
      <c r="K160" s="638"/>
      <c r="L160" s="638"/>
      <c r="M160" s="638"/>
      <c r="N160" s="51"/>
      <c r="O160" s="20"/>
    </row>
    <row r="161" spans="8:15" x14ac:dyDescent="0.15">
      <c r="H161" s="655" t="s">
        <v>333</v>
      </c>
      <c r="I161" s="678">
        <f>'－76－'!D44</f>
        <v>105</v>
      </c>
      <c r="J161" s="637">
        <f t="shared" si="5"/>
        <v>4.0887850467289717E-2</v>
      </c>
      <c r="K161" s="638"/>
      <c r="L161" s="638"/>
      <c r="M161" s="681"/>
      <c r="N161" s="51"/>
      <c r="O161" s="20"/>
    </row>
    <row r="162" spans="8:15" x14ac:dyDescent="0.15">
      <c r="H162" s="655" t="s">
        <v>325</v>
      </c>
      <c r="I162" s="678">
        <f>'－76－'!D45</f>
        <v>181</v>
      </c>
      <c r="J162" s="637">
        <f t="shared" si="5"/>
        <v>7.0482866043613701E-2</v>
      </c>
      <c r="K162" s="638" t="s">
        <v>569</v>
      </c>
      <c r="L162" s="638"/>
      <c r="M162" s="638"/>
      <c r="N162" s="51"/>
      <c r="O162" s="20"/>
    </row>
    <row r="163" spans="8:15" x14ac:dyDescent="0.15">
      <c r="H163" s="655" t="s">
        <v>219</v>
      </c>
      <c r="I163" s="678">
        <f>'－76－'!D46+'－76－'!D47+'－76－'!D48</f>
        <v>142</v>
      </c>
      <c r="J163" s="637">
        <f t="shared" si="5"/>
        <v>5.5295950155763239E-2</v>
      </c>
      <c r="K163" s="638"/>
      <c r="L163" s="638"/>
      <c r="M163" s="681"/>
      <c r="N163" s="51"/>
      <c r="O163" s="20"/>
    </row>
    <row r="164" spans="8:15" x14ac:dyDescent="0.15">
      <c r="H164" s="655" t="s">
        <v>194</v>
      </c>
      <c r="I164" s="682">
        <f>'－76－'!D49</f>
        <v>91</v>
      </c>
      <c r="J164" s="637">
        <f t="shared" si="5"/>
        <v>3.5436137071651087E-2</v>
      </c>
      <c r="K164" s="638"/>
      <c r="L164" s="638"/>
      <c r="M164" s="638"/>
      <c r="N164" s="51"/>
      <c r="O164" s="20"/>
    </row>
    <row r="165" spans="8:15" x14ac:dyDescent="0.15">
      <c r="H165" s="655" t="s">
        <v>195</v>
      </c>
      <c r="I165" s="682">
        <f>SUM(I155:I164)</f>
        <v>2568</v>
      </c>
      <c r="J165" s="683">
        <f>SUM(J155:J164)</f>
        <v>0.99999999999999989</v>
      </c>
      <c r="K165" s="638"/>
      <c r="L165" s="638"/>
      <c r="M165" s="638"/>
      <c r="N165" s="52"/>
      <c r="O165" s="20"/>
    </row>
    <row r="166" spans="8:15" x14ac:dyDescent="0.15">
      <c r="H166" s="655"/>
      <c r="I166" s="674"/>
      <c r="J166" s="683"/>
      <c r="K166" s="681"/>
      <c r="L166" s="638"/>
      <c r="M166" s="638"/>
      <c r="N166" s="51"/>
      <c r="O166" s="20"/>
    </row>
    <row r="167" spans="8:15" x14ac:dyDescent="0.15">
      <c r="H167" s="684" t="s">
        <v>7</v>
      </c>
      <c r="I167" s="685" t="s">
        <v>334</v>
      </c>
      <c r="J167" s="683"/>
      <c r="K167" s="638"/>
      <c r="L167" s="638"/>
      <c r="M167" s="638"/>
      <c r="N167" s="51"/>
      <c r="O167" s="20"/>
    </row>
    <row r="168" spans="8:15" x14ac:dyDescent="0.15">
      <c r="H168" s="638"/>
      <c r="I168" s="638"/>
      <c r="J168" s="683"/>
      <c r="K168" s="681"/>
      <c r="L168" s="681"/>
      <c r="M168" s="638"/>
      <c r="N168" s="51"/>
      <c r="O168" s="20"/>
    </row>
    <row r="169" spans="8:15" x14ac:dyDescent="0.15">
      <c r="H169" s="686" t="s">
        <v>137</v>
      </c>
      <c r="I169" s="687">
        <f>'－77－'!N37</f>
        <v>3479087</v>
      </c>
      <c r="J169" s="683">
        <f t="shared" ref="J169:J175" si="6">I169/$I$176</f>
        <v>0.54556404328900876</v>
      </c>
      <c r="K169" s="638"/>
      <c r="L169" s="681"/>
      <c r="M169" s="638"/>
      <c r="N169" s="51"/>
      <c r="O169" s="20"/>
    </row>
    <row r="170" spans="8:15" x14ac:dyDescent="0.15">
      <c r="H170" s="686" t="s">
        <v>335</v>
      </c>
      <c r="I170" s="687">
        <f>'－77－'!N41</f>
        <v>98034</v>
      </c>
      <c r="J170" s="683">
        <f t="shared" si="6"/>
        <v>1.5372948540750686E-2</v>
      </c>
      <c r="K170" s="655"/>
      <c r="L170" s="681"/>
      <c r="M170" s="638"/>
      <c r="N170" s="51"/>
      <c r="O170" s="20"/>
    </row>
    <row r="171" spans="8:15" x14ac:dyDescent="0.15">
      <c r="H171" s="686" t="s">
        <v>138</v>
      </c>
      <c r="I171" s="687">
        <f>'－77－'!N38</f>
        <v>1688139</v>
      </c>
      <c r="J171" s="683">
        <f t="shared" si="6"/>
        <v>0.26472115772726118</v>
      </c>
      <c r="K171" s="638"/>
      <c r="L171" s="681"/>
      <c r="M171" s="638"/>
      <c r="N171" s="51"/>
      <c r="O171" s="20"/>
    </row>
    <row r="172" spans="8:15" x14ac:dyDescent="0.15">
      <c r="H172" s="686" t="s">
        <v>324</v>
      </c>
      <c r="I172" s="687">
        <f>'－77－'!N44</f>
        <v>338467</v>
      </c>
      <c r="J172" s="683">
        <f t="shared" si="6"/>
        <v>5.3075828526248675E-2</v>
      </c>
      <c r="K172" s="638"/>
      <c r="L172" s="638"/>
      <c r="M172" s="638"/>
      <c r="N172" s="51"/>
      <c r="O172" s="20"/>
    </row>
    <row r="173" spans="8:15" x14ac:dyDescent="0.15">
      <c r="H173" s="686" t="s">
        <v>146</v>
      </c>
      <c r="I173" s="687">
        <f>'－77－'!N46</f>
        <v>113195</v>
      </c>
      <c r="J173" s="683">
        <f t="shared" si="6"/>
        <v>1.7750381603018076E-2</v>
      </c>
      <c r="K173" s="638"/>
      <c r="L173" s="638"/>
      <c r="M173" s="638"/>
      <c r="N173" s="51"/>
      <c r="O173" s="20"/>
    </row>
    <row r="174" spans="8:15" x14ac:dyDescent="0.15">
      <c r="H174" s="686" t="s">
        <v>160</v>
      </c>
      <c r="I174" s="687">
        <f>'－77－'!N49</f>
        <v>142497</v>
      </c>
      <c r="J174" s="683">
        <f t="shared" si="6"/>
        <v>2.2345299061665855E-2</v>
      </c>
      <c r="K174" s="638"/>
      <c r="L174" s="638"/>
      <c r="M174" s="638"/>
      <c r="N174" s="51"/>
      <c r="O174" s="20"/>
    </row>
    <row r="175" spans="8:15" x14ac:dyDescent="0.15">
      <c r="H175" s="655" t="s">
        <v>373</v>
      </c>
      <c r="I175" s="687">
        <f>I176-K180</f>
        <v>517627</v>
      </c>
      <c r="J175" s="683">
        <f t="shared" si="6"/>
        <v>8.1170341252046793E-2</v>
      </c>
      <c r="K175" s="638"/>
      <c r="L175" s="638"/>
      <c r="M175" s="638"/>
      <c r="N175" s="51"/>
      <c r="O175" s="20"/>
    </row>
    <row r="176" spans="8:15" x14ac:dyDescent="0.15">
      <c r="H176" s="655" t="s">
        <v>195</v>
      </c>
      <c r="I176" s="687">
        <f>'－77－'!N36</f>
        <v>6377046</v>
      </c>
      <c r="J176" s="680">
        <f>SUM(J169:J175)</f>
        <v>1</v>
      </c>
      <c r="K176" s="638"/>
      <c r="L176" s="638"/>
      <c r="M176" s="638"/>
      <c r="N176" s="51"/>
      <c r="O176" s="20"/>
    </row>
    <row r="177" spans="8:15" x14ac:dyDescent="0.15">
      <c r="H177" s="638"/>
      <c r="I177" s="638"/>
      <c r="J177" s="639"/>
      <c r="K177" s="638"/>
      <c r="L177" s="638"/>
      <c r="M177" s="638"/>
      <c r="N177" s="51"/>
      <c r="O177" s="20"/>
    </row>
    <row r="178" spans="8:15" x14ac:dyDescent="0.15">
      <c r="H178" s="638"/>
      <c r="I178" s="638"/>
      <c r="J178" s="639"/>
      <c r="K178" s="638"/>
      <c r="L178" s="638"/>
      <c r="M178" s="638"/>
      <c r="N178" s="51"/>
      <c r="O178" s="20"/>
    </row>
    <row r="179" spans="8:15" x14ac:dyDescent="0.15">
      <c r="H179" s="638"/>
      <c r="I179" s="638"/>
      <c r="J179" s="639"/>
      <c r="K179" s="649" t="s">
        <v>220</v>
      </c>
      <c r="L179" s="638"/>
      <c r="M179" s="638"/>
    </row>
    <row r="180" spans="8:15" x14ac:dyDescent="0.15">
      <c r="H180" s="638"/>
      <c r="I180" s="638"/>
      <c r="J180" s="639"/>
      <c r="K180" s="688">
        <f>SUM(I169:I174)</f>
        <v>5859419</v>
      </c>
      <c r="L180" s="638"/>
      <c r="M180" s="638"/>
    </row>
    <row r="181" spans="8:15" x14ac:dyDescent="0.15">
      <c r="H181" s="638"/>
      <c r="I181" s="638"/>
      <c r="J181" s="639"/>
      <c r="K181" s="638"/>
      <c r="L181" s="638"/>
      <c r="M181" s="638"/>
    </row>
    <row r="182" spans="8:15" x14ac:dyDescent="0.15">
      <c r="H182" s="638"/>
      <c r="I182" s="638"/>
      <c r="J182" s="639"/>
      <c r="K182" s="638"/>
      <c r="L182" s="638"/>
      <c r="M182" s="638"/>
    </row>
    <row r="183" spans="8:15" x14ac:dyDescent="0.15">
      <c r="H183" s="638"/>
      <c r="I183" s="638"/>
      <c r="J183" s="639"/>
      <c r="K183" s="638"/>
      <c r="L183" s="638"/>
      <c r="M183" s="638"/>
    </row>
    <row r="184" spans="8:15" x14ac:dyDescent="0.15">
      <c r="H184" s="638"/>
      <c r="I184" s="638"/>
      <c r="J184" s="639"/>
      <c r="K184" s="638"/>
      <c r="L184" s="638"/>
      <c r="M184" s="638"/>
    </row>
  </sheetData>
  <sheetProtection sheet="1"/>
  <mergeCells count="1">
    <mergeCell ref="A1:F1"/>
  </mergeCells>
  <phoneticPr fontId="9"/>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r:id="rId1"/>
  <headerFooter scaleWithDoc="0" alignWithMargins="0">
    <oddFooter>&amp;C&amp;11－&amp;P－</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56"/>
  <sheetViews>
    <sheetView view="pageBreakPreview" zoomScaleNormal="100" zoomScaleSheetLayoutView="100" workbookViewId="0">
      <selection activeCell="C7" sqref="C7"/>
    </sheetView>
  </sheetViews>
  <sheetFormatPr defaultColWidth="9.140625" defaultRowHeight="15" customHeight="1" x14ac:dyDescent="0.15"/>
  <cols>
    <col min="1" max="1" width="2" style="59" customWidth="1"/>
    <col min="2" max="2" width="12.7109375" style="59" customWidth="1"/>
    <col min="3" max="3" width="7.7109375" style="59" customWidth="1"/>
    <col min="4" max="4" width="8.85546875" style="59" customWidth="1"/>
    <col min="5" max="5" width="4.85546875" style="59" customWidth="1"/>
    <col min="6" max="6" width="5.42578125" style="59" customWidth="1"/>
    <col min="7" max="7" width="5.140625" style="59" customWidth="1"/>
    <col min="8" max="8" width="5.5703125" style="59" customWidth="1"/>
    <col min="9" max="9" width="7" style="59" customWidth="1"/>
    <col min="10" max="10" width="8.7109375" style="59" customWidth="1"/>
    <col min="11" max="11" width="5.7109375" style="59" customWidth="1"/>
    <col min="12" max="12" width="9.42578125" style="59" customWidth="1"/>
    <col min="13" max="13" width="5.5703125" style="59" customWidth="1"/>
    <col min="14" max="14" width="7.42578125" style="59" customWidth="1"/>
    <col min="15" max="15" width="5.28515625" style="59" customWidth="1"/>
    <col min="16" max="16" width="7.85546875" style="59" customWidth="1"/>
    <col min="17" max="17" width="6.28515625" style="59" customWidth="1"/>
    <col min="18" max="19" width="7.7109375" style="59" customWidth="1"/>
    <col min="20" max="20" width="8.7109375" style="59" customWidth="1"/>
    <col min="21" max="21" width="5.140625" style="59" customWidth="1"/>
    <col min="22" max="22" width="6.85546875" style="59" customWidth="1"/>
    <col min="23" max="23" width="6.5703125" style="59" customWidth="1"/>
    <col min="24" max="24" width="7" style="59" customWidth="1"/>
    <col min="25" max="26" width="7.140625" style="59" customWidth="1"/>
    <col min="27" max="28" width="6.85546875" style="59" customWidth="1"/>
    <col min="29" max="29" width="7.140625" style="59" customWidth="1"/>
    <col min="30" max="30" width="7.7109375" style="59" customWidth="1"/>
    <col min="31" max="31" width="7.28515625" style="59" customWidth="1"/>
    <col min="32" max="32" width="7.7109375" style="59" customWidth="1"/>
    <col min="33" max="33" width="7" style="59" customWidth="1"/>
    <col min="34" max="34" width="8.7109375" style="59" customWidth="1"/>
    <col min="35" max="35" width="5.7109375" style="59" customWidth="1"/>
    <col min="36" max="36" width="7.5703125" style="59" customWidth="1"/>
    <col min="37" max="37" width="7.7109375" style="59" customWidth="1"/>
    <col min="38" max="38" width="7.5703125" style="59" customWidth="1"/>
    <col min="39" max="40" width="9.140625" style="339" customWidth="1"/>
    <col min="41" max="16384" width="9.140625" style="339"/>
  </cols>
  <sheetData>
    <row r="1" spans="1:38" ht="15" customHeight="1" thickBot="1" x14ac:dyDescent="0.2">
      <c r="A1" s="338" t="s">
        <v>435</v>
      </c>
      <c r="B1" s="338"/>
      <c r="C1" s="338"/>
      <c r="D1" s="338"/>
      <c r="AJ1" s="130"/>
      <c r="AL1" s="130" t="s">
        <v>10</v>
      </c>
    </row>
    <row r="2" spans="1:38" ht="6.75" customHeight="1" x14ac:dyDescent="0.15">
      <c r="A2" s="730" t="s">
        <v>15</v>
      </c>
      <c r="B2" s="731"/>
      <c r="C2" s="740" t="s">
        <v>234</v>
      </c>
      <c r="D2" s="741"/>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1"/>
      <c r="AK2" s="340"/>
      <c r="AL2" s="342"/>
    </row>
    <row r="3" spans="1:38" ht="14.25" customHeight="1" x14ac:dyDescent="0.15">
      <c r="A3" s="732"/>
      <c r="B3" s="733"/>
      <c r="C3" s="742"/>
      <c r="D3" s="743"/>
      <c r="E3" s="761" t="s">
        <v>450</v>
      </c>
      <c r="F3" s="762"/>
      <c r="G3" s="752" t="s">
        <v>451</v>
      </c>
      <c r="H3" s="753"/>
      <c r="I3" s="753"/>
      <c r="J3" s="753"/>
      <c r="K3" s="753"/>
      <c r="L3" s="774"/>
      <c r="M3" s="752" t="s">
        <v>452</v>
      </c>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4"/>
    </row>
    <row r="4" spans="1:38" ht="28.5" customHeight="1" x14ac:dyDescent="0.15">
      <c r="A4" s="732"/>
      <c r="B4" s="733"/>
      <c r="C4" s="742"/>
      <c r="D4" s="743"/>
      <c r="E4" s="742" t="s">
        <v>449</v>
      </c>
      <c r="F4" s="760"/>
      <c r="G4" s="750" t="s">
        <v>235</v>
      </c>
      <c r="H4" s="751"/>
      <c r="I4" s="750" t="s">
        <v>281</v>
      </c>
      <c r="J4" s="751"/>
      <c r="K4" s="749" t="s">
        <v>282</v>
      </c>
      <c r="L4" s="747"/>
      <c r="M4" s="755" t="s">
        <v>337</v>
      </c>
      <c r="N4" s="756"/>
      <c r="O4" s="755" t="s">
        <v>239</v>
      </c>
      <c r="P4" s="756"/>
      <c r="Q4" s="755" t="s">
        <v>338</v>
      </c>
      <c r="R4" s="756"/>
      <c r="S4" s="755" t="s">
        <v>236</v>
      </c>
      <c r="T4" s="756"/>
      <c r="U4" s="755" t="s">
        <v>237</v>
      </c>
      <c r="V4" s="756"/>
      <c r="W4" s="755" t="s">
        <v>238</v>
      </c>
      <c r="X4" s="758"/>
      <c r="Y4" s="755" t="s">
        <v>240</v>
      </c>
      <c r="Z4" s="758"/>
      <c r="AA4" s="755" t="s">
        <v>241</v>
      </c>
      <c r="AB4" s="758"/>
      <c r="AC4" s="755" t="s">
        <v>242</v>
      </c>
      <c r="AD4" s="758"/>
      <c r="AE4" s="755" t="s">
        <v>243</v>
      </c>
      <c r="AF4" s="758"/>
      <c r="AG4" s="777" t="s">
        <v>336</v>
      </c>
      <c r="AH4" s="777"/>
      <c r="AI4" s="746" t="s">
        <v>244</v>
      </c>
      <c r="AJ4" s="747"/>
      <c r="AK4" s="746" t="s">
        <v>245</v>
      </c>
      <c r="AL4" s="748"/>
    </row>
    <row r="5" spans="1:38" ht="28.5" customHeight="1" x14ac:dyDescent="0.15">
      <c r="A5" s="732"/>
      <c r="B5" s="733"/>
      <c r="C5" s="744"/>
      <c r="D5" s="745"/>
      <c r="E5" s="744"/>
      <c r="F5" s="759"/>
      <c r="G5" s="751"/>
      <c r="H5" s="751"/>
      <c r="I5" s="751"/>
      <c r="J5" s="751"/>
      <c r="K5" s="747"/>
      <c r="L5" s="747"/>
      <c r="M5" s="757"/>
      <c r="N5" s="735"/>
      <c r="O5" s="757"/>
      <c r="P5" s="735"/>
      <c r="Q5" s="757"/>
      <c r="R5" s="735"/>
      <c r="S5" s="757"/>
      <c r="T5" s="735"/>
      <c r="U5" s="757"/>
      <c r="V5" s="735"/>
      <c r="W5" s="744"/>
      <c r="X5" s="759"/>
      <c r="Y5" s="744"/>
      <c r="Z5" s="759"/>
      <c r="AA5" s="744"/>
      <c r="AB5" s="759"/>
      <c r="AC5" s="744"/>
      <c r="AD5" s="759"/>
      <c r="AE5" s="744"/>
      <c r="AF5" s="759"/>
      <c r="AG5" s="777"/>
      <c r="AH5" s="777"/>
      <c r="AI5" s="748"/>
      <c r="AJ5" s="747"/>
      <c r="AK5" s="748"/>
      <c r="AL5" s="748"/>
    </row>
    <row r="6" spans="1:38" ht="15" customHeight="1" x14ac:dyDescent="0.15">
      <c r="A6" s="734"/>
      <c r="B6" s="735"/>
      <c r="C6" s="343" t="s">
        <v>12</v>
      </c>
      <c r="D6" s="344" t="s">
        <v>19</v>
      </c>
      <c r="E6" s="343" t="s">
        <v>12</v>
      </c>
      <c r="F6" s="343" t="s">
        <v>19</v>
      </c>
      <c r="G6" s="343" t="s">
        <v>12</v>
      </c>
      <c r="H6" s="343" t="s">
        <v>19</v>
      </c>
      <c r="I6" s="343" t="s">
        <v>12</v>
      </c>
      <c r="J6" s="343" t="s">
        <v>19</v>
      </c>
      <c r="K6" s="343" t="s">
        <v>12</v>
      </c>
      <c r="L6" s="343" t="s">
        <v>19</v>
      </c>
      <c r="M6" s="343" t="s">
        <v>12</v>
      </c>
      <c r="N6" s="343" t="s">
        <v>19</v>
      </c>
      <c r="O6" s="343" t="s">
        <v>12</v>
      </c>
      <c r="P6" s="343" t="s">
        <v>19</v>
      </c>
      <c r="Q6" s="343" t="s">
        <v>12</v>
      </c>
      <c r="R6" s="343" t="s">
        <v>19</v>
      </c>
      <c r="S6" s="343" t="s">
        <v>12</v>
      </c>
      <c r="T6" s="345" t="s">
        <v>19</v>
      </c>
      <c r="U6" s="346" t="s">
        <v>12</v>
      </c>
      <c r="V6" s="343" t="s">
        <v>19</v>
      </c>
      <c r="W6" s="343" t="s">
        <v>12</v>
      </c>
      <c r="X6" s="343" t="s">
        <v>19</v>
      </c>
      <c r="Y6" s="343" t="s">
        <v>12</v>
      </c>
      <c r="Z6" s="343" t="s">
        <v>19</v>
      </c>
      <c r="AA6" s="343" t="s">
        <v>12</v>
      </c>
      <c r="AB6" s="343" t="s">
        <v>19</v>
      </c>
      <c r="AC6" s="343" t="s">
        <v>12</v>
      </c>
      <c r="AD6" s="343" t="s">
        <v>19</v>
      </c>
      <c r="AE6" s="343" t="s">
        <v>12</v>
      </c>
      <c r="AF6" s="343" t="s">
        <v>19</v>
      </c>
      <c r="AG6" s="343" t="s">
        <v>12</v>
      </c>
      <c r="AH6" s="343" t="s">
        <v>19</v>
      </c>
      <c r="AI6" s="343" t="s">
        <v>283</v>
      </c>
      <c r="AJ6" s="343" t="s">
        <v>19</v>
      </c>
      <c r="AK6" s="343" t="s">
        <v>283</v>
      </c>
      <c r="AL6" s="347" t="s">
        <v>19</v>
      </c>
    </row>
    <row r="7" spans="1:38" s="351" customFormat="1" ht="22.5" customHeight="1" x14ac:dyDescent="0.15">
      <c r="A7" s="726" t="s">
        <v>284</v>
      </c>
      <c r="B7" s="727"/>
      <c r="C7" s="348">
        <v>5416</v>
      </c>
      <c r="D7" s="349">
        <v>61586</v>
      </c>
      <c r="E7" s="349">
        <v>4</v>
      </c>
      <c r="F7" s="349">
        <v>13</v>
      </c>
      <c r="G7" s="349">
        <v>2</v>
      </c>
      <c r="H7" s="349">
        <v>2</v>
      </c>
      <c r="I7" s="349">
        <v>418</v>
      </c>
      <c r="J7" s="349">
        <v>4517</v>
      </c>
      <c r="K7" s="349">
        <v>133</v>
      </c>
      <c r="L7" s="349">
        <v>2988</v>
      </c>
      <c r="M7" s="349">
        <v>6</v>
      </c>
      <c r="N7" s="349">
        <v>1078</v>
      </c>
      <c r="O7" s="349">
        <v>96</v>
      </c>
      <c r="P7" s="349">
        <v>1870</v>
      </c>
      <c r="Q7" s="349">
        <v>119</v>
      </c>
      <c r="R7" s="349">
        <v>3593</v>
      </c>
      <c r="S7" s="349">
        <v>1304</v>
      </c>
      <c r="T7" s="349">
        <v>17722</v>
      </c>
      <c r="U7" s="349">
        <v>91</v>
      </c>
      <c r="V7" s="349">
        <v>1008</v>
      </c>
      <c r="W7" s="349">
        <v>688</v>
      </c>
      <c r="X7" s="349">
        <v>1962</v>
      </c>
      <c r="Y7" s="349">
        <v>323</v>
      </c>
      <c r="Z7" s="349">
        <v>2657</v>
      </c>
      <c r="AA7" s="349">
        <v>691</v>
      </c>
      <c r="AB7" s="349">
        <v>4199</v>
      </c>
      <c r="AC7" s="349">
        <v>392</v>
      </c>
      <c r="AD7" s="349">
        <v>1644</v>
      </c>
      <c r="AE7" s="349">
        <v>228</v>
      </c>
      <c r="AF7" s="349">
        <v>1555</v>
      </c>
      <c r="AG7" s="349">
        <v>545</v>
      </c>
      <c r="AH7" s="349">
        <v>9740</v>
      </c>
      <c r="AI7" s="349">
        <v>21</v>
      </c>
      <c r="AJ7" s="349">
        <v>445</v>
      </c>
      <c r="AK7" s="349">
        <v>355</v>
      </c>
      <c r="AL7" s="350">
        <v>6593</v>
      </c>
    </row>
    <row r="8" spans="1:38" s="351" customFormat="1" ht="22.5" customHeight="1" x14ac:dyDescent="0.15">
      <c r="A8" s="352"/>
      <c r="B8" s="353" t="s">
        <v>20</v>
      </c>
      <c r="C8" s="354">
        <v>197</v>
      </c>
      <c r="D8" s="356">
        <v>1363</v>
      </c>
      <c r="E8" s="355">
        <v>0</v>
      </c>
      <c r="F8" s="355">
        <v>0</v>
      </c>
      <c r="G8" s="355">
        <v>0</v>
      </c>
      <c r="H8" s="355">
        <v>0</v>
      </c>
      <c r="I8" s="355">
        <v>13</v>
      </c>
      <c r="J8" s="355">
        <v>93</v>
      </c>
      <c r="K8" s="355">
        <v>4</v>
      </c>
      <c r="L8" s="355">
        <v>9</v>
      </c>
      <c r="M8" s="355">
        <v>0</v>
      </c>
      <c r="N8" s="355">
        <v>0</v>
      </c>
      <c r="O8" s="356">
        <v>1</v>
      </c>
      <c r="P8" s="356">
        <v>7</v>
      </c>
      <c r="Q8" s="356">
        <v>1</v>
      </c>
      <c r="R8" s="356">
        <v>6</v>
      </c>
      <c r="S8" s="356">
        <v>36</v>
      </c>
      <c r="T8" s="356">
        <v>352</v>
      </c>
      <c r="U8" s="356">
        <v>0</v>
      </c>
      <c r="V8" s="356">
        <v>0</v>
      </c>
      <c r="W8" s="356">
        <v>44</v>
      </c>
      <c r="X8" s="356">
        <v>63</v>
      </c>
      <c r="Y8" s="356">
        <v>9</v>
      </c>
      <c r="Z8" s="356">
        <v>71</v>
      </c>
      <c r="AA8" s="356">
        <v>23</v>
      </c>
      <c r="AB8" s="356">
        <v>109</v>
      </c>
      <c r="AC8" s="356">
        <v>15</v>
      </c>
      <c r="AD8" s="356">
        <v>109</v>
      </c>
      <c r="AE8" s="356">
        <v>6</v>
      </c>
      <c r="AF8" s="356">
        <v>16</v>
      </c>
      <c r="AG8" s="356">
        <v>26</v>
      </c>
      <c r="AH8" s="356">
        <v>208</v>
      </c>
      <c r="AI8" s="356">
        <v>1</v>
      </c>
      <c r="AJ8" s="356">
        <v>216</v>
      </c>
      <c r="AK8" s="356">
        <v>18</v>
      </c>
      <c r="AL8" s="357">
        <v>104</v>
      </c>
    </row>
    <row r="9" spans="1:38" s="351" customFormat="1" ht="22.5" customHeight="1" x14ac:dyDescent="0.15">
      <c r="A9" s="352"/>
      <c r="B9" s="358" t="s">
        <v>21</v>
      </c>
      <c r="C9" s="354">
        <v>208</v>
      </c>
      <c r="D9" s="356">
        <v>1054</v>
      </c>
      <c r="E9" s="355">
        <v>2</v>
      </c>
      <c r="F9" s="355">
        <v>2</v>
      </c>
      <c r="G9" s="355">
        <v>0</v>
      </c>
      <c r="H9" s="355">
        <v>0</v>
      </c>
      <c r="I9" s="355">
        <v>25</v>
      </c>
      <c r="J9" s="355">
        <v>186</v>
      </c>
      <c r="K9" s="355">
        <v>6</v>
      </c>
      <c r="L9" s="355">
        <v>39</v>
      </c>
      <c r="M9" s="355">
        <v>0</v>
      </c>
      <c r="N9" s="355">
        <v>0</v>
      </c>
      <c r="O9" s="356">
        <v>1</v>
      </c>
      <c r="P9" s="356">
        <v>8</v>
      </c>
      <c r="Q9" s="356">
        <v>2</v>
      </c>
      <c r="R9" s="356">
        <v>2</v>
      </c>
      <c r="S9" s="356">
        <v>33</v>
      </c>
      <c r="T9" s="356">
        <v>113</v>
      </c>
      <c r="U9" s="356">
        <v>5</v>
      </c>
      <c r="V9" s="356">
        <v>38</v>
      </c>
      <c r="W9" s="356">
        <v>23</v>
      </c>
      <c r="X9" s="356">
        <v>50</v>
      </c>
      <c r="Y9" s="356">
        <v>20</v>
      </c>
      <c r="Z9" s="356">
        <v>145</v>
      </c>
      <c r="AA9" s="356">
        <v>31</v>
      </c>
      <c r="AB9" s="356">
        <v>79</v>
      </c>
      <c r="AC9" s="356">
        <v>12</v>
      </c>
      <c r="AD9" s="356">
        <v>75</v>
      </c>
      <c r="AE9" s="356">
        <v>13</v>
      </c>
      <c r="AF9" s="356">
        <v>27</v>
      </c>
      <c r="AG9" s="356">
        <v>21</v>
      </c>
      <c r="AH9" s="356">
        <v>199</v>
      </c>
      <c r="AI9" s="356">
        <v>1</v>
      </c>
      <c r="AJ9" s="356">
        <v>46</v>
      </c>
      <c r="AK9" s="356">
        <v>13</v>
      </c>
      <c r="AL9" s="357">
        <v>45</v>
      </c>
    </row>
    <row r="10" spans="1:38" s="351" customFormat="1" ht="22.5" customHeight="1" x14ac:dyDescent="0.15">
      <c r="A10" s="352"/>
      <c r="B10" s="358" t="s">
        <v>172</v>
      </c>
      <c r="C10" s="354">
        <v>454</v>
      </c>
      <c r="D10" s="356">
        <v>4853</v>
      </c>
      <c r="E10" s="355">
        <v>0</v>
      </c>
      <c r="F10" s="355">
        <v>0</v>
      </c>
      <c r="G10" s="355">
        <v>0</v>
      </c>
      <c r="H10" s="355">
        <v>0</v>
      </c>
      <c r="I10" s="355">
        <v>39</v>
      </c>
      <c r="J10" s="355">
        <v>392</v>
      </c>
      <c r="K10" s="355">
        <v>5</v>
      </c>
      <c r="L10" s="355">
        <v>221</v>
      </c>
      <c r="M10" s="355">
        <v>0</v>
      </c>
      <c r="N10" s="355">
        <v>0</v>
      </c>
      <c r="O10" s="356">
        <v>10</v>
      </c>
      <c r="P10" s="356">
        <v>69</v>
      </c>
      <c r="Q10" s="356">
        <v>3</v>
      </c>
      <c r="R10" s="356">
        <v>24</v>
      </c>
      <c r="S10" s="356">
        <v>90</v>
      </c>
      <c r="T10" s="356">
        <v>689</v>
      </c>
      <c r="U10" s="356">
        <v>9</v>
      </c>
      <c r="V10" s="356">
        <v>49</v>
      </c>
      <c r="W10" s="356">
        <v>60</v>
      </c>
      <c r="X10" s="356">
        <v>177</v>
      </c>
      <c r="Y10" s="356">
        <v>36</v>
      </c>
      <c r="Z10" s="356">
        <v>315</v>
      </c>
      <c r="AA10" s="356">
        <v>45</v>
      </c>
      <c r="AB10" s="356">
        <v>393</v>
      </c>
      <c r="AC10" s="356">
        <v>38</v>
      </c>
      <c r="AD10" s="356">
        <v>133</v>
      </c>
      <c r="AE10" s="356">
        <v>31</v>
      </c>
      <c r="AF10" s="356">
        <v>211</v>
      </c>
      <c r="AG10" s="356">
        <v>61</v>
      </c>
      <c r="AH10" s="356">
        <v>2007</v>
      </c>
      <c r="AI10" s="356">
        <v>2</v>
      </c>
      <c r="AJ10" s="356">
        <v>14</v>
      </c>
      <c r="AK10" s="356">
        <v>25</v>
      </c>
      <c r="AL10" s="357">
        <v>159</v>
      </c>
    </row>
    <row r="11" spans="1:38" s="351" customFormat="1" ht="22.5" customHeight="1" x14ac:dyDescent="0.15">
      <c r="A11" s="352"/>
      <c r="B11" s="358" t="s">
        <v>23</v>
      </c>
      <c r="C11" s="354">
        <v>567</v>
      </c>
      <c r="D11" s="356">
        <v>10041</v>
      </c>
      <c r="E11" s="355">
        <v>1</v>
      </c>
      <c r="F11" s="355">
        <v>9</v>
      </c>
      <c r="G11" s="355">
        <v>0</v>
      </c>
      <c r="H11" s="355">
        <v>0</v>
      </c>
      <c r="I11" s="355">
        <v>52</v>
      </c>
      <c r="J11" s="355">
        <v>1050</v>
      </c>
      <c r="K11" s="355">
        <v>13</v>
      </c>
      <c r="L11" s="355">
        <v>305</v>
      </c>
      <c r="M11" s="355">
        <v>4</v>
      </c>
      <c r="N11" s="356">
        <v>1074</v>
      </c>
      <c r="O11" s="356">
        <v>13</v>
      </c>
      <c r="P11" s="356">
        <v>236</v>
      </c>
      <c r="Q11" s="356">
        <v>5</v>
      </c>
      <c r="R11" s="356">
        <v>91</v>
      </c>
      <c r="S11" s="356">
        <v>143</v>
      </c>
      <c r="T11" s="356">
        <v>2179</v>
      </c>
      <c r="U11" s="356">
        <v>18</v>
      </c>
      <c r="V11" s="356">
        <v>169</v>
      </c>
      <c r="W11" s="356">
        <v>50</v>
      </c>
      <c r="X11" s="356">
        <v>351</v>
      </c>
      <c r="Y11" s="356">
        <v>37</v>
      </c>
      <c r="Z11" s="356">
        <v>317</v>
      </c>
      <c r="AA11" s="356">
        <v>73</v>
      </c>
      <c r="AB11" s="356">
        <v>532</v>
      </c>
      <c r="AC11" s="356">
        <v>40</v>
      </c>
      <c r="AD11" s="356">
        <v>186</v>
      </c>
      <c r="AE11" s="356">
        <v>20</v>
      </c>
      <c r="AF11" s="356">
        <v>161</v>
      </c>
      <c r="AG11" s="356">
        <v>43</v>
      </c>
      <c r="AH11" s="356">
        <v>1241</v>
      </c>
      <c r="AI11" s="356">
        <v>1</v>
      </c>
      <c r="AJ11" s="356">
        <v>6</v>
      </c>
      <c r="AK11" s="356">
        <v>54</v>
      </c>
      <c r="AL11" s="357">
        <v>2134</v>
      </c>
    </row>
    <row r="12" spans="1:38" s="351" customFormat="1" ht="22.5" customHeight="1" x14ac:dyDescent="0.15">
      <c r="A12" s="352"/>
      <c r="B12" s="358" t="s">
        <v>24</v>
      </c>
      <c r="C12" s="354">
        <v>273</v>
      </c>
      <c r="D12" s="356">
        <v>3946</v>
      </c>
      <c r="E12" s="355">
        <v>0</v>
      </c>
      <c r="F12" s="355">
        <v>0</v>
      </c>
      <c r="G12" s="355">
        <v>0</v>
      </c>
      <c r="H12" s="355">
        <v>0</v>
      </c>
      <c r="I12" s="355">
        <v>17</v>
      </c>
      <c r="J12" s="355">
        <v>159</v>
      </c>
      <c r="K12" s="355">
        <v>15</v>
      </c>
      <c r="L12" s="355">
        <v>804</v>
      </c>
      <c r="M12" s="355">
        <v>0</v>
      </c>
      <c r="N12" s="355">
        <v>0</v>
      </c>
      <c r="O12" s="356">
        <v>2</v>
      </c>
      <c r="P12" s="356">
        <v>21</v>
      </c>
      <c r="Q12" s="356">
        <v>5</v>
      </c>
      <c r="R12" s="356">
        <v>160</v>
      </c>
      <c r="S12" s="356">
        <v>66</v>
      </c>
      <c r="T12" s="356">
        <v>1166</v>
      </c>
      <c r="U12" s="356">
        <v>7</v>
      </c>
      <c r="V12" s="356">
        <v>212</v>
      </c>
      <c r="W12" s="356">
        <v>17</v>
      </c>
      <c r="X12" s="356">
        <v>92</v>
      </c>
      <c r="Y12" s="356">
        <v>29</v>
      </c>
      <c r="Z12" s="356">
        <v>194</v>
      </c>
      <c r="AA12" s="356">
        <v>38</v>
      </c>
      <c r="AB12" s="356">
        <v>265</v>
      </c>
      <c r="AC12" s="356">
        <v>12</v>
      </c>
      <c r="AD12" s="356">
        <v>25</v>
      </c>
      <c r="AE12" s="356">
        <v>12</v>
      </c>
      <c r="AF12" s="356">
        <v>52</v>
      </c>
      <c r="AG12" s="356">
        <v>20</v>
      </c>
      <c r="AH12" s="356">
        <v>141</v>
      </c>
      <c r="AI12" s="356">
        <v>1</v>
      </c>
      <c r="AJ12" s="356">
        <v>1</v>
      </c>
      <c r="AK12" s="356">
        <v>32</v>
      </c>
      <c r="AL12" s="357">
        <v>654</v>
      </c>
    </row>
    <row r="13" spans="1:38" s="351" customFormat="1" ht="22.5" customHeight="1" x14ac:dyDescent="0.15">
      <c r="A13" s="352"/>
      <c r="B13" s="358" t="s">
        <v>25</v>
      </c>
      <c r="C13" s="354">
        <v>449</v>
      </c>
      <c r="D13" s="356">
        <v>4002</v>
      </c>
      <c r="E13" s="355">
        <v>0</v>
      </c>
      <c r="F13" s="355">
        <v>0</v>
      </c>
      <c r="G13" s="355">
        <v>0</v>
      </c>
      <c r="H13" s="355">
        <v>0</v>
      </c>
      <c r="I13" s="355">
        <v>25</v>
      </c>
      <c r="J13" s="355">
        <v>175</v>
      </c>
      <c r="K13" s="355">
        <v>2</v>
      </c>
      <c r="L13" s="355">
        <v>6</v>
      </c>
      <c r="M13" s="355">
        <v>0</v>
      </c>
      <c r="N13" s="355">
        <v>0</v>
      </c>
      <c r="O13" s="356">
        <v>13</v>
      </c>
      <c r="P13" s="356">
        <v>95</v>
      </c>
      <c r="Q13" s="356">
        <v>4</v>
      </c>
      <c r="R13" s="356">
        <v>49</v>
      </c>
      <c r="S13" s="356">
        <v>114</v>
      </c>
      <c r="T13" s="356">
        <v>1534</v>
      </c>
      <c r="U13" s="356">
        <v>7</v>
      </c>
      <c r="V13" s="356">
        <v>77</v>
      </c>
      <c r="W13" s="356">
        <v>44</v>
      </c>
      <c r="X13" s="356">
        <v>142</v>
      </c>
      <c r="Y13" s="356">
        <v>19</v>
      </c>
      <c r="Z13" s="356">
        <v>104</v>
      </c>
      <c r="AA13" s="356">
        <v>68</v>
      </c>
      <c r="AB13" s="356">
        <v>316</v>
      </c>
      <c r="AC13" s="356">
        <v>55</v>
      </c>
      <c r="AD13" s="356">
        <v>176</v>
      </c>
      <c r="AE13" s="356">
        <v>33</v>
      </c>
      <c r="AF13" s="356">
        <v>309</v>
      </c>
      <c r="AG13" s="356">
        <v>45</v>
      </c>
      <c r="AH13" s="356">
        <v>803</v>
      </c>
      <c r="AI13" s="356">
        <v>2</v>
      </c>
      <c r="AJ13" s="356">
        <v>8</v>
      </c>
      <c r="AK13" s="356">
        <v>18</v>
      </c>
      <c r="AL13" s="357">
        <v>208</v>
      </c>
    </row>
    <row r="14" spans="1:38" s="351" customFormat="1" ht="22.5" customHeight="1" x14ac:dyDescent="0.15">
      <c r="A14" s="352"/>
      <c r="B14" s="358" t="s">
        <v>26</v>
      </c>
      <c r="C14" s="354">
        <v>366</v>
      </c>
      <c r="D14" s="356">
        <v>1677</v>
      </c>
      <c r="E14" s="355">
        <v>1</v>
      </c>
      <c r="F14" s="355">
        <v>2</v>
      </c>
      <c r="G14" s="355">
        <v>0</v>
      </c>
      <c r="H14" s="355">
        <v>0</v>
      </c>
      <c r="I14" s="355">
        <v>13</v>
      </c>
      <c r="J14" s="355">
        <v>104</v>
      </c>
      <c r="K14" s="355">
        <v>3</v>
      </c>
      <c r="L14" s="355">
        <v>16</v>
      </c>
      <c r="M14" s="355">
        <v>1</v>
      </c>
      <c r="N14" s="355">
        <v>1</v>
      </c>
      <c r="O14" s="356">
        <v>7</v>
      </c>
      <c r="P14" s="356">
        <v>96</v>
      </c>
      <c r="Q14" s="356">
        <v>4</v>
      </c>
      <c r="R14" s="356">
        <v>121</v>
      </c>
      <c r="S14" s="356">
        <v>47</v>
      </c>
      <c r="T14" s="356">
        <v>206</v>
      </c>
      <c r="U14" s="356">
        <v>4</v>
      </c>
      <c r="V14" s="356">
        <v>44</v>
      </c>
      <c r="W14" s="356">
        <v>38</v>
      </c>
      <c r="X14" s="356">
        <v>108</v>
      </c>
      <c r="Y14" s="356">
        <v>17</v>
      </c>
      <c r="Z14" s="356">
        <v>85</v>
      </c>
      <c r="AA14" s="356">
        <v>156</v>
      </c>
      <c r="AB14" s="356">
        <v>440</v>
      </c>
      <c r="AC14" s="356">
        <v>27</v>
      </c>
      <c r="AD14" s="356">
        <v>94</v>
      </c>
      <c r="AE14" s="356">
        <v>10</v>
      </c>
      <c r="AF14" s="356">
        <v>44</v>
      </c>
      <c r="AG14" s="356">
        <v>24</v>
      </c>
      <c r="AH14" s="356">
        <v>221</v>
      </c>
      <c r="AI14" s="356">
        <v>1</v>
      </c>
      <c r="AJ14" s="356">
        <v>7</v>
      </c>
      <c r="AK14" s="356">
        <v>13</v>
      </c>
      <c r="AL14" s="357">
        <v>88</v>
      </c>
    </row>
    <row r="15" spans="1:38" s="351" customFormat="1" ht="22.5" customHeight="1" x14ac:dyDescent="0.15">
      <c r="A15" s="352"/>
      <c r="B15" s="358" t="s">
        <v>27</v>
      </c>
      <c r="C15" s="354">
        <v>413</v>
      </c>
      <c r="D15" s="356">
        <v>2641</v>
      </c>
      <c r="E15" s="355">
        <v>0</v>
      </c>
      <c r="F15" s="355">
        <v>0</v>
      </c>
      <c r="G15" s="355">
        <v>0</v>
      </c>
      <c r="H15" s="355">
        <v>0</v>
      </c>
      <c r="I15" s="355">
        <v>28</v>
      </c>
      <c r="J15" s="355">
        <v>195</v>
      </c>
      <c r="K15" s="355">
        <v>6</v>
      </c>
      <c r="L15" s="355">
        <v>75</v>
      </c>
      <c r="M15" s="355">
        <v>0</v>
      </c>
      <c r="N15" s="355">
        <v>0</v>
      </c>
      <c r="O15" s="356">
        <v>5</v>
      </c>
      <c r="P15" s="356">
        <v>10</v>
      </c>
      <c r="Q15" s="356">
        <v>2</v>
      </c>
      <c r="R15" s="356">
        <v>7</v>
      </c>
      <c r="S15" s="356">
        <v>85</v>
      </c>
      <c r="T15" s="356">
        <v>655</v>
      </c>
      <c r="U15" s="356">
        <v>6</v>
      </c>
      <c r="V15" s="356">
        <v>57</v>
      </c>
      <c r="W15" s="356">
        <v>97</v>
      </c>
      <c r="X15" s="356">
        <v>201</v>
      </c>
      <c r="Y15" s="356">
        <v>29</v>
      </c>
      <c r="Z15" s="356">
        <v>192</v>
      </c>
      <c r="AA15" s="356">
        <v>25</v>
      </c>
      <c r="AB15" s="356">
        <v>143</v>
      </c>
      <c r="AC15" s="356">
        <v>35</v>
      </c>
      <c r="AD15" s="356">
        <v>87</v>
      </c>
      <c r="AE15" s="356">
        <v>19</v>
      </c>
      <c r="AF15" s="356">
        <v>131</v>
      </c>
      <c r="AG15" s="356">
        <v>58</v>
      </c>
      <c r="AH15" s="356">
        <v>799</v>
      </c>
      <c r="AI15" s="356">
        <v>1</v>
      </c>
      <c r="AJ15" s="356">
        <v>5</v>
      </c>
      <c r="AK15" s="356">
        <v>17</v>
      </c>
      <c r="AL15" s="357">
        <v>84</v>
      </c>
    </row>
    <row r="16" spans="1:38" s="351" customFormat="1" ht="22.5" customHeight="1" x14ac:dyDescent="0.15">
      <c r="A16" s="352"/>
      <c r="B16" s="358" t="s">
        <v>28</v>
      </c>
      <c r="C16" s="354">
        <v>134</v>
      </c>
      <c r="D16" s="356">
        <v>839</v>
      </c>
      <c r="E16" s="355">
        <v>0</v>
      </c>
      <c r="F16" s="355">
        <v>0</v>
      </c>
      <c r="G16" s="355">
        <v>0</v>
      </c>
      <c r="H16" s="355">
        <v>0</v>
      </c>
      <c r="I16" s="355">
        <v>8</v>
      </c>
      <c r="J16" s="355">
        <v>45</v>
      </c>
      <c r="K16" s="355">
        <v>4</v>
      </c>
      <c r="L16" s="355">
        <v>19</v>
      </c>
      <c r="M16" s="355">
        <v>0</v>
      </c>
      <c r="N16" s="355">
        <v>0</v>
      </c>
      <c r="O16" s="356">
        <v>4</v>
      </c>
      <c r="P16" s="356">
        <v>21</v>
      </c>
      <c r="Q16" s="356">
        <v>2</v>
      </c>
      <c r="R16" s="356">
        <v>17</v>
      </c>
      <c r="S16" s="356">
        <v>34</v>
      </c>
      <c r="T16" s="356">
        <v>343</v>
      </c>
      <c r="U16" s="356">
        <v>3</v>
      </c>
      <c r="V16" s="356">
        <v>18</v>
      </c>
      <c r="W16" s="356">
        <v>25</v>
      </c>
      <c r="X16" s="356">
        <v>58</v>
      </c>
      <c r="Y16" s="356">
        <v>7</v>
      </c>
      <c r="Z16" s="356">
        <v>27</v>
      </c>
      <c r="AA16" s="356">
        <v>14</v>
      </c>
      <c r="AB16" s="356">
        <v>29</v>
      </c>
      <c r="AC16" s="356">
        <v>7</v>
      </c>
      <c r="AD16" s="356">
        <v>11</v>
      </c>
      <c r="AE16" s="356">
        <v>4</v>
      </c>
      <c r="AF16" s="356">
        <v>49</v>
      </c>
      <c r="AG16" s="356">
        <v>14</v>
      </c>
      <c r="AH16" s="356">
        <v>172</v>
      </c>
      <c r="AI16" s="356">
        <v>0</v>
      </c>
      <c r="AJ16" s="356">
        <v>0</v>
      </c>
      <c r="AK16" s="356">
        <v>8</v>
      </c>
      <c r="AL16" s="357">
        <v>30</v>
      </c>
    </row>
    <row r="17" spans="1:38" s="351" customFormat="1" ht="22.5" customHeight="1" x14ac:dyDescent="0.15">
      <c r="A17" s="352"/>
      <c r="B17" s="358" t="s">
        <v>29</v>
      </c>
      <c r="C17" s="354">
        <v>8</v>
      </c>
      <c r="D17" s="356">
        <v>235</v>
      </c>
      <c r="E17" s="355">
        <v>0</v>
      </c>
      <c r="F17" s="355">
        <v>0</v>
      </c>
      <c r="G17" s="355">
        <v>0</v>
      </c>
      <c r="H17" s="355">
        <v>0</v>
      </c>
      <c r="I17" s="355">
        <v>0</v>
      </c>
      <c r="J17" s="355">
        <v>0</v>
      </c>
      <c r="K17" s="355">
        <v>2</v>
      </c>
      <c r="L17" s="355">
        <v>28</v>
      </c>
      <c r="M17" s="355">
        <v>0</v>
      </c>
      <c r="N17" s="355">
        <v>0</v>
      </c>
      <c r="O17" s="356">
        <v>2</v>
      </c>
      <c r="P17" s="356">
        <v>31</v>
      </c>
      <c r="Q17" s="356">
        <v>3</v>
      </c>
      <c r="R17" s="356">
        <v>175</v>
      </c>
      <c r="S17" s="356">
        <v>1</v>
      </c>
      <c r="T17" s="356">
        <v>1</v>
      </c>
      <c r="U17" s="355">
        <v>0</v>
      </c>
      <c r="V17" s="355">
        <v>0</v>
      </c>
      <c r="W17" s="355">
        <v>0</v>
      </c>
      <c r="X17" s="356">
        <v>0</v>
      </c>
      <c r="Y17" s="355">
        <v>0</v>
      </c>
      <c r="Z17" s="355">
        <v>0</v>
      </c>
      <c r="AA17" s="355">
        <v>0</v>
      </c>
      <c r="AB17" s="355">
        <v>0</v>
      </c>
      <c r="AC17" s="355">
        <v>0</v>
      </c>
      <c r="AD17" s="355">
        <v>0</v>
      </c>
      <c r="AE17" s="355">
        <v>0</v>
      </c>
      <c r="AF17" s="355">
        <v>0</v>
      </c>
      <c r="AG17" s="355">
        <v>0</v>
      </c>
      <c r="AH17" s="355">
        <v>0</v>
      </c>
      <c r="AI17" s="355">
        <v>0</v>
      </c>
      <c r="AJ17" s="355">
        <v>0</v>
      </c>
      <c r="AK17" s="355">
        <v>0</v>
      </c>
      <c r="AL17" s="531">
        <v>0</v>
      </c>
    </row>
    <row r="18" spans="1:38" s="351" customFormat="1" ht="22.5" customHeight="1" x14ac:dyDescent="0.15">
      <c r="A18" s="352"/>
      <c r="B18" s="358" t="s">
        <v>30</v>
      </c>
      <c r="C18" s="354">
        <v>309</v>
      </c>
      <c r="D18" s="356">
        <v>5726</v>
      </c>
      <c r="E18" s="355">
        <v>0</v>
      </c>
      <c r="F18" s="355">
        <v>0</v>
      </c>
      <c r="G18" s="355">
        <v>0</v>
      </c>
      <c r="H18" s="355">
        <v>0</v>
      </c>
      <c r="I18" s="355">
        <v>17</v>
      </c>
      <c r="J18" s="355">
        <v>316</v>
      </c>
      <c r="K18" s="355">
        <v>17</v>
      </c>
      <c r="L18" s="355">
        <v>581</v>
      </c>
      <c r="M18" s="355">
        <v>0</v>
      </c>
      <c r="N18" s="355">
        <v>0</v>
      </c>
      <c r="O18" s="356">
        <v>10</v>
      </c>
      <c r="P18" s="356">
        <v>199</v>
      </c>
      <c r="Q18" s="356">
        <v>10</v>
      </c>
      <c r="R18" s="356">
        <v>305</v>
      </c>
      <c r="S18" s="356">
        <v>80</v>
      </c>
      <c r="T18" s="356">
        <v>1559</v>
      </c>
      <c r="U18" s="356">
        <v>4</v>
      </c>
      <c r="V18" s="356">
        <v>20</v>
      </c>
      <c r="W18" s="356">
        <v>40</v>
      </c>
      <c r="X18" s="356">
        <v>107</v>
      </c>
      <c r="Y18" s="356">
        <v>28</v>
      </c>
      <c r="Z18" s="356">
        <v>485</v>
      </c>
      <c r="AA18" s="356">
        <v>33</v>
      </c>
      <c r="AB18" s="356">
        <v>187</v>
      </c>
      <c r="AC18" s="356">
        <v>17</v>
      </c>
      <c r="AD18" s="356">
        <v>93</v>
      </c>
      <c r="AE18" s="356">
        <v>10</v>
      </c>
      <c r="AF18" s="356">
        <v>113</v>
      </c>
      <c r="AG18" s="356">
        <v>19</v>
      </c>
      <c r="AH18" s="356">
        <v>218</v>
      </c>
      <c r="AI18" s="356">
        <v>1</v>
      </c>
      <c r="AJ18" s="356">
        <v>3</v>
      </c>
      <c r="AK18" s="356">
        <v>23</v>
      </c>
      <c r="AL18" s="357">
        <v>1540</v>
      </c>
    </row>
    <row r="19" spans="1:38" s="351" customFormat="1" ht="22.5" customHeight="1" x14ac:dyDescent="0.15">
      <c r="A19" s="352"/>
      <c r="B19" s="358" t="s">
        <v>31</v>
      </c>
      <c r="C19" s="354">
        <v>283</v>
      </c>
      <c r="D19" s="356">
        <v>2138</v>
      </c>
      <c r="E19" s="355">
        <v>0</v>
      </c>
      <c r="F19" s="355">
        <v>0</v>
      </c>
      <c r="G19" s="355">
        <v>1</v>
      </c>
      <c r="H19" s="355">
        <v>0</v>
      </c>
      <c r="I19" s="355">
        <v>12</v>
      </c>
      <c r="J19" s="355">
        <v>110</v>
      </c>
      <c r="K19" s="355">
        <v>2</v>
      </c>
      <c r="L19" s="355">
        <v>3</v>
      </c>
      <c r="M19" s="355">
        <v>0</v>
      </c>
      <c r="N19" s="355">
        <v>0</v>
      </c>
      <c r="O19" s="356">
        <v>5</v>
      </c>
      <c r="P19" s="356">
        <v>187</v>
      </c>
      <c r="Q19" s="356">
        <v>3</v>
      </c>
      <c r="R19" s="356">
        <v>105</v>
      </c>
      <c r="S19" s="356">
        <v>56</v>
      </c>
      <c r="T19" s="356">
        <v>548</v>
      </c>
      <c r="U19" s="356">
        <v>4</v>
      </c>
      <c r="V19" s="356">
        <v>190</v>
      </c>
      <c r="W19" s="356">
        <v>51</v>
      </c>
      <c r="X19" s="356">
        <v>109</v>
      </c>
      <c r="Y19" s="356">
        <v>13</v>
      </c>
      <c r="Z19" s="356">
        <v>47</v>
      </c>
      <c r="AA19" s="356">
        <v>45</v>
      </c>
      <c r="AB19" s="356">
        <v>225</v>
      </c>
      <c r="AC19" s="356">
        <v>33</v>
      </c>
      <c r="AD19" s="356">
        <v>81</v>
      </c>
      <c r="AE19" s="356">
        <v>9</v>
      </c>
      <c r="AF19" s="356">
        <v>30</v>
      </c>
      <c r="AG19" s="356">
        <v>29</v>
      </c>
      <c r="AH19" s="356">
        <v>356</v>
      </c>
      <c r="AI19" s="356">
        <v>2</v>
      </c>
      <c r="AJ19" s="356">
        <v>8</v>
      </c>
      <c r="AK19" s="356">
        <v>18</v>
      </c>
      <c r="AL19" s="357">
        <v>139</v>
      </c>
    </row>
    <row r="20" spans="1:38" s="351" customFormat="1" ht="22.5" customHeight="1" x14ac:dyDescent="0.15">
      <c r="A20" s="352"/>
      <c r="B20" s="358" t="s">
        <v>32</v>
      </c>
      <c r="C20" s="354">
        <v>103</v>
      </c>
      <c r="D20" s="356">
        <v>1223</v>
      </c>
      <c r="E20" s="355">
        <v>0</v>
      </c>
      <c r="F20" s="355">
        <v>0</v>
      </c>
      <c r="G20" s="355">
        <v>0</v>
      </c>
      <c r="H20" s="355">
        <v>0</v>
      </c>
      <c r="I20" s="355">
        <v>24</v>
      </c>
      <c r="J20" s="355">
        <v>166</v>
      </c>
      <c r="K20" s="355">
        <v>3</v>
      </c>
      <c r="L20" s="355">
        <v>22</v>
      </c>
      <c r="M20" s="355">
        <v>0</v>
      </c>
      <c r="N20" s="355">
        <v>0</v>
      </c>
      <c r="O20" s="356">
        <v>3</v>
      </c>
      <c r="P20" s="356">
        <v>480</v>
      </c>
      <c r="Q20" s="356">
        <v>1</v>
      </c>
      <c r="R20" s="356">
        <v>8</v>
      </c>
      <c r="S20" s="356">
        <v>16</v>
      </c>
      <c r="T20" s="356">
        <v>101</v>
      </c>
      <c r="U20" s="356">
        <v>0</v>
      </c>
      <c r="V20" s="356">
        <v>0</v>
      </c>
      <c r="W20" s="356">
        <v>6</v>
      </c>
      <c r="X20" s="356">
        <v>18</v>
      </c>
      <c r="Y20" s="356">
        <v>3</v>
      </c>
      <c r="Z20" s="356">
        <v>10</v>
      </c>
      <c r="AA20" s="356">
        <v>5</v>
      </c>
      <c r="AB20" s="356">
        <v>14</v>
      </c>
      <c r="AC20" s="356">
        <v>5</v>
      </c>
      <c r="AD20" s="356">
        <v>68</v>
      </c>
      <c r="AE20" s="356">
        <v>2</v>
      </c>
      <c r="AF20" s="356">
        <v>100</v>
      </c>
      <c r="AG20" s="356">
        <v>16</v>
      </c>
      <c r="AH20" s="356">
        <v>171</v>
      </c>
      <c r="AI20" s="356">
        <v>1</v>
      </c>
      <c r="AJ20" s="356">
        <v>4</v>
      </c>
      <c r="AK20" s="356">
        <v>18</v>
      </c>
      <c r="AL20" s="357">
        <v>61</v>
      </c>
    </row>
    <row r="21" spans="1:38" s="351" customFormat="1" ht="22.5" customHeight="1" x14ac:dyDescent="0.15">
      <c r="A21" s="352"/>
      <c r="B21" s="358" t="s">
        <v>33</v>
      </c>
      <c r="C21" s="354">
        <v>250</v>
      </c>
      <c r="D21" s="356">
        <v>3178</v>
      </c>
      <c r="E21" s="355">
        <v>0</v>
      </c>
      <c r="F21" s="355">
        <v>0</v>
      </c>
      <c r="G21" s="355">
        <v>0</v>
      </c>
      <c r="H21" s="355">
        <v>0</v>
      </c>
      <c r="I21" s="355">
        <v>20</v>
      </c>
      <c r="J21" s="355">
        <v>264</v>
      </c>
      <c r="K21" s="355">
        <v>3</v>
      </c>
      <c r="L21" s="355">
        <v>9</v>
      </c>
      <c r="M21" s="355">
        <v>0</v>
      </c>
      <c r="N21" s="355">
        <v>0</v>
      </c>
      <c r="O21" s="356">
        <v>1</v>
      </c>
      <c r="P21" s="356">
        <v>7</v>
      </c>
      <c r="Q21" s="356">
        <v>1</v>
      </c>
      <c r="R21" s="356">
        <v>7</v>
      </c>
      <c r="S21" s="356">
        <v>70</v>
      </c>
      <c r="T21" s="356">
        <v>1148</v>
      </c>
      <c r="U21" s="356">
        <v>5</v>
      </c>
      <c r="V21" s="356">
        <v>25</v>
      </c>
      <c r="W21" s="356">
        <v>28</v>
      </c>
      <c r="X21" s="356">
        <v>51</v>
      </c>
      <c r="Y21" s="356">
        <v>9</v>
      </c>
      <c r="Z21" s="356">
        <v>179</v>
      </c>
      <c r="AA21" s="356">
        <v>32</v>
      </c>
      <c r="AB21" s="356">
        <v>276</v>
      </c>
      <c r="AC21" s="356">
        <v>25</v>
      </c>
      <c r="AD21" s="356">
        <v>83</v>
      </c>
      <c r="AE21" s="356">
        <v>7</v>
      </c>
      <c r="AF21" s="356">
        <v>32</v>
      </c>
      <c r="AG21" s="356">
        <v>37</v>
      </c>
      <c r="AH21" s="356">
        <v>1025</v>
      </c>
      <c r="AI21" s="356">
        <v>1</v>
      </c>
      <c r="AJ21" s="356">
        <v>7</v>
      </c>
      <c r="AK21" s="356">
        <v>11</v>
      </c>
      <c r="AL21" s="357">
        <v>65</v>
      </c>
    </row>
    <row r="22" spans="1:38" s="351" customFormat="1" ht="22.5" customHeight="1" x14ac:dyDescent="0.15">
      <c r="A22" s="352"/>
      <c r="B22" s="358" t="s">
        <v>34</v>
      </c>
      <c r="C22" s="354">
        <v>300</v>
      </c>
      <c r="D22" s="356">
        <v>2947</v>
      </c>
      <c r="E22" s="355">
        <v>0</v>
      </c>
      <c r="F22" s="355">
        <v>0</v>
      </c>
      <c r="G22" s="355">
        <v>0</v>
      </c>
      <c r="H22" s="355">
        <v>0</v>
      </c>
      <c r="I22" s="355">
        <v>36</v>
      </c>
      <c r="J22" s="355">
        <v>292</v>
      </c>
      <c r="K22" s="355">
        <v>8</v>
      </c>
      <c r="L22" s="355">
        <v>268</v>
      </c>
      <c r="M22" s="355">
        <v>1</v>
      </c>
      <c r="N22" s="355">
        <v>3</v>
      </c>
      <c r="O22" s="356">
        <v>4</v>
      </c>
      <c r="P22" s="356">
        <v>121</v>
      </c>
      <c r="Q22" s="356">
        <v>8</v>
      </c>
      <c r="R22" s="356">
        <v>140</v>
      </c>
      <c r="S22" s="356">
        <v>44</v>
      </c>
      <c r="T22" s="356">
        <v>331</v>
      </c>
      <c r="U22" s="356">
        <v>3</v>
      </c>
      <c r="V22" s="356">
        <v>13</v>
      </c>
      <c r="W22" s="356">
        <v>27</v>
      </c>
      <c r="X22" s="356">
        <v>69</v>
      </c>
      <c r="Y22" s="356">
        <v>29</v>
      </c>
      <c r="Z22" s="356">
        <v>220</v>
      </c>
      <c r="AA22" s="356">
        <v>23</v>
      </c>
      <c r="AB22" s="356">
        <v>80</v>
      </c>
      <c r="AC22" s="356">
        <v>20</v>
      </c>
      <c r="AD22" s="356">
        <v>123</v>
      </c>
      <c r="AE22" s="356">
        <v>26</v>
      </c>
      <c r="AF22" s="356">
        <v>125</v>
      </c>
      <c r="AG22" s="356">
        <v>48</v>
      </c>
      <c r="AH22" s="356">
        <v>764</v>
      </c>
      <c r="AI22" s="356">
        <v>1</v>
      </c>
      <c r="AJ22" s="356">
        <v>5</v>
      </c>
      <c r="AK22" s="356">
        <v>22</v>
      </c>
      <c r="AL22" s="357">
        <v>393</v>
      </c>
    </row>
    <row r="23" spans="1:38" s="351" customFormat="1" ht="22.5" customHeight="1" x14ac:dyDescent="0.15">
      <c r="A23" s="352"/>
      <c r="B23" s="358" t="s">
        <v>35</v>
      </c>
      <c r="C23" s="354">
        <v>338</v>
      </c>
      <c r="D23" s="356">
        <v>3358</v>
      </c>
      <c r="E23" s="355">
        <v>0</v>
      </c>
      <c r="F23" s="355">
        <v>0</v>
      </c>
      <c r="G23" s="355">
        <v>0</v>
      </c>
      <c r="H23" s="355">
        <v>0</v>
      </c>
      <c r="I23" s="355">
        <v>58</v>
      </c>
      <c r="J23" s="355">
        <v>642</v>
      </c>
      <c r="K23" s="355">
        <v>11</v>
      </c>
      <c r="L23" s="355">
        <v>181</v>
      </c>
      <c r="M23" s="355">
        <v>0</v>
      </c>
      <c r="N23" s="355">
        <v>0</v>
      </c>
      <c r="O23" s="356">
        <v>6</v>
      </c>
      <c r="P23" s="356">
        <v>117</v>
      </c>
      <c r="Q23" s="356">
        <v>20</v>
      </c>
      <c r="R23" s="356">
        <v>376</v>
      </c>
      <c r="S23" s="356">
        <v>60</v>
      </c>
      <c r="T23" s="356">
        <v>772</v>
      </c>
      <c r="U23" s="356">
        <v>2</v>
      </c>
      <c r="V23" s="356">
        <v>18</v>
      </c>
      <c r="W23" s="356">
        <v>59</v>
      </c>
      <c r="X23" s="356">
        <v>113</v>
      </c>
      <c r="Y23" s="356">
        <v>11</v>
      </c>
      <c r="Z23" s="356">
        <v>61</v>
      </c>
      <c r="AA23" s="356">
        <v>20</v>
      </c>
      <c r="AB23" s="356">
        <v>178</v>
      </c>
      <c r="AC23" s="356">
        <v>19</v>
      </c>
      <c r="AD23" s="356">
        <v>93</v>
      </c>
      <c r="AE23" s="356">
        <v>8</v>
      </c>
      <c r="AF23" s="356">
        <v>33</v>
      </c>
      <c r="AG23" s="356">
        <v>32</v>
      </c>
      <c r="AH23" s="356">
        <v>586</v>
      </c>
      <c r="AI23" s="356">
        <v>2</v>
      </c>
      <c r="AJ23" s="356">
        <v>10</v>
      </c>
      <c r="AK23" s="356">
        <v>30</v>
      </c>
      <c r="AL23" s="357">
        <v>178</v>
      </c>
    </row>
    <row r="24" spans="1:38" s="351" customFormat="1" ht="22.5" customHeight="1" x14ac:dyDescent="0.15">
      <c r="A24" s="352"/>
      <c r="B24" s="358" t="s">
        <v>36</v>
      </c>
      <c r="C24" s="354">
        <v>177</v>
      </c>
      <c r="D24" s="356">
        <v>1850</v>
      </c>
      <c r="E24" s="355">
        <v>0</v>
      </c>
      <c r="F24" s="355">
        <v>0</v>
      </c>
      <c r="G24" s="355">
        <v>0</v>
      </c>
      <c r="H24" s="355">
        <v>0</v>
      </c>
      <c r="I24" s="355">
        <v>11</v>
      </c>
      <c r="J24" s="355">
        <v>45</v>
      </c>
      <c r="K24" s="355">
        <v>7</v>
      </c>
      <c r="L24" s="355">
        <v>50</v>
      </c>
      <c r="M24" s="355">
        <v>0</v>
      </c>
      <c r="N24" s="355">
        <v>0</v>
      </c>
      <c r="O24" s="356">
        <v>1</v>
      </c>
      <c r="P24" s="356">
        <v>2</v>
      </c>
      <c r="Q24" s="356">
        <v>4</v>
      </c>
      <c r="R24" s="356">
        <v>170</v>
      </c>
      <c r="S24" s="356">
        <v>35</v>
      </c>
      <c r="T24" s="356">
        <v>507</v>
      </c>
      <c r="U24" s="355">
        <v>4</v>
      </c>
      <c r="V24" s="355">
        <v>31</v>
      </c>
      <c r="W24" s="356">
        <v>24</v>
      </c>
      <c r="X24" s="356">
        <v>97</v>
      </c>
      <c r="Y24" s="356">
        <v>5</v>
      </c>
      <c r="Z24" s="356">
        <v>50</v>
      </c>
      <c r="AA24" s="356">
        <v>24</v>
      </c>
      <c r="AB24" s="356">
        <v>392</v>
      </c>
      <c r="AC24" s="356">
        <v>12</v>
      </c>
      <c r="AD24" s="356">
        <v>51</v>
      </c>
      <c r="AE24" s="356">
        <v>11</v>
      </c>
      <c r="AF24" s="356">
        <v>77</v>
      </c>
      <c r="AG24" s="356">
        <v>25</v>
      </c>
      <c r="AH24" s="356">
        <v>330</v>
      </c>
      <c r="AI24" s="356">
        <v>0</v>
      </c>
      <c r="AJ24" s="356">
        <v>0</v>
      </c>
      <c r="AK24" s="356">
        <v>14</v>
      </c>
      <c r="AL24" s="357">
        <v>48</v>
      </c>
    </row>
    <row r="25" spans="1:38" s="351" customFormat="1" ht="22.5" customHeight="1" x14ac:dyDescent="0.15">
      <c r="A25" s="352"/>
      <c r="B25" s="358" t="s">
        <v>37</v>
      </c>
      <c r="C25" s="354">
        <v>198</v>
      </c>
      <c r="D25" s="355">
        <v>1933</v>
      </c>
      <c r="E25" s="355">
        <v>0</v>
      </c>
      <c r="F25" s="355">
        <v>0</v>
      </c>
      <c r="G25" s="355">
        <v>0</v>
      </c>
      <c r="H25" s="355">
        <v>0</v>
      </c>
      <c r="I25" s="355">
        <v>15</v>
      </c>
      <c r="J25" s="355">
        <v>253</v>
      </c>
      <c r="K25" s="355">
        <v>10</v>
      </c>
      <c r="L25" s="355">
        <v>56</v>
      </c>
      <c r="M25" s="355">
        <v>0</v>
      </c>
      <c r="N25" s="355">
        <v>0</v>
      </c>
      <c r="O25" s="356">
        <v>5</v>
      </c>
      <c r="P25" s="356">
        <v>20</v>
      </c>
      <c r="Q25" s="356">
        <v>2</v>
      </c>
      <c r="R25" s="356">
        <v>18</v>
      </c>
      <c r="S25" s="356">
        <v>45</v>
      </c>
      <c r="T25" s="356">
        <v>427</v>
      </c>
      <c r="U25" s="356">
        <v>2</v>
      </c>
      <c r="V25" s="356">
        <v>2</v>
      </c>
      <c r="W25" s="356">
        <v>39</v>
      </c>
      <c r="X25" s="356">
        <v>93</v>
      </c>
      <c r="Y25" s="356">
        <v>17</v>
      </c>
      <c r="Z25" s="356">
        <v>90</v>
      </c>
      <c r="AA25" s="356">
        <v>11</v>
      </c>
      <c r="AB25" s="356">
        <v>46</v>
      </c>
      <c r="AC25" s="356">
        <v>13</v>
      </c>
      <c r="AD25" s="356">
        <v>30</v>
      </c>
      <c r="AE25" s="356">
        <v>6</v>
      </c>
      <c r="AF25" s="356">
        <v>35</v>
      </c>
      <c r="AG25" s="356">
        <v>24</v>
      </c>
      <c r="AH25" s="356">
        <v>480</v>
      </c>
      <c r="AI25" s="356">
        <v>0</v>
      </c>
      <c r="AJ25" s="356">
        <v>0</v>
      </c>
      <c r="AK25" s="356">
        <v>9</v>
      </c>
      <c r="AL25" s="357">
        <v>383</v>
      </c>
    </row>
    <row r="26" spans="1:38" s="351" customFormat="1" ht="22.5" customHeight="1" x14ac:dyDescent="0.15">
      <c r="A26" s="352"/>
      <c r="B26" s="358" t="s">
        <v>38</v>
      </c>
      <c r="C26" s="354">
        <v>302</v>
      </c>
      <c r="D26" s="355">
        <v>7127</v>
      </c>
      <c r="E26" s="355">
        <v>0</v>
      </c>
      <c r="F26" s="355">
        <v>0</v>
      </c>
      <c r="G26" s="355">
        <v>1</v>
      </c>
      <c r="H26" s="355">
        <v>2</v>
      </c>
      <c r="I26" s="355">
        <v>3</v>
      </c>
      <c r="J26" s="355">
        <v>25</v>
      </c>
      <c r="K26" s="355">
        <v>2</v>
      </c>
      <c r="L26" s="355">
        <v>217</v>
      </c>
      <c r="M26" s="355">
        <v>0</v>
      </c>
      <c r="N26" s="355">
        <v>0</v>
      </c>
      <c r="O26" s="356">
        <v>3</v>
      </c>
      <c r="P26" s="356">
        <v>143</v>
      </c>
      <c r="Q26" s="356">
        <v>28</v>
      </c>
      <c r="R26" s="356">
        <v>1473</v>
      </c>
      <c r="S26" s="356">
        <v>199</v>
      </c>
      <c r="T26" s="356">
        <v>4317</v>
      </c>
      <c r="U26" s="356">
        <v>6</v>
      </c>
      <c r="V26" s="356">
        <v>25</v>
      </c>
      <c r="W26" s="356">
        <v>16</v>
      </c>
      <c r="X26" s="356">
        <v>63</v>
      </c>
      <c r="Y26" s="356">
        <v>2</v>
      </c>
      <c r="Z26" s="356">
        <v>48</v>
      </c>
      <c r="AA26" s="356">
        <v>25</v>
      </c>
      <c r="AB26" s="356">
        <v>495</v>
      </c>
      <c r="AC26" s="356">
        <v>5</v>
      </c>
      <c r="AD26" s="356">
        <v>91</v>
      </c>
      <c r="AE26" s="356">
        <v>1</v>
      </c>
      <c r="AF26" s="356">
        <v>10</v>
      </c>
      <c r="AG26" s="356">
        <v>3</v>
      </c>
      <c r="AH26" s="356">
        <v>19</v>
      </c>
      <c r="AI26" s="356">
        <v>1</v>
      </c>
      <c r="AJ26" s="356">
        <v>8</v>
      </c>
      <c r="AK26" s="356">
        <v>7</v>
      </c>
      <c r="AL26" s="357">
        <v>191</v>
      </c>
    </row>
    <row r="27" spans="1:38" s="351" customFormat="1" ht="22.5" customHeight="1" thickBot="1" x14ac:dyDescent="0.2">
      <c r="A27" s="359"/>
      <c r="B27" s="360" t="s">
        <v>39</v>
      </c>
      <c r="C27" s="361">
        <v>87</v>
      </c>
      <c r="D27" s="362">
        <v>1455</v>
      </c>
      <c r="E27" s="362">
        <v>0</v>
      </c>
      <c r="F27" s="362">
        <v>0</v>
      </c>
      <c r="G27" s="362">
        <v>0</v>
      </c>
      <c r="H27" s="362">
        <v>0</v>
      </c>
      <c r="I27" s="362">
        <v>2</v>
      </c>
      <c r="J27" s="362">
        <v>5</v>
      </c>
      <c r="K27" s="362">
        <v>10</v>
      </c>
      <c r="L27" s="362">
        <v>79</v>
      </c>
      <c r="M27" s="362">
        <v>0</v>
      </c>
      <c r="N27" s="362">
        <v>0</v>
      </c>
      <c r="O27" s="363">
        <v>0</v>
      </c>
      <c r="P27" s="363">
        <v>0</v>
      </c>
      <c r="Q27" s="363">
        <v>11</v>
      </c>
      <c r="R27" s="363">
        <v>339</v>
      </c>
      <c r="S27" s="363">
        <v>50</v>
      </c>
      <c r="T27" s="363">
        <v>774</v>
      </c>
      <c r="U27" s="363">
        <v>2</v>
      </c>
      <c r="V27" s="363">
        <v>20</v>
      </c>
      <c r="W27" s="363">
        <v>0</v>
      </c>
      <c r="X27" s="363">
        <v>0</v>
      </c>
      <c r="Y27" s="363">
        <v>3</v>
      </c>
      <c r="Z27" s="363">
        <v>17</v>
      </c>
      <c r="AA27" s="363">
        <v>0</v>
      </c>
      <c r="AB27" s="363">
        <v>0</v>
      </c>
      <c r="AC27" s="363">
        <v>2</v>
      </c>
      <c r="AD27" s="363">
        <v>35</v>
      </c>
      <c r="AE27" s="363">
        <v>0</v>
      </c>
      <c r="AF27" s="363">
        <v>0</v>
      </c>
      <c r="AG27" s="363">
        <v>0</v>
      </c>
      <c r="AH27" s="363">
        <v>0</v>
      </c>
      <c r="AI27" s="363">
        <v>2</v>
      </c>
      <c r="AJ27" s="363">
        <v>97</v>
      </c>
      <c r="AK27" s="363">
        <v>5</v>
      </c>
      <c r="AL27" s="364">
        <v>89</v>
      </c>
    </row>
    <row r="28" spans="1:38" s="351" customFormat="1" ht="15" customHeight="1" x14ac:dyDescent="0.15">
      <c r="A28" s="154" t="s">
        <v>246</v>
      </c>
      <c r="B28" s="154"/>
      <c r="C28" s="154"/>
      <c r="D28" s="154"/>
      <c r="E28" s="154"/>
      <c r="F28" s="154"/>
      <c r="G28" s="154"/>
      <c r="H28" s="154"/>
      <c r="I28" s="154"/>
      <c r="J28" s="154"/>
      <c r="K28" s="154"/>
      <c r="L28" s="154"/>
      <c r="M28" s="154"/>
      <c r="N28" s="154"/>
      <c r="O28" s="154"/>
      <c r="P28" s="154"/>
      <c r="Q28" s="154"/>
      <c r="R28" s="154"/>
      <c r="S28" s="154"/>
      <c r="T28" s="154"/>
      <c r="U28" s="154"/>
      <c r="V28" s="154"/>
      <c r="W28" s="365"/>
      <c r="X28" s="365"/>
      <c r="Y28" s="365"/>
      <c r="Z28" s="365"/>
      <c r="AA28" s="365"/>
      <c r="AB28" s="365"/>
      <c r="AC28" s="365"/>
      <c r="AD28" s="365"/>
      <c r="AE28" s="365"/>
      <c r="AF28" s="365"/>
      <c r="AG28" s="365"/>
      <c r="AH28" s="365"/>
      <c r="AI28" s="365"/>
      <c r="AJ28" s="365"/>
      <c r="AL28" s="472" t="s">
        <v>557</v>
      </c>
    </row>
    <row r="29" spans="1:38" s="351" customFormat="1" ht="12" customHeight="1" x14ac:dyDescent="0.15">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row>
    <row r="30" spans="1:38" s="351" customFormat="1" ht="15" customHeight="1" thickBot="1" x14ac:dyDescent="0.2">
      <c r="A30" s="154" t="s">
        <v>436</v>
      </c>
      <c r="B30" s="154"/>
      <c r="C30" s="154"/>
      <c r="D30" s="154"/>
      <c r="E30" s="154"/>
      <c r="F30" s="154"/>
      <c r="G30" s="154"/>
      <c r="H30" s="154"/>
      <c r="I30" s="154"/>
      <c r="J30" s="154"/>
      <c r="K30" s="154"/>
      <c r="L30" s="154"/>
      <c r="M30" s="154"/>
      <c r="N30" s="154"/>
      <c r="O30" s="154"/>
      <c r="P30" s="154"/>
      <c r="Q30" s="154"/>
      <c r="R30" s="154"/>
      <c r="S30" s="154"/>
      <c r="T30" s="154"/>
      <c r="U30" s="154"/>
      <c r="V30" s="154"/>
      <c r="W30" s="154"/>
      <c r="X30" s="775"/>
      <c r="Y30" s="775"/>
      <c r="Z30" s="775"/>
      <c r="AA30" s="775"/>
      <c r="AB30" s="775"/>
      <c r="AC30" s="775"/>
      <c r="AD30" s="775"/>
      <c r="AE30" s="775"/>
      <c r="AF30" s="775"/>
      <c r="AG30" s="775"/>
      <c r="AH30" s="775"/>
      <c r="AI30" s="154"/>
      <c r="AJ30" s="154"/>
      <c r="AK30" s="154"/>
      <c r="AL30" s="154"/>
    </row>
    <row r="31" spans="1:38" s="351" customFormat="1" ht="8.25" customHeight="1" x14ac:dyDescent="0.15">
      <c r="A31" s="736" t="s">
        <v>15</v>
      </c>
      <c r="B31" s="737"/>
      <c r="C31" s="786" t="s">
        <v>285</v>
      </c>
      <c r="D31" s="737"/>
      <c r="E31" s="737"/>
      <c r="F31" s="366"/>
      <c r="G31" s="366"/>
      <c r="H31" s="366"/>
      <c r="I31" s="366"/>
      <c r="J31" s="367"/>
      <c r="K31" s="367"/>
      <c r="L31" s="366"/>
      <c r="M31" s="366"/>
      <c r="N31" s="366"/>
      <c r="O31" s="366"/>
      <c r="P31" s="366"/>
      <c r="Q31" s="366"/>
      <c r="R31" s="366"/>
      <c r="S31" s="366"/>
      <c r="T31" s="368"/>
      <c r="U31" s="154"/>
      <c r="V31" s="154"/>
      <c r="W31" s="369"/>
      <c r="X31" s="369"/>
      <c r="Y31" s="369"/>
      <c r="Z31" s="369"/>
      <c r="AA31" s="369"/>
      <c r="AB31" s="369"/>
      <c r="AC31" s="369"/>
      <c r="AD31" s="369"/>
      <c r="AE31" s="369"/>
      <c r="AF31" s="369"/>
      <c r="AG31" s="154"/>
      <c r="AH31" s="154"/>
      <c r="AI31" s="154"/>
      <c r="AJ31" s="154"/>
      <c r="AK31" s="154"/>
      <c r="AL31" s="154"/>
    </row>
    <row r="32" spans="1:38" s="351" customFormat="1" ht="8.25" customHeight="1" x14ac:dyDescent="0.15">
      <c r="A32" s="738"/>
      <c r="B32" s="739"/>
      <c r="C32" s="787"/>
      <c r="D32" s="739"/>
      <c r="E32" s="739"/>
      <c r="F32" s="763" t="s">
        <v>286</v>
      </c>
      <c r="G32" s="764"/>
      <c r="H32" s="764"/>
      <c r="I32" s="765"/>
      <c r="J32" s="769" t="s">
        <v>287</v>
      </c>
      <c r="K32" s="770"/>
      <c r="L32" s="770"/>
      <c r="M32" s="770"/>
      <c r="N32" s="370"/>
      <c r="O32" s="371"/>
      <c r="P32" s="371"/>
      <c r="Q32" s="372"/>
      <c r="R32" s="372"/>
      <c r="S32" s="372"/>
      <c r="T32" s="373"/>
      <c r="U32" s="154"/>
      <c r="V32" s="154"/>
      <c r="W32" s="154"/>
      <c r="X32" s="154"/>
      <c r="Y32" s="154"/>
      <c r="Z32" s="154"/>
      <c r="AA32" s="154"/>
      <c r="AB32" s="154"/>
      <c r="AC32" s="154"/>
      <c r="AD32" s="154"/>
      <c r="AE32" s="154"/>
      <c r="AF32" s="154"/>
      <c r="AG32" s="154"/>
      <c r="AH32" s="154"/>
      <c r="AI32" s="154"/>
      <c r="AJ32" s="154"/>
    </row>
    <row r="33" spans="1:38" s="351" customFormat="1" ht="13.5" customHeight="1" x14ac:dyDescent="0.15">
      <c r="A33" s="738"/>
      <c r="B33" s="739"/>
      <c r="C33" s="788"/>
      <c r="D33" s="789"/>
      <c r="E33" s="789"/>
      <c r="F33" s="766"/>
      <c r="G33" s="767"/>
      <c r="H33" s="767"/>
      <c r="I33" s="768"/>
      <c r="J33" s="771"/>
      <c r="K33" s="772"/>
      <c r="L33" s="772"/>
      <c r="M33" s="772"/>
      <c r="N33" s="784" t="s">
        <v>288</v>
      </c>
      <c r="O33" s="784"/>
      <c r="P33" s="784"/>
      <c r="Q33" s="784"/>
      <c r="R33" s="784" t="s">
        <v>249</v>
      </c>
      <c r="S33" s="784"/>
      <c r="T33" s="785"/>
      <c r="U33" s="154"/>
      <c r="V33" s="154"/>
      <c r="W33" s="154"/>
      <c r="X33" s="154"/>
      <c r="Y33" s="154"/>
      <c r="Z33" s="154"/>
      <c r="AA33" s="154"/>
      <c r="AB33" s="154"/>
      <c r="AC33" s="154"/>
      <c r="AD33" s="154"/>
      <c r="AE33" s="154"/>
      <c r="AF33" s="154"/>
      <c r="AG33" s="154"/>
      <c r="AH33" s="154"/>
      <c r="AI33" s="154"/>
      <c r="AJ33" s="154"/>
    </row>
    <row r="34" spans="1:38" s="351" customFormat="1" ht="15" customHeight="1" x14ac:dyDescent="0.15">
      <c r="A34" s="738"/>
      <c r="B34" s="739"/>
      <c r="C34" s="374" t="s">
        <v>12</v>
      </c>
      <c r="D34" s="782" t="s">
        <v>19</v>
      </c>
      <c r="E34" s="782"/>
      <c r="F34" s="782" t="s">
        <v>12</v>
      </c>
      <c r="G34" s="782"/>
      <c r="H34" s="790" t="s">
        <v>247</v>
      </c>
      <c r="I34" s="791"/>
      <c r="J34" s="792" t="s">
        <v>248</v>
      </c>
      <c r="K34" s="791"/>
      <c r="L34" s="792" t="s">
        <v>247</v>
      </c>
      <c r="M34" s="790"/>
      <c r="N34" s="782" t="s">
        <v>248</v>
      </c>
      <c r="O34" s="782"/>
      <c r="P34" s="782" t="s">
        <v>247</v>
      </c>
      <c r="Q34" s="782"/>
      <c r="R34" s="375" t="s">
        <v>248</v>
      </c>
      <c r="S34" s="782" t="s">
        <v>247</v>
      </c>
      <c r="T34" s="783"/>
      <c r="U34" s="376"/>
      <c r="V34" s="376"/>
      <c r="W34" s="377"/>
      <c r="X34" s="376"/>
      <c r="Y34" s="376"/>
      <c r="Z34" s="376"/>
      <c r="AA34" s="376"/>
      <c r="AB34" s="376"/>
      <c r="AC34" s="376"/>
      <c r="AD34" s="376"/>
      <c r="AE34" s="376"/>
      <c r="AF34" s="376"/>
      <c r="AG34" s="376"/>
      <c r="AH34" s="376"/>
      <c r="AI34" s="376"/>
      <c r="AJ34" s="376"/>
      <c r="AK34" s="376"/>
      <c r="AL34" s="376"/>
    </row>
    <row r="35" spans="1:38" s="351" customFormat="1" ht="20.25" customHeight="1" x14ac:dyDescent="0.15">
      <c r="A35" s="728" t="s">
        <v>284</v>
      </c>
      <c r="B35" s="729"/>
      <c r="C35" s="543">
        <v>5416</v>
      </c>
      <c r="D35" s="776">
        <v>61586</v>
      </c>
      <c r="E35" s="776"/>
      <c r="F35" s="780">
        <v>2158</v>
      </c>
      <c r="G35" s="780"/>
      <c r="H35" s="781">
        <v>6177</v>
      </c>
      <c r="I35" s="781"/>
      <c r="J35" s="773">
        <v>3160</v>
      </c>
      <c r="K35" s="773"/>
      <c r="L35" s="773">
        <v>55096</v>
      </c>
      <c r="M35" s="773"/>
      <c r="N35" s="773">
        <v>2734</v>
      </c>
      <c r="O35" s="773"/>
      <c r="P35" s="773">
        <v>45887</v>
      </c>
      <c r="Q35" s="773"/>
      <c r="R35" s="543">
        <v>426</v>
      </c>
      <c r="S35" s="778">
        <v>9209</v>
      </c>
      <c r="T35" s="779"/>
      <c r="U35" s="376"/>
      <c r="V35" s="376"/>
      <c r="W35" s="376"/>
      <c r="X35" s="376"/>
      <c r="Y35" s="376"/>
      <c r="Z35" s="376"/>
      <c r="AA35" s="376"/>
      <c r="AB35" s="376"/>
      <c r="AC35" s="376"/>
      <c r="AD35" s="376"/>
      <c r="AE35" s="376"/>
      <c r="AF35" s="376"/>
      <c r="AG35" s="376"/>
      <c r="AH35" s="376"/>
      <c r="AI35" s="376"/>
      <c r="AJ35" s="376"/>
      <c r="AK35" s="376"/>
      <c r="AL35" s="376"/>
    </row>
    <row r="36" spans="1:38" s="351" customFormat="1" ht="22.5" customHeight="1" x14ac:dyDescent="0.15">
      <c r="A36" s="378"/>
      <c r="B36" s="379" t="s">
        <v>20</v>
      </c>
      <c r="C36" s="543">
        <v>197</v>
      </c>
      <c r="D36" s="776">
        <v>1363</v>
      </c>
      <c r="E36" s="776"/>
      <c r="F36" s="794">
        <v>97</v>
      </c>
      <c r="G36" s="794"/>
      <c r="H36" s="776">
        <v>261</v>
      </c>
      <c r="I36" s="776"/>
      <c r="J36" s="776">
        <v>86</v>
      </c>
      <c r="K36" s="776"/>
      <c r="L36" s="776">
        <v>1053</v>
      </c>
      <c r="M36" s="776"/>
      <c r="N36" s="776">
        <v>63</v>
      </c>
      <c r="O36" s="776"/>
      <c r="P36" s="776">
        <v>808</v>
      </c>
      <c r="Q36" s="776"/>
      <c r="R36" s="543">
        <v>23</v>
      </c>
      <c r="S36" s="776">
        <v>245</v>
      </c>
      <c r="T36" s="793"/>
      <c r="U36" s="376"/>
      <c r="V36" s="376"/>
      <c r="W36" s="376"/>
      <c r="X36" s="376"/>
      <c r="Y36" s="376"/>
      <c r="Z36" s="376"/>
      <c r="AA36" s="376"/>
      <c r="AB36" s="376"/>
      <c r="AC36" s="376"/>
      <c r="AD36" s="376"/>
      <c r="AE36" s="376"/>
      <c r="AF36" s="376"/>
      <c r="AG36" s="376"/>
      <c r="AH36" s="376"/>
      <c r="AI36" s="376"/>
      <c r="AJ36" s="376"/>
      <c r="AK36" s="376"/>
      <c r="AL36" s="376"/>
    </row>
    <row r="37" spans="1:38" s="351" customFormat="1" ht="22.5" customHeight="1" x14ac:dyDescent="0.15">
      <c r="A37" s="378"/>
      <c r="B37" s="380" t="s">
        <v>21</v>
      </c>
      <c r="C37" s="543">
        <v>208</v>
      </c>
      <c r="D37" s="776">
        <v>1054</v>
      </c>
      <c r="E37" s="776"/>
      <c r="F37" s="794">
        <v>106</v>
      </c>
      <c r="G37" s="794"/>
      <c r="H37" s="776">
        <v>242</v>
      </c>
      <c r="I37" s="776"/>
      <c r="J37" s="776">
        <v>98</v>
      </c>
      <c r="K37" s="776"/>
      <c r="L37" s="776">
        <v>803</v>
      </c>
      <c r="M37" s="776"/>
      <c r="N37" s="776">
        <v>82</v>
      </c>
      <c r="O37" s="776"/>
      <c r="P37" s="776">
        <v>671</v>
      </c>
      <c r="Q37" s="776"/>
      <c r="R37" s="543">
        <v>16</v>
      </c>
      <c r="S37" s="776">
        <v>132</v>
      </c>
      <c r="T37" s="793"/>
      <c r="U37" s="376"/>
      <c r="V37" s="376"/>
      <c r="W37" s="376"/>
      <c r="X37" s="376"/>
      <c r="Y37" s="376"/>
      <c r="Z37" s="376"/>
      <c r="AA37" s="376"/>
      <c r="AB37" s="376"/>
      <c r="AC37" s="376"/>
      <c r="AD37" s="376"/>
      <c r="AE37" s="376"/>
      <c r="AF37" s="376"/>
      <c r="AG37" s="376"/>
      <c r="AH37" s="376"/>
      <c r="AI37" s="376"/>
      <c r="AJ37" s="376"/>
      <c r="AK37" s="376"/>
      <c r="AL37" s="376"/>
    </row>
    <row r="38" spans="1:38" s="351" customFormat="1" ht="22.5" customHeight="1" x14ac:dyDescent="0.15">
      <c r="A38" s="378"/>
      <c r="B38" s="380" t="s">
        <v>22</v>
      </c>
      <c r="C38" s="543">
        <v>454</v>
      </c>
      <c r="D38" s="776">
        <v>4853</v>
      </c>
      <c r="E38" s="776"/>
      <c r="F38" s="794">
        <v>174</v>
      </c>
      <c r="G38" s="794"/>
      <c r="H38" s="776">
        <v>480</v>
      </c>
      <c r="I38" s="776"/>
      <c r="J38" s="776">
        <v>273</v>
      </c>
      <c r="K38" s="776"/>
      <c r="L38" s="776">
        <v>4352</v>
      </c>
      <c r="M38" s="776"/>
      <c r="N38" s="776">
        <v>230</v>
      </c>
      <c r="O38" s="776"/>
      <c r="P38" s="776">
        <v>2348</v>
      </c>
      <c r="Q38" s="776"/>
      <c r="R38" s="543">
        <v>43</v>
      </c>
      <c r="S38" s="776">
        <v>2004</v>
      </c>
      <c r="T38" s="793"/>
      <c r="U38" s="376"/>
      <c r="V38" s="376"/>
      <c r="W38" s="376"/>
      <c r="X38" s="376"/>
      <c r="Y38" s="376"/>
      <c r="Z38" s="376"/>
      <c r="AA38" s="376"/>
      <c r="AB38" s="376"/>
      <c r="AC38" s="376"/>
      <c r="AD38" s="376"/>
      <c r="AE38" s="376"/>
      <c r="AF38" s="376"/>
      <c r="AG38" s="376"/>
      <c r="AH38" s="376"/>
      <c r="AI38" s="376"/>
      <c r="AJ38" s="376"/>
      <c r="AK38" s="376"/>
      <c r="AL38" s="376"/>
    </row>
    <row r="39" spans="1:38" s="351" customFormat="1" ht="22.5" customHeight="1" x14ac:dyDescent="0.15">
      <c r="A39" s="378"/>
      <c r="B39" s="380" t="s">
        <v>23</v>
      </c>
      <c r="C39" s="543">
        <v>567</v>
      </c>
      <c r="D39" s="776">
        <v>10041</v>
      </c>
      <c r="E39" s="776"/>
      <c r="F39" s="794">
        <v>178</v>
      </c>
      <c r="G39" s="794"/>
      <c r="H39" s="776">
        <v>540</v>
      </c>
      <c r="I39" s="776"/>
      <c r="J39" s="776">
        <v>376</v>
      </c>
      <c r="K39" s="776"/>
      <c r="L39" s="776">
        <v>9443</v>
      </c>
      <c r="M39" s="776"/>
      <c r="N39" s="776">
        <v>320</v>
      </c>
      <c r="O39" s="776"/>
      <c r="P39" s="776">
        <v>8174</v>
      </c>
      <c r="Q39" s="776"/>
      <c r="R39" s="543">
        <v>56</v>
      </c>
      <c r="S39" s="799">
        <v>1269</v>
      </c>
      <c r="T39" s="800"/>
      <c r="U39" s="376"/>
      <c r="V39" s="376"/>
      <c r="W39" s="376"/>
      <c r="X39" s="376"/>
      <c r="Y39" s="376"/>
      <c r="Z39" s="376"/>
      <c r="AA39" s="376"/>
      <c r="AB39" s="376"/>
      <c r="AC39" s="376"/>
      <c r="AD39" s="376"/>
      <c r="AE39" s="376"/>
      <c r="AF39" s="376"/>
      <c r="AG39" s="376"/>
      <c r="AH39" s="376"/>
      <c r="AI39" s="376"/>
      <c r="AJ39" s="376"/>
      <c r="AK39" s="376"/>
      <c r="AL39" s="376"/>
    </row>
    <row r="40" spans="1:38" s="351" customFormat="1" ht="22.5" customHeight="1" x14ac:dyDescent="0.15">
      <c r="A40" s="378"/>
      <c r="B40" s="380" t="s">
        <v>24</v>
      </c>
      <c r="C40" s="543">
        <v>273</v>
      </c>
      <c r="D40" s="776">
        <v>3946</v>
      </c>
      <c r="E40" s="776"/>
      <c r="F40" s="794">
        <v>89</v>
      </c>
      <c r="G40" s="794"/>
      <c r="H40" s="776">
        <v>267</v>
      </c>
      <c r="I40" s="776"/>
      <c r="J40" s="776">
        <v>179</v>
      </c>
      <c r="K40" s="776"/>
      <c r="L40" s="776">
        <v>3657</v>
      </c>
      <c r="M40" s="776"/>
      <c r="N40" s="776">
        <v>154</v>
      </c>
      <c r="O40" s="776"/>
      <c r="P40" s="776">
        <v>3428</v>
      </c>
      <c r="Q40" s="776"/>
      <c r="R40" s="543">
        <v>25</v>
      </c>
      <c r="S40" s="776">
        <v>229</v>
      </c>
      <c r="T40" s="793"/>
      <c r="U40" s="376"/>
      <c r="V40" s="376"/>
      <c r="W40" s="376"/>
      <c r="X40" s="376"/>
      <c r="Y40" s="376"/>
      <c r="Z40" s="376"/>
      <c r="AA40" s="376"/>
      <c r="AB40" s="376"/>
      <c r="AC40" s="376"/>
      <c r="AD40" s="376"/>
      <c r="AE40" s="376"/>
      <c r="AF40" s="376"/>
      <c r="AG40" s="376"/>
      <c r="AH40" s="376"/>
      <c r="AI40" s="376"/>
      <c r="AJ40" s="376"/>
      <c r="AK40" s="376"/>
      <c r="AL40" s="376"/>
    </row>
    <row r="41" spans="1:38" s="351" customFormat="1" ht="22.5" customHeight="1" x14ac:dyDescent="0.15">
      <c r="A41" s="378"/>
      <c r="B41" s="380" t="s">
        <v>25</v>
      </c>
      <c r="C41" s="543">
        <v>449</v>
      </c>
      <c r="D41" s="776">
        <v>4002</v>
      </c>
      <c r="E41" s="776"/>
      <c r="F41" s="794">
        <v>198</v>
      </c>
      <c r="G41" s="794"/>
      <c r="H41" s="776">
        <v>596</v>
      </c>
      <c r="I41" s="776"/>
      <c r="J41" s="776">
        <v>246</v>
      </c>
      <c r="K41" s="776"/>
      <c r="L41" s="776">
        <v>3388</v>
      </c>
      <c r="M41" s="776"/>
      <c r="N41" s="776">
        <v>222</v>
      </c>
      <c r="O41" s="776"/>
      <c r="P41" s="776">
        <v>2675</v>
      </c>
      <c r="Q41" s="776"/>
      <c r="R41" s="543">
        <v>24</v>
      </c>
      <c r="S41" s="776">
        <v>713</v>
      </c>
      <c r="T41" s="793"/>
      <c r="U41" s="376"/>
      <c r="V41" s="376"/>
      <c r="W41" s="376"/>
      <c r="X41" s="376"/>
      <c r="Y41" s="376"/>
      <c r="Z41" s="376"/>
      <c r="AA41" s="376"/>
      <c r="AB41" s="376"/>
      <c r="AC41" s="376"/>
      <c r="AD41" s="376"/>
      <c r="AE41" s="376"/>
      <c r="AF41" s="376"/>
      <c r="AG41" s="376"/>
      <c r="AH41" s="376"/>
      <c r="AI41" s="376"/>
      <c r="AJ41" s="376"/>
      <c r="AK41" s="376"/>
      <c r="AL41" s="376"/>
    </row>
    <row r="42" spans="1:38" s="351" customFormat="1" ht="22.5" customHeight="1" x14ac:dyDescent="0.15">
      <c r="A42" s="378"/>
      <c r="B42" s="380" t="s">
        <v>26</v>
      </c>
      <c r="C42" s="543">
        <v>366</v>
      </c>
      <c r="D42" s="776">
        <v>1677</v>
      </c>
      <c r="E42" s="776"/>
      <c r="F42" s="794">
        <v>262</v>
      </c>
      <c r="G42" s="794"/>
      <c r="H42" s="776">
        <v>673</v>
      </c>
      <c r="I42" s="776"/>
      <c r="J42" s="776">
        <v>98</v>
      </c>
      <c r="K42" s="776"/>
      <c r="L42" s="776">
        <v>990</v>
      </c>
      <c r="M42" s="776"/>
      <c r="N42" s="776">
        <v>88</v>
      </c>
      <c r="O42" s="776"/>
      <c r="P42" s="776">
        <v>879</v>
      </c>
      <c r="Q42" s="776"/>
      <c r="R42" s="543">
        <v>10</v>
      </c>
      <c r="S42" s="776">
        <v>111</v>
      </c>
      <c r="T42" s="793"/>
      <c r="U42" s="376"/>
      <c r="V42" s="376"/>
      <c r="W42" s="376"/>
      <c r="X42" s="376"/>
      <c r="Y42" s="376"/>
      <c r="Z42" s="376"/>
      <c r="AA42" s="376"/>
      <c r="AB42" s="376"/>
      <c r="AC42" s="376"/>
      <c r="AD42" s="376"/>
      <c r="AE42" s="376"/>
      <c r="AF42" s="376"/>
      <c r="AG42" s="376"/>
      <c r="AH42" s="376"/>
      <c r="AI42" s="376"/>
      <c r="AJ42" s="376"/>
      <c r="AK42" s="376"/>
      <c r="AL42" s="376"/>
    </row>
    <row r="43" spans="1:38" s="351" customFormat="1" ht="22.5" customHeight="1" x14ac:dyDescent="0.15">
      <c r="A43" s="378"/>
      <c r="B43" s="380" t="s">
        <v>27</v>
      </c>
      <c r="C43" s="543">
        <v>413</v>
      </c>
      <c r="D43" s="776">
        <v>2641</v>
      </c>
      <c r="E43" s="776"/>
      <c r="F43" s="794">
        <v>205</v>
      </c>
      <c r="G43" s="794"/>
      <c r="H43" s="776">
        <v>577</v>
      </c>
      <c r="I43" s="776"/>
      <c r="J43" s="776">
        <v>202</v>
      </c>
      <c r="K43" s="776"/>
      <c r="L43" s="776">
        <v>2050</v>
      </c>
      <c r="M43" s="776"/>
      <c r="N43" s="776">
        <v>165</v>
      </c>
      <c r="O43" s="776"/>
      <c r="P43" s="776">
        <v>1531</v>
      </c>
      <c r="Q43" s="776"/>
      <c r="R43" s="543">
        <v>37</v>
      </c>
      <c r="S43" s="776">
        <v>519</v>
      </c>
      <c r="T43" s="793"/>
      <c r="U43" s="376"/>
      <c r="V43" s="376"/>
      <c r="W43" s="376"/>
      <c r="X43" s="376"/>
      <c r="Y43" s="376"/>
      <c r="Z43" s="376"/>
      <c r="AA43" s="376"/>
      <c r="AB43" s="376"/>
      <c r="AC43" s="376"/>
      <c r="AD43" s="376"/>
      <c r="AE43" s="376"/>
      <c r="AF43" s="376"/>
      <c r="AG43" s="376"/>
      <c r="AH43" s="376"/>
      <c r="AI43" s="376"/>
      <c r="AJ43" s="376"/>
      <c r="AK43" s="376"/>
      <c r="AL43" s="376"/>
    </row>
    <row r="44" spans="1:38" s="351" customFormat="1" ht="22.5" customHeight="1" x14ac:dyDescent="0.15">
      <c r="A44" s="378"/>
      <c r="B44" s="380" t="s">
        <v>28</v>
      </c>
      <c r="C44" s="543">
        <v>134</v>
      </c>
      <c r="D44" s="776">
        <v>839</v>
      </c>
      <c r="E44" s="776"/>
      <c r="F44" s="794">
        <v>63</v>
      </c>
      <c r="G44" s="794"/>
      <c r="H44" s="776">
        <v>126</v>
      </c>
      <c r="I44" s="776"/>
      <c r="J44" s="776">
        <v>70</v>
      </c>
      <c r="K44" s="776"/>
      <c r="L44" s="776">
        <v>712</v>
      </c>
      <c r="M44" s="776"/>
      <c r="N44" s="776">
        <v>64</v>
      </c>
      <c r="O44" s="776"/>
      <c r="P44" s="776">
        <v>575</v>
      </c>
      <c r="Q44" s="776"/>
      <c r="R44" s="543">
        <v>6</v>
      </c>
      <c r="S44" s="776">
        <v>137</v>
      </c>
      <c r="T44" s="793"/>
      <c r="U44" s="376"/>
      <c r="V44" s="376"/>
      <c r="W44" s="376"/>
      <c r="X44" s="376"/>
      <c r="Y44" s="376"/>
      <c r="Z44" s="376"/>
      <c r="AA44" s="376"/>
      <c r="AB44" s="376"/>
      <c r="AC44" s="376"/>
      <c r="AD44" s="376"/>
      <c r="AE44" s="376"/>
      <c r="AF44" s="376"/>
      <c r="AG44" s="376"/>
      <c r="AH44" s="376"/>
      <c r="AI44" s="376"/>
      <c r="AJ44" s="376"/>
      <c r="AK44" s="376"/>
      <c r="AL44" s="376"/>
    </row>
    <row r="45" spans="1:38" s="351" customFormat="1" ht="22.5" customHeight="1" x14ac:dyDescent="0.15">
      <c r="A45" s="378"/>
      <c r="B45" s="380" t="s">
        <v>29</v>
      </c>
      <c r="C45" s="543">
        <v>8</v>
      </c>
      <c r="D45" s="776">
        <v>235</v>
      </c>
      <c r="E45" s="776"/>
      <c r="F45" s="794">
        <v>0</v>
      </c>
      <c r="G45" s="794"/>
      <c r="H45" s="776">
        <v>0</v>
      </c>
      <c r="I45" s="776"/>
      <c r="J45" s="776">
        <v>8</v>
      </c>
      <c r="K45" s="776"/>
      <c r="L45" s="776">
        <v>235</v>
      </c>
      <c r="M45" s="776"/>
      <c r="N45" s="776">
        <v>8</v>
      </c>
      <c r="O45" s="776"/>
      <c r="P45" s="776">
        <v>235</v>
      </c>
      <c r="Q45" s="776"/>
      <c r="R45" s="543">
        <v>0</v>
      </c>
      <c r="S45" s="776">
        <v>0</v>
      </c>
      <c r="T45" s="793"/>
      <c r="U45" s="376"/>
      <c r="V45" s="376"/>
      <c r="W45" s="376"/>
      <c r="X45" s="376"/>
      <c r="Y45" s="376"/>
      <c r="Z45" s="376"/>
      <c r="AA45" s="376"/>
      <c r="AB45" s="376"/>
      <c r="AC45" s="376"/>
      <c r="AD45" s="376"/>
      <c r="AE45" s="376"/>
      <c r="AF45" s="376"/>
      <c r="AG45" s="376"/>
      <c r="AH45" s="376"/>
      <c r="AI45" s="376"/>
      <c r="AJ45" s="376"/>
      <c r="AK45" s="376"/>
      <c r="AL45" s="376"/>
    </row>
    <row r="46" spans="1:38" s="351" customFormat="1" ht="22.5" customHeight="1" x14ac:dyDescent="0.15">
      <c r="A46" s="378"/>
      <c r="B46" s="380" t="s">
        <v>30</v>
      </c>
      <c r="C46" s="543">
        <v>309</v>
      </c>
      <c r="D46" s="776">
        <v>5726</v>
      </c>
      <c r="E46" s="776"/>
      <c r="F46" s="794">
        <v>107</v>
      </c>
      <c r="G46" s="794"/>
      <c r="H46" s="776">
        <v>294</v>
      </c>
      <c r="I46" s="776"/>
      <c r="J46" s="776">
        <v>197</v>
      </c>
      <c r="K46" s="776"/>
      <c r="L46" s="776">
        <v>5423</v>
      </c>
      <c r="M46" s="776"/>
      <c r="N46" s="776">
        <v>176</v>
      </c>
      <c r="O46" s="776"/>
      <c r="P46" s="776">
        <v>5030</v>
      </c>
      <c r="Q46" s="776"/>
      <c r="R46" s="543">
        <v>21</v>
      </c>
      <c r="S46" s="776">
        <v>393</v>
      </c>
      <c r="T46" s="793"/>
      <c r="U46" s="376"/>
      <c r="V46" s="376"/>
      <c r="W46" s="376"/>
      <c r="X46" s="376"/>
      <c r="Y46" s="376"/>
      <c r="Z46" s="376"/>
      <c r="AA46" s="376"/>
      <c r="AB46" s="376"/>
      <c r="AC46" s="376"/>
      <c r="AD46" s="376"/>
      <c r="AE46" s="376"/>
      <c r="AF46" s="376"/>
      <c r="AG46" s="376"/>
      <c r="AH46" s="376"/>
      <c r="AI46" s="376"/>
      <c r="AJ46" s="376"/>
      <c r="AK46" s="376"/>
      <c r="AL46" s="376"/>
    </row>
    <row r="47" spans="1:38" s="351" customFormat="1" ht="22.5" customHeight="1" x14ac:dyDescent="0.15">
      <c r="A47" s="378"/>
      <c r="B47" s="380" t="s">
        <v>31</v>
      </c>
      <c r="C47" s="543">
        <v>283</v>
      </c>
      <c r="D47" s="776">
        <v>2138</v>
      </c>
      <c r="E47" s="776"/>
      <c r="F47" s="794">
        <v>140</v>
      </c>
      <c r="G47" s="794"/>
      <c r="H47" s="776">
        <v>342</v>
      </c>
      <c r="I47" s="776"/>
      <c r="J47" s="776">
        <v>136</v>
      </c>
      <c r="K47" s="776"/>
      <c r="L47" s="776">
        <v>1778</v>
      </c>
      <c r="M47" s="776"/>
      <c r="N47" s="776">
        <v>116</v>
      </c>
      <c r="O47" s="776"/>
      <c r="P47" s="776">
        <v>1506</v>
      </c>
      <c r="Q47" s="776"/>
      <c r="R47" s="543">
        <v>20</v>
      </c>
      <c r="S47" s="776">
        <v>272</v>
      </c>
      <c r="T47" s="793"/>
      <c r="U47" s="376"/>
      <c r="V47" s="376"/>
      <c r="W47" s="376"/>
      <c r="X47" s="376"/>
      <c r="Y47" s="376"/>
      <c r="Z47" s="376"/>
      <c r="AA47" s="376"/>
      <c r="AB47" s="376"/>
      <c r="AC47" s="376"/>
      <c r="AD47" s="376"/>
      <c r="AE47" s="376"/>
      <c r="AF47" s="376"/>
      <c r="AG47" s="376"/>
      <c r="AH47" s="376"/>
      <c r="AI47" s="376"/>
      <c r="AJ47" s="376"/>
      <c r="AK47" s="376"/>
      <c r="AL47" s="376"/>
    </row>
    <row r="48" spans="1:38" s="351" customFormat="1" ht="22.5" customHeight="1" x14ac:dyDescent="0.15">
      <c r="A48" s="378"/>
      <c r="B48" s="380" t="s">
        <v>32</v>
      </c>
      <c r="C48" s="543">
        <v>103</v>
      </c>
      <c r="D48" s="776">
        <v>1223</v>
      </c>
      <c r="E48" s="776"/>
      <c r="F48" s="794">
        <v>37</v>
      </c>
      <c r="G48" s="794"/>
      <c r="H48" s="776">
        <v>165</v>
      </c>
      <c r="I48" s="776"/>
      <c r="J48" s="776">
        <v>62</v>
      </c>
      <c r="K48" s="776"/>
      <c r="L48" s="776">
        <v>1050</v>
      </c>
      <c r="M48" s="776"/>
      <c r="N48" s="776">
        <v>51</v>
      </c>
      <c r="O48" s="776"/>
      <c r="P48" s="776">
        <v>860</v>
      </c>
      <c r="Q48" s="776"/>
      <c r="R48" s="543">
        <v>11</v>
      </c>
      <c r="S48" s="776">
        <v>190</v>
      </c>
      <c r="T48" s="793"/>
      <c r="U48" s="376"/>
      <c r="V48" s="376"/>
      <c r="W48" s="376"/>
      <c r="X48" s="376"/>
      <c r="Y48" s="376"/>
      <c r="Z48" s="376"/>
      <c r="AA48" s="376"/>
      <c r="AB48" s="376"/>
      <c r="AC48" s="376"/>
      <c r="AD48" s="376"/>
      <c r="AE48" s="376"/>
      <c r="AF48" s="376"/>
      <c r="AG48" s="376"/>
      <c r="AH48" s="376"/>
      <c r="AI48" s="376"/>
      <c r="AJ48" s="376"/>
      <c r="AK48" s="376"/>
      <c r="AL48" s="376"/>
    </row>
    <row r="49" spans="1:38" s="351" customFormat="1" ht="22.5" customHeight="1" x14ac:dyDescent="0.15">
      <c r="A49" s="378"/>
      <c r="B49" s="380" t="s">
        <v>33</v>
      </c>
      <c r="C49" s="543">
        <v>250</v>
      </c>
      <c r="D49" s="776">
        <v>3178</v>
      </c>
      <c r="E49" s="776"/>
      <c r="F49" s="794">
        <v>92</v>
      </c>
      <c r="G49" s="794"/>
      <c r="H49" s="776">
        <v>411</v>
      </c>
      <c r="I49" s="776"/>
      <c r="J49" s="776">
        <v>156</v>
      </c>
      <c r="K49" s="776"/>
      <c r="L49" s="776">
        <v>2765</v>
      </c>
      <c r="M49" s="776"/>
      <c r="N49" s="776">
        <v>136</v>
      </c>
      <c r="O49" s="776"/>
      <c r="P49" s="776">
        <v>1879</v>
      </c>
      <c r="Q49" s="776"/>
      <c r="R49" s="543">
        <v>20</v>
      </c>
      <c r="S49" s="776">
        <v>886</v>
      </c>
      <c r="T49" s="793"/>
      <c r="U49" s="376"/>
      <c r="V49" s="376"/>
      <c r="W49" s="376"/>
      <c r="X49" s="376"/>
      <c r="Y49" s="376"/>
      <c r="Z49" s="376"/>
      <c r="AA49" s="376"/>
      <c r="AB49" s="376"/>
      <c r="AC49" s="376"/>
      <c r="AD49" s="376"/>
      <c r="AE49" s="376"/>
      <c r="AF49" s="376"/>
      <c r="AG49" s="376"/>
      <c r="AH49" s="376"/>
      <c r="AI49" s="376"/>
      <c r="AJ49" s="376"/>
      <c r="AK49" s="376"/>
      <c r="AL49" s="376"/>
    </row>
    <row r="50" spans="1:38" s="351" customFormat="1" ht="22.5" customHeight="1" x14ac:dyDescent="0.15">
      <c r="A50" s="378"/>
      <c r="B50" s="380" t="s">
        <v>34</v>
      </c>
      <c r="C50" s="543">
        <v>300</v>
      </c>
      <c r="D50" s="776">
        <v>2947</v>
      </c>
      <c r="E50" s="776"/>
      <c r="F50" s="794">
        <v>124</v>
      </c>
      <c r="G50" s="794"/>
      <c r="H50" s="776">
        <v>332</v>
      </c>
      <c r="I50" s="776"/>
      <c r="J50" s="776">
        <v>172</v>
      </c>
      <c r="K50" s="776"/>
      <c r="L50" s="776">
        <v>2600</v>
      </c>
      <c r="M50" s="776"/>
      <c r="N50" s="776">
        <v>136</v>
      </c>
      <c r="O50" s="776"/>
      <c r="P50" s="776">
        <v>1957</v>
      </c>
      <c r="Q50" s="776"/>
      <c r="R50" s="543">
        <v>36</v>
      </c>
      <c r="S50" s="776">
        <v>643</v>
      </c>
      <c r="T50" s="793"/>
      <c r="U50" s="376"/>
      <c r="V50" s="376"/>
      <c r="W50" s="376"/>
      <c r="X50" s="376"/>
      <c r="Y50" s="376"/>
      <c r="Z50" s="376"/>
      <c r="AA50" s="376"/>
      <c r="AB50" s="376"/>
      <c r="AC50" s="376"/>
      <c r="AD50" s="376"/>
      <c r="AE50" s="376"/>
      <c r="AF50" s="376"/>
      <c r="AG50" s="376"/>
      <c r="AH50" s="376"/>
      <c r="AI50" s="376"/>
      <c r="AJ50" s="376"/>
      <c r="AK50" s="376"/>
      <c r="AL50" s="376"/>
    </row>
    <row r="51" spans="1:38" s="351" customFormat="1" ht="22.5" customHeight="1" x14ac:dyDescent="0.15">
      <c r="A51" s="378"/>
      <c r="B51" s="380" t="s">
        <v>35</v>
      </c>
      <c r="C51" s="543">
        <v>338</v>
      </c>
      <c r="D51" s="776">
        <v>3358</v>
      </c>
      <c r="E51" s="776"/>
      <c r="F51" s="794">
        <v>141</v>
      </c>
      <c r="G51" s="794"/>
      <c r="H51" s="776">
        <v>398</v>
      </c>
      <c r="I51" s="776"/>
      <c r="J51" s="776">
        <v>192</v>
      </c>
      <c r="K51" s="776"/>
      <c r="L51" s="776">
        <v>2947</v>
      </c>
      <c r="M51" s="776"/>
      <c r="N51" s="776">
        <v>173</v>
      </c>
      <c r="O51" s="776"/>
      <c r="P51" s="776">
        <v>2528</v>
      </c>
      <c r="Q51" s="776"/>
      <c r="R51" s="543">
        <v>19</v>
      </c>
      <c r="S51" s="776">
        <v>419</v>
      </c>
      <c r="T51" s="793"/>
      <c r="U51" s="376"/>
      <c r="V51" s="376"/>
      <c r="W51" s="376"/>
      <c r="X51" s="376"/>
      <c r="Y51" s="376"/>
      <c r="Z51" s="376"/>
      <c r="AA51" s="376"/>
      <c r="AB51" s="376"/>
      <c r="AC51" s="376"/>
      <c r="AD51" s="376"/>
      <c r="AE51" s="376"/>
      <c r="AF51" s="376"/>
      <c r="AG51" s="376"/>
      <c r="AH51" s="376"/>
      <c r="AI51" s="376"/>
      <c r="AJ51" s="376"/>
      <c r="AK51" s="376"/>
      <c r="AL51" s="376"/>
    </row>
    <row r="52" spans="1:38" s="351" customFormat="1" ht="22.5" customHeight="1" x14ac:dyDescent="0.15">
      <c r="A52" s="378"/>
      <c r="B52" s="380" t="s">
        <v>36</v>
      </c>
      <c r="C52" s="543">
        <v>177</v>
      </c>
      <c r="D52" s="776">
        <v>1850</v>
      </c>
      <c r="E52" s="776"/>
      <c r="F52" s="794">
        <v>54</v>
      </c>
      <c r="G52" s="794"/>
      <c r="H52" s="776">
        <v>195</v>
      </c>
      <c r="I52" s="776"/>
      <c r="J52" s="776">
        <v>119</v>
      </c>
      <c r="K52" s="776"/>
      <c r="L52" s="776">
        <v>1648</v>
      </c>
      <c r="M52" s="776"/>
      <c r="N52" s="776">
        <v>99</v>
      </c>
      <c r="O52" s="776"/>
      <c r="P52" s="776">
        <v>1333</v>
      </c>
      <c r="Q52" s="776"/>
      <c r="R52" s="543">
        <v>20</v>
      </c>
      <c r="S52" s="776">
        <v>315</v>
      </c>
      <c r="T52" s="793"/>
      <c r="U52" s="376"/>
      <c r="V52" s="376"/>
      <c r="W52" s="376"/>
      <c r="X52" s="376"/>
      <c r="Y52" s="376"/>
      <c r="Z52" s="376"/>
      <c r="AA52" s="376"/>
      <c r="AB52" s="376"/>
      <c r="AC52" s="376"/>
      <c r="AD52" s="376"/>
      <c r="AE52" s="376"/>
      <c r="AF52" s="376"/>
      <c r="AG52" s="376"/>
      <c r="AH52" s="376"/>
      <c r="AI52" s="376"/>
      <c r="AJ52" s="376"/>
      <c r="AK52" s="376"/>
      <c r="AL52" s="376"/>
    </row>
    <row r="53" spans="1:38" s="351" customFormat="1" ht="22.5" customHeight="1" x14ac:dyDescent="0.15">
      <c r="A53" s="378"/>
      <c r="B53" s="380" t="s">
        <v>37</v>
      </c>
      <c r="C53" s="543">
        <v>198</v>
      </c>
      <c r="D53" s="776">
        <v>1933</v>
      </c>
      <c r="E53" s="776"/>
      <c r="F53" s="794">
        <v>85</v>
      </c>
      <c r="G53" s="794"/>
      <c r="H53" s="776">
        <v>235</v>
      </c>
      <c r="I53" s="776"/>
      <c r="J53" s="776">
        <v>109</v>
      </c>
      <c r="K53" s="776"/>
      <c r="L53" s="776">
        <v>1678</v>
      </c>
      <c r="M53" s="776"/>
      <c r="N53" s="776">
        <v>88</v>
      </c>
      <c r="O53" s="776"/>
      <c r="P53" s="776">
        <v>1214</v>
      </c>
      <c r="Q53" s="776"/>
      <c r="R53" s="543">
        <v>21</v>
      </c>
      <c r="S53" s="776">
        <v>464</v>
      </c>
      <c r="T53" s="793"/>
      <c r="U53" s="376"/>
      <c r="V53" s="376"/>
      <c r="W53" s="376"/>
      <c r="X53" s="376"/>
      <c r="Y53" s="376"/>
      <c r="Z53" s="376"/>
      <c r="AA53" s="376"/>
      <c r="AB53" s="376"/>
      <c r="AC53" s="376"/>
      <c r="AD53" s="376"/>
      <c r="AE53" s="376"/>
      <c r="AF53" s="376"/>
      <c r="AG53" s="376"/>
      <c r="AH53" s="376"/>
      <c r="AI53" s="376"/>
      <c r="AJ53" s="376"/>
      <c r="AK53" s="376"/>
      <c r="AL53" s="376"/>
    </row>
    <row r="54" spans="1:38" s="351" customFormat="1" ht="22.5" customHeight="1" x14ac:dyDescent="0.15">
      <c r="A54" s="378"/>
      <c r="B54" s="380" t="s">
        <v>38</v>
      </c>
      <c r="C54" s="543">
        <v>302</v>
      </c>
      <c r="D54" s="776">
        <v>7127</v>
      </c>
      <c r="E54" s="776"/>
      <c r="F54" s="794">
        <v>2</v>
      </c>
      <c r="G54" s="794"/>
      <c r="H54" s="776">
        <v>30</v>
      </c>
      <c r="I54" s="776"/>
      <c r="J54" s="776">
        <v>300</v>
      </c>
      <c r="K54" s="776"/>
      <c r="L54" s="776">
        <v>7097</v>
      </c>
      <c r="M54" s="776"/>
      <c r="N54" s="776">
        <v>293</v>
      </c>
      <c r="O54" s="776"/>
      <c r="P54" s="776">
        <v>7036</v>
      </c>
      <c r="Q54" s="776"/>
      <c r="R54" s="543">
        <v>7</v>
      </c>
      <c r="S54" s="776">
        <v>61</v>
      </c>
      <c r="T54" s="793"/>
      <c r="U54" s="376"/>
      <c r="V54" s="376"/>
      <c r="W54" s="376"/>
      <c r="X54" s="376"/>
      <c r="Y54" s="376"/>
      <c r="Z54" s="376"/>
      <c r="AA54" s="376"/>
      <c r="AB54" s="376"/>
      <c r="AC54" s="376"/>
      <c r="AD54" s="376"/>
      <c r="AE54" s="376"/>
      <c r="AF54" s="376"/>
      <c r="AG54" s="376"/>
      <c r="AH54" s="376"/>
      <c r="AI54" s="376"/>
      <c r="AJ54" s="376"/>
      <c r="AK54" s="376"/>
      <c r="AL54" s="376"/>
    </row>
    <row r="55" spans="1:38" s="351" customFormat="1" ht="22.5" customHeight="1" thickBot="1" x14ac:dyDescent="0.2">
      <c r="A55" s="381"/>
      <c r="B55" s="382" t="s">
        <v>39</v>
      </c>
      <c r="C55" s="544">
        <v>87</v>
      </c>
      <c r="D55" s="776">
        <v>1455</v>
      </c>
      <c r="E55" s="776"/>
      <c r="F55" s="794">
        <v>4</v>
      </c>
      <c r="G55" s="794"/>
      <c r="H55" s="795">
        <v>13</v>
      </c>
      <c r="I55" s="795"/>
      <c r="J55" s="795">
        <v>81</v>
      </c>
      <c r="K55" s="795"/>
      <c r="L55" s="795">
        <v>1427</v>
      </c>
      <c r="M55" s="795"/>
      <c r="N55" s="795">
        <v>70</v>
      </c>
      <c r="O55" s="795"/>
      <c r="P55" s="795">
        <v>1220</v>
      </c>
      <c r="Q55" s="795"/>
      <c r="R55" s="544">
        <v>11</v>
      </c>
      <c r="S55" s="795">
        <v>207</v>
      </c>
      <c r="T55" s="796"/>
      <c r="U55" s="376"/>
      <c r="V55" s="376"/>
      <c r="W55" s="376"/>
      <c r="X55" s="376"/>
      <c r="Y55" s="376"/>
      <c r="Z55" s="376"/>
      <c r="AA55" s="376"/>
      <c r="AB55" s="376"/>
      <c r="AC55" s="376"/>
      <c r="AD55" s="376"/>
      <c r="AE55" s="376"/>
      <c r="AF55" s="376"/>
      <c r="AG55" s="376"/>
      <c r="AH55" s="376"/>
      <c r="AI55" s="376"/>
      <c r="AJ55" s="376"/>
      <c r="AK55" s="376"/>
      <c r="AL55" s="376"/>
    </row>
    <row r="56" spans="1:38" ht="13.5" customHeight="1" x14ac:dyDescent="0.15">
      <c r="A56" s="797" t="s">
        <v>571</v>
      </c>
      <c r="B56" s="797"/>
      <c r="C56" s="797"/>
      <c r="D56" s="797"/>
      <c r="E56" s="797"/>
      <c r="F56" s="797"/>
      <c r="G56" s="797"/>
      <c r="H56" s="798"/>
      <c r="I56" s="798"/>
      <c r="J56" s="798"/>
      <c r="K56" s="798"/>
      <c r="L56" s="798"/>
      <c r="M56" s="384"/>
      <c r="N56" s="384"/>
      <c r="O56" s="385"/>
      <c r="Q56" s="384"/>
      <c r="R56" s="384"/>
      <c r="S56" s="384"/>
      <c r="T56" s="111" t="s">
        <v>558</v>
      </c>
      <c r="U56" s="384"/>
      <c r="V56" s="384"/>
      <c r="AK56" s="339"/>
      <c r="AL56" s="339"/>
    </row>
  </sheetData>
  <sheetProtection sheet="1"/>
  <mergeCells count="208">
    <mergeCell ref="P53:Q53"/>
    <mergeCell ref="P36:Q36"/>
    <mergeCell ref="P37:Q37"/>
    <mergeCell ref="P38:Q38"/>
    <mergeCell ref="P39:Q39"/>
    <mergeCell ref="P40:Q40"/>
    <mergeCell ref="P41:Q41"/>
    <mergeCell ref="P42:Q42"/>
    <mergeCell ref="P43:Q43"/>
    <mergeCell ref="P50:Q50"/>
    <mergeCell ref="S37:T37"/>
    <mergeCell ref="S38:T38"/>
    <mergeCell ref="S39:T39"/>
    <mergeCell ref="N52:O52"/>
    <mergeCell ref="N53:O53"/>
    <mergeCell ref="P44:Q44"/>
    <mergeCell ref="P45:Q45"/>
    <mergeCell ref="P46:Q46"/>
    <mergeCell ref="P47:Q47"/>
    <mergeCell ref="S40:T40"/>
    <mergeCell ref="S41:T41"/>
    <mergeCell ref="S44:T44"/>
    <mergeCell ref="S45:T45"/>
    <mergeCell ref="S42:T42"/>
    <mergeCell ref="S43:T43"/>
    <mergeCell ref="S46:T46"/>
    <mergeCell ref="S47:T47"/>
    <mergeCell ref="P51:Q51"/>
    <mergeCell ref="S52:T52"/>
    <mergeCell ref="S53:T53"/>
    <mergeCell ref="S48:T48"/>
    <mergeCell ref="S49:T49"/>
    <mergeCell ref="S50:T50"/>
    <mergeCell ref="S51:T51"/>
    <mergeCell ref="N50:O50"/>
    <mergeCell ref="N51:O51"/>
    <mergeCell ref="N40:O40"/>
    <mergeCell ref="N41:O41"/>
    <mergeCell ref="N42:O42"/>
    <mergeCell ref="N43:O43"/>
    <mergeCell ref="P48:Q48"/>
    <mergeCell ref="P49:Q49"/>
    <mergeCell ref="N44:O44"/>
    <mergeCell ref="N45:O45"/>
    <mergeCell ref="N46:O46"/>
    <mergeCell ref="N47:O47"/>
    <mergeCell ref="N48:O48"/>
    <mergeCell ref="N49:O49"/>
    <mergeCell ref="D44:E44"/>
    <mergeCell ref="D45:E45"/>
    <mergeCell ref="D46:E46"/>
    <mergeCell ref="D47:E47"/>
    <mergeCell ref="H46:I46"/>
    <mergeCell ref="H47:I47"/>
    <mergeCell ref="F44:G44"/>
    <mergeCell ref="F50:G50"/>
    <mergeCell ref="F48:G48"/>
    <mergeCell ref="F42:G42"/>
    <mergeCell ref="F43:G43"/>
    <mergeCell ref="H42:I42"/>
    <mergeCell ref="H43:I43"/>
    <mergeCell ref="H44:I44"/>
    <mergeCell ref="H45:I45"/>
    <mergeCell ref="H40:I40"/>
    <mergeCell ref="H41:I41"/>
    <mergeCell ref="J45:K45"/>
    <mergeCell ref="A56:L56"/>
    <mergeCell ref="D55:E55"/>
    <mergeCell ref="H55:I55"/>
    <mergeCell ref="J54:K54"/>
    <mergeCell ref="J55:K55"/>
    <mergeCell ref="L54:M54"/>
    <mergeCell ref="L55:M55"/>
    <mergeCell ref="D54:E54"/>
    <mergeCell ref="D48:E48"/>
    <mergeCell ref="D49:E49"/>
    <mergeCell ref="D50:E50"/>
    <mergeCell ref="D51:E51"/>
    <mergeCell ref="D52:E52"/>
    <mergeCell ref="D53:E53"/>
    <mergeCell ref="H52:I52"/>
    <mergeCell ref="H53:I53"/>
    <mergeCell ref="F54:G54"/>
    <mergeCell ref="F55:G55"/>
    <mergeCell ref="H54:I54"/>
    <mergeCell ref="F53:G53"/>
    <mergeCell ref="L52:M52"/>
    <mergeCell ref="L53:M53"/>
    <mergeCell ref="F52:G52"/>
    <mergeCell ref="J52:K52"/>
    <mergeCell ref="S55:T55"/>
    <mergeCell ref="P55:Q55"/>
    <mergeCell ref="J40:K40"/>
    <mergeCell ref="J41:K41"/>
    <mergeCell ref="J42:K42"/>
    <mergeCell ref="J43:K43"/>
    <mergeCell ref="N54:O54"/>
    <mergeCell ref="N55:O55"/>
    <mergeCell ref="L40:M40"/>
    <mergeCell ref="J53:K53"/>
    <mergeCell ref="J48:K48"/>
    <mergeCell ref="J49:K49"/>
    <mergeCell ref="J50:K50"/>
    <mergeCell ref="J51:K51"/>
    <mergeCell ref="L51:M51"/>
    <mergeCell ref="L44:M44"/>
    <mergeCell ref="L45:M45"/>
    <mergeCell ref="L46:M46"/>
    <mergeCell ref="L47:M47"/>
    <mergeCell ref="L48:M48"/>
    <mergeCell ref="L49:M49"/>
    <mergeCell ref="L50:M50"/>
    <mergeCell ref="J44:K44"/>
    <mergeCell ref="P52:Q52"/>
    <mergeCell ref="P54:Q54"/>
    <mergeCell ref="S54:T54"/>
    <mergeCell ref="D42:E42"/>
    <mergeCell ref="D43:E43"/>
    <mergeCell ref="D40:E40"/>
    <mergeCell ref="D41:E41"/>
    <mergeCell ref="J37:K37"/>
    <mergeCell ref="J38:K38"/>
    <mergeCell ref="H50:I50"/>
    <mergeCell ref="H51:I51"/>
    <mergeCell ref="H48:I48"/>
    <mergeCell ref="H49:I49"/>
    <mergeCell ref="F51:G51"/>
    <mergeCell ref="F45:G45"/>
    <mergeCell ref="F46:G46"/>
    <mergeCell ref="F49:G49"/>
    <mergeCell ref="F47:G47"/>
    <mergeCell ref="J46:K46"/>
    <mergeCell ref="J47:K47"/>
    <mergeCell ref="F38:G38"/>
    <mergeCell ref="F39:G39"/>
    <mergeCell ref="F40:G40"/>
    <mergeCell ref="H38:I38"/>
    <mergeCell ref="F41:G41"/>
    <mergeCell ref="I4:J5"/>
    <mergeCell ref="F36:G36"/>
    <mergeCell ref="J36:K36"/>
    <mergeCell ref="D37:E37"/>
    <mergeCell ref="D38:E38"/>
    <mergeCell ref="D39:E39"/>
    <mergeCell ref="F37:G37"/>
    <mergeCell ref="H37:I37"/>
    <mergeCell ref="J39:K39"/>
    <mergeCell ref="H39:I39"/>
    <mergeCell ref="H36:I36"/>
    <mergeCell ref="AG4:AH5"/>
    <mergeCell ref="M4:N5"/>
    <mergeCell ref="L35:M35"/>
    <mergeCell ref="P35:Q35"/>
    <mergeCell ref="S35:T35"/>
    <mergeCell ref="F35:G35"/>
    <mergeCell ref="H35:I35"/>
    <mergeCell ref="J35:K35"/>
    <mergeCell ref="D36:E36"/>
    <mergeCell ref="S4:T5"/>
    <mergeCell ref="N34:O34"/>
    <mergeCell ref="P34:Q34"/>
    <mergeCell ref="S34:T34"/>
    <mergeCell ref="R33:T33"/>
    <mergeCell ref="N33:Q33"/>
    <mergeCell ref="Q4:R5"/>
    <mergeCell ref="D35:E35"/>
    <mergeCell ref="C31:E33"/>
    <mergeCell ref="D34:E34"/>
    <mergeCell ref="F34:G34"/>
    <mergeCell ref="H34:I34"/>
    <mergeCell ref="J34:K34"/>
    <mergeCell ref="L34:M34"/>
    <mergeCell ref="S36:T36"/>
    <mergeCell ref="L41:M41"/>
    <mergeCell ref="L42:M42"/>
    <mergeCell ref="L43:M43"/>
    <mergeCell ref="N36:O36"/>
    <mergeCell ref="N37:O37"/>
    <mergeCell ref="N38:O38"/>
    <mergeCell ref="N39:O39"/>
    <mergeCell ref="L36:M36"/>
    <mergeCell ref="L37:M37"/>
    <mergeCell ref="L38:M38"/>
    <mergeCell ref="L39:M39"/>
    <mergeCell ref="A7:B7"/>
    <mergeCell ref="A35:B35"/>
    <mergeCell ref="A2:B6"/>
    <mergeCell ref="A31:B34"/>
    <mergeCell ref="C2:D5"/>
    <mergeCell ref="AI4:AJ5"/>
    <mergeCell ref="K4:L5"/>
    <mergeCell ref="G4:H5"/>
    <mergeCell ref="M3:AL3"/>
    <mergeCell ref="U4:V5"/>
    <mergeCell ref="O4:P5"/>
    <mergeCell ref="Y4:Z5"/>
    <mergeCell ref="AA4:AB5"/>
    <mergeCell ref="E4:F5"/>
    <mergeCell ref="E3:F3"/>
    <mergeCell ref="F32:I33"/>
    <mergeCell ref="J32:M33"/>
    <mergeCell ref="N35:O35"/>
    <mergeCell ref="G3:L3"/>
    <mergeCell ref="AC4:AD5"/>
    <mergeCell ref="AE4:AF5"/>
    <mergeCell ref="AK4:AL5"/>
    <mergeCell ref="X30:AH30"/>
    <mergeCell ref="W4:X5"/>
  </mergeCells>
  <phoneticPr fontId="9"/>
  <conditionalFormatting sqref="A36:T55 A7 C7:AL7 A35 C35:T35 A8:AL27">
    <cfRule type="expression" dxfId="40" priority="1">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56"/>
  <sheetViews>
    <sheetView view="pageBreakPreview" zoomScaleNormal="100" zoomScaleSheetLayoutView="100" workbookViewId="0">
      <selection activeCell="R51" sqref="R51"/>
    </sheetView>
  </sheetViews>
  <sheetFormatPr defaultColWidth="9.140625" defaultRowHeight="15" customHeight="1" x14ac:dyDescent="0.15"/>
  <cols>
    <col min="1" max="1" width="2" style="59" customWidth="1"/>
    <col min="2" max="2" width="13.140625" style="59" customWidth="1"/>
    <col min="3" max="3" width="7.7109375" style="59" customWidth="1"/>
    <col min="4" max="4" width="10.140625" style="59" customWidth="1"/>
    <col min="5" max="5" width="4.85546875" style="59" customWidth="1"/>
    <col min="6" max="6" width="5.42578125" style="59" customWidth="1"/>
    <col min="7" max="7" width="5.140625" style="59" customWidth="1"/>
    <col min="8" max="8" width="5.5703125" style="59" customWidth="1"/>
    <col min="9" max="9" width="7" style="59" customWidth="1"/>
    <col min="10" max="10" width="9.28515625" style="59" customWidth="1"/>
    <col min="11" max="11" width="5.7109375" style="59" customWidth="1"/>
    <col min="12" max="12" width="9.42578125" style="59" customWidth="1"/>
    <col min="13" max="13" width="5.5703125" style="59" customWidth="1"/>
    <col min="14" max="14" width="7.7109375" style="59" customWidth="1"/>
    <col min="15" max="15" width="5.28515625" style="59" customWidth="1"/>
    <col min="16" max="16" width="7.85546875" style="59" customWidth="1"/>
    <col min="17" max="17" width="6.28515625" style="59" customWidth="1"/>
    <col min="18" max="19" width="7.7109375" style="59" customWidth="1"/>
    <col min="20" max="20" width="8.7109375" style="59" customWidth="1"/>
    <col min="21" max="21" width="5.140625" style="59" customWidth="1"/>
    <col min="22" max="22" width="6.85546875" style="59" customWidth="1"/>
    <col min="23" max="23" width="6.5703125" style="59" customWidth="1"/>
    <col min="24" max="24" width="7" style="59" customWidth="1"/>
    <col min="25" max="26" width="7.140625" style="59" customWidth="1"/>
    <col min="27" max="28" width="6.85546875" style="59" customWidth="1"/>
    <col min="29" max="29" width="7.140625" style="59" customWidth="1"/>
    <col min="30" max="30" width="7.7109375" style="59" customWidth="1"/>
    <col min="31" max="31" width="7.28515625" style="59" customWidth="1"/>
    <col min="32" max="32" width="7.7109375" style="59" customWidth="1"/>
    <col min="33" max="33" width="7" style="59" customWidth="1"/>
    <col min="34" max="34" width="8.7109375" style="59" customWidth="1"/>
    <col min="35" max="35" width="5.7109375" style="59" customWidth="1"/>
    <col min="36" max="36" width="7.5703125" style="59" customWidth="1"/>
    <col min="37" max="37" width="7.7109375" style="59" customWidth="1"/>
    <col min="38" max="38" width="7.5703125" style="59" customWidth="1"/>
    <col min="39" max="39" width="9.140625" style="339" customWidth="1"/>
    <col min="40" max="16384" width="9.140625" style="339"/>
  </cols>
  <sheetData>
    <row r="1" spans="1:38" ht="15" customHeight="1" thickBot="1" x14ac:dyDescent="0.2">
      <c r="A1" s="338" t="s">
        <v>435</v>
      </c>
      <c r="B1" s="338"/>
      <c r="C1" s="338"/>
      <c r="D1" s="338"/>
      <c r="AJ1" s="130"/>
      <c r="AL1" s="130" t="s">
        <v>10</v>
      </c>
    </row>
    <row r="2" spans="1:38" ht="6.75" customHeight="1" x14ac:dyDescent="0.15">
      <c r="A2" s="730" t="s">
        <v>15</v>
      </c>
      <c r="B2" s="731"/>
      <c r="C2" s="740" t="s">
        <v>234</v>
      </c>
      <c r="D2" s="741"/>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1"/>
      <c r="AK2" s="340"/>
      <c r="AL2" s="342"/>
    </row>
    <row r="3" spans="1:38" ht="14.25" customHeight="1" x14ac:dyDescent="0.15">
      <c r="A3" s="732"/>
      <c r="B3" s="733"/>
      <c r="C3" s="742"/>
      <c r="D3" s="743"/>
      <c r="E3" s="761" t="s">
        <v>450</v>
      </c>
      <c r="F3" s="762"/>
      <c r="G3" s="752" t="s">
        <v>451</v>
      </c>
      <c r="H3" s="753"/>
      <c r="I3" s="753"/>
      <c r="J3" s="753"/>
      <c r="K3" s="753"/>
      <c r="L3" s="774"/>
      <c r="M3" s="752" t="s">
        <v>452</v>
      </c>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4"/>
    </row>
    <row r="4" spans="1:38" ht="28.5" customHeight="1" x14ac:dyDescent="0.15">
      <c r="A4" s="732"/>
      <c r="B4" s="733"/>
      <c r="C4" s="742"/>
      <c r="D4" s="743"/>
      <c r="E4" s="742" t="s">
        <v>449</v>
      </c>
      <c r="F4" s="760"/>
      <c r="G4" s="750" t="s">
        <v>235</v>
      </c>
      <c r="H4" s="751"/>
      <c r="I4" s="750" t="s">
        <v>281</v>
      </c>
      <c r="J4" s="751"/>
      <c r="K4" s="749" t="s">
        <v>282</v>
      </c>
      <c r="L4" s="747"/>
      <c r="M4" s="755" t="s">
        <v>337</v>
      </c>
      <c r="N4" s="756"/>
      <c r="O4" s="755" t="s">
        <v>239</v>
      </c>
      <c r="P4" s="756"/>
      <c r="Q4" s="755" t="s">
        <v>338</v>
      </c>
      <c r="R4" s="756"/>
      <c r="S4" s="755" t="s">
        <v>236</v>
      </c>
      <c r="T4" s="756"/>
      <c r="U4" s="755" t="s">
        <v>237</v>
      </c>
      <c r="V4" s="756"/>
      <c r="W4" s="755" t="s">
        <v>238</v>
      </c>
      <c r="X4" s="758"/>
      <c r="Y4" s="755" t="s">
        <v>240</v>
      </c>
      <c r="Z4" s="758"/>
      <c r="AA4" s="755" t="s">
        <v>241</v>
      </c>
      <c r="AB4" s="758"/>
      <c r="AC4" s="755" t="s">
        <v>242</v>
      </c>
      <c r="AD4" s="758"/>
      <c r="AE4" s="755" t="s">
        <v>243</v>
      </c>
      <c r="AF4" s="758"/>
      <c r="AG4" s="777" t="s">
        <v>336</v>
      </c>
      <c r="AH4" s="777"/>
      <c r="AI4" s="746" t="s">
        <v>244</v>
      </c>
      <c r="AJ4" s="747"/>
      <c r="AK4" s="746" t="s">
        <v>245</v>
      </c>
      <c r="AL4" s="748"/>
    </row>
    <row r="5" spans="1:38" ht="28.5" customHeight="1" x14ac:dyDescent="0.15">
      <c r="A5" s="732"/>
      <c r="B5" s="733"/>
      <c r="C5" s="744"/>
      <c r="D5" s="745"/>
      <c r="E5" s="744"/>
      <c r="F5" s="759"/>
      <c r="G5" s="751"/>
      <c r="H5" s="751"/>
      <c r="I5" s="751"/>
      <c r="J5" s="751"/>
      <c r="K5" s="747"/>
      <c r="L5" s="747"/>
      <c r="M5" s="757"/>
      <c r="N5" s="735"/>
      <c r="O5" s="757"/>
      <c r="P5" s="735"/>
      <c r="Q5" s="757"/>
      <c r="R5" s="735"/>
      <c r="S5" s="757"/>
      <c r="T5" s="735"/>
      <c r="U5" s="757"/>
      <c r="V5" s="735"/>
      <c r="W5" s="744"/>
      <c r="X5" s="759"/>
      <c r="Y5" s="744"/>
      <c r="Z5" s="759"/>
      <c r="AA5" s="744"/>
      <c r="AB5" s="759"/>
      <c r="AC5" s="744"/>
      <c r="AD5" s="759"/>
      <c r="AE5" s="744"/>
      <c r="AF5" s="759"/>
      <c r="AG5" s="777"/>
      <c r="AH5" s="777"/>
      <c r="AI5" s="748"/>
      <c r="AJ5" s="747"/>
      <c r="AK5" s="748"/>
      <c r="AL5" s="748"/>
    </row>
    <row r="6" spans="1:38" ht="15" customHeight="1" x14ac:dyDescent="0.15">
      <c r="A6" s="734"/>
      <c r="B6" s="735"/>
      <c r="C6" s="343" t="s">
        <v>12</v>
      </c>
      <c r="D6" s="344" t="s">
        <v>19</v>
      </c>
      <c r="E6" s="343" t="s">
        <v>12</v>
      </c>
      <c r="F6" s="343" t="s">
        <v>19</v>
      </c>
      <c r="G6" s="343" t="s">
        <v>12</v>
      </c>
      <c r="H6" s="343" t="s">
        <v>19</v>
      </c>
      <c r="I6" s="343" t="s">
        <v>12</v>
      </c>
      <c r="J6" s="343" t="s">
        <v>19</v>
      </c>
      <c r="K6" s="343" t="s">
        <v>12</v>
      </c>
      <c r="L6" s="343" t="s">
        <v>19</v>
      </c>
      <c r="M6" s="343" t="s">
        <v>12</v>
      </c>
      <c r="N6" s="343" t="s">
        <v>19</v>
      </c>
      <c r="O6" s="343" t="s">
        <v>12</v>
      </c>
      <c r="P6" s="343" t="s">
        <v>19</v>
      </c>
      <c r="Q6" s="343" t="s">
        <v>12</v>
      </c>
      <c r="R6" s="343" t="s">
        <v>19</v>
      </c>
      <c r="S6" s="343" t="s">
        <v>12</v>
      </c>
      <c r="T6" s="345" t="s">
        <v>19</v>
      </c>
      <c r="U6" s="346" t="s">
        <v>12</v>
      </c>
      <c r="V6" s="343" t="s">
        <v>19</v>
      </c>
      <c r="W6" s="343" t="s">
        <v>12</v>
      </c>
      <c r="X6" s="343" t="s">
        <v>19</v>
      </c>
      <c r="Y6" s="343" t="s">
        <v>12</v>
      </c>
      <c r="Z6" s="343" t="s">
        <v>19</v>
      </c>
      <c r="AA6" s="343" t="s">
        <v>12</v>
      </c>
      <c r="AB6" s="343" t="s">
        <v>19</v>
      </c>
      <c r="AC6" s="343" t="s">
        <v>12</v>
      </c>
      <c r="AD6" s="343" t="s">
        <v>19</v>
      </c>
      <c r="AE6" s="343" t="s">
        <v>12</v>
      </c>
      <c r="AF6" s="343" t="s">
        <v>19</v>
      </c>
      <c r="AG6" s="343" t="s">
        <v>12</v>
      </c>
      <c r="AH6" s="343" t="s">
        <v>19</v>
      </c>
      <c r="AI6" s="343" t="s">
        <v>283</v>
      </c>
      <c r="AJ6" s="343" t="s">
        <v>19</v>
      </c>
      <c r="AK6" s="343" t="s">
        <v>283</v>
      </c>
      <c r="AL6" s="347" t="s">
        <v>19</v>
      </c>
    </row>
    <row r="7" spans="1:38" s="351" customFormat="1" ht="22.5" customHeight="1" x14ac:dyDescent="0.15">
      <c r="A7" s="726" t="s">
        <v>284</v>
      </c>
      <c r="B7" s="727"/>
      <c r="C7" s="348">
        <v>5416</v>
      </c>
      <c r="D7" s="349">
        <v>61586</v>
      </c>
      <c r="E7" s="349">
        <v>4</v>
      </c>
      <c r="F7" s="349">
        <v>13</v>
      </c>
      <c r="G7" s="349">
        <v>2</v>
      </c>
      <c r="H7" s="349">
        <v>2</v>
      </c>
      <c r="I7" s="349">
        <v>418</v>
      </c>
      <c r="J7" s="349">
        <v>4517</v>
      </c>
      <c r="K7" s="349">
        <v>133</v>
      </c>
      <c r="L7" s="349">
        <v>2988</v>
      </c>
      <c r="M7" s="349">
        <v>6</v>
      </c>
      <c r="N7" s="349">
        <v>1078</v>
      </c>
      <c r="O7" s="349">
        <v>96</v>
      </c>
      <c r="P7" s="349">
        <v>1870</v>
      </c>
      <c r="Q7" s="349">
        <v>119</v>
      </c>
      <c r="R7" s="349">
        <v>3593</v>
      </c>
      <c r="S7" s="349">
        <v>1304</v>
      </c>
      <c r="T7" s="349">
        <v>17722</v>
      </c>
      <c r="U7" s="349">
        <v>91</v>
      </c>
      <c r="V7" s="349">
        <v>1008</v>
      </c>
      <c r="W7" s="349">
        <v>688</v>
      </c>
      <c r="X7" s="349">
        <v>1962</v>
      </c>
      <c r="Y7" s="349">
        <v>323</v>
      </c>
      <c r="Z7" s="349">
        <v>2657</v>
      </c>
      <c r="AA7" s="349">
        <v>691</v>
      </c>
      <c r="AB7" s="349">
        <v>4199</v>
      </c>
      <c r="AC7" s="349">
        <v>392</v>
      </c>
      <c r="AD7" s="349">
        <v>1644</v>
      </c>
      <c r="AE7" s="349">
        <v>228</v>
      </c>
      <c r="AF7" s="349">
        <v>1555</v>
      </c>
      <c r="AG7" s="349">
        <v>545</v>
      </c>
      <c r="AH7" s="349">
        <v>9740</v>
      </c>
      <c r="AI7" s="349">
        <v>21</v>
      </c>
      <c r="AJ7" s="349">
        <v>445</v>
      </c>
      <c r="AK7" s="349">
        <v>355</v>
      </c>
      <c r="AL7" s="350">
        <v>6593</v>
      </c>
    </row>
    <row r="8" spans="1:38" s="351" customFormat="1" ht="22.5" customHeight="1" x14ac:dyDescent="0.15">
      <c r="A8" s="352"/>
      <c r="B8" s="353" t="s">
        <v>20</v>
      </c>
      <c r="C8" s="354">
        <v>197</v>
      </c>
      <c r="D8" s="355">
        <v>1363</v>
      </c>
      <c r="E8" s="355">
        <v>0</v>
      </c>
      <c r="F8" s="355">
        <v>0</v>
      </c>
      <c r="G8" s="355">
        <v>0</v>
      </c>
      <c r="H8" s="355">
        <v>0</v>
      </c>
      <c r="I8" s="355">
        <v>13</v>
      </c>
      <c r="J8" s="355">
        <v>93</v>
      </c>
      <c r="K8" s="355">
        <v>4</v>
      </c>
      <c r="L8" s="355">
        <v>9</v>
      </c>
      <c r="M8" s="355">
        <v>0</v>
      </c>
      <c r="N8" s="355">
        <v>0</v>
      </c>
      <c r="O8" s="356">
        <v>1</v>
      </c>
      <c r="P8" s="356">
        <v>7</v>
      </c>
      <c r="Q8" s="356">
        <v>1</v>
      </c>
      <c r="R8" s="356">
        <v>6</v>
      </c>
      <c r="S8" s="356">
        <v>36</v>
      </c>
      <c r="T8" s="356">
        <v>352</v>
      </c>
      <c r="U8" s="356">
        <v>0</v>
      </c>
      <c r="V8" s="356">
        <v>0</v>
      </c>
      <c r="W8" s="356">
        <v>44</v>
      </c>
      <c r="X8" s="356">
        <v>63</v>
      </c>
      <c r="Y8" s="356">
        <v>9</v>
      </c>
      <c r="Z8" s="356">
        <v>71</v>
      </c>
      <c r="AA8" s="356">
        <v>23</v>
      </c>
      <c r="AB8" s="356">
        <v>109</v>
      </c>
      <c r="AC8" s="356">
        <v>15</v>
      </c>
      <c r="AD8" s="356">
        <v>109</v>
      </c>
      <c r="AE8" s="356">
        <v>6</v>
      </c>
      <c r="AF8" s="356">
        <v>16</v>
      </c>
      <c r="AG8" s="356">
        <v>26</v>
      </c>
      <c r="AH8" s="356">
        <v>208</v>
      </c>
      <c r="AI8" s="356">
        <v>1</v>
      </c>
      <c r="AJ8" s="356">
        <v>216</v>
      </c>
      <c r="AK8" s="356">
        <v>18</v>
      </c>
      <c r="AL8" s="357">
        <v>104</v>
      </c>
    </row>
    <row r="9" spans="1:38" s="351" customFormat="1" ht="22.5" customHeight="1" x14ac:dyDescent="0.15">
      <c r="A9" s="352"/>
      <c r="B9" s="358" t="s">
        <v>21</v>
      </c>
      <c r="C9" s="354">
        <v>208</v>
      </c>
      <c r="D9" s="355">
        <v>1054</v>
      </c>
      <c r="E9" s="355">
        <v>2</v>
      </c>
      <c r="F9" s="355">
        <v>2</v>
      </c>
      <c r="G9" s="355">
        <v>0</v>
      </c>
      <c r="H9" s="355">
        <v>0</v>
      </c>
      <c r="I9" s="355">
        <v>25</v>
      </c>
      <c r="J9" s="355">
        <v>186</v>
      </c>
      <c r="K9" s="355">
        <v>6</v>
      </c>
      <c r="L9" s="355">
        <v>39</v>
      </c>
      <c r="M9" s="355">
        <v>0</v>
      </c>
      <c r="N9" s="355">
        <v>0</v>
      </c>
      <c r="O9" s="356">
        <v>1</v>
      </c>
      <c r="P9" s="356">
        <v>8</v>
      </c>
      <c r="Q9" s="356">
        <v>2</v>
      </c>
      <c r="R9" s="356">
        <v>2</v>
      </c>
      <c r="S9" s="356">
        <v>33</v>
      </c>
      <c r="T9" s="356">
        <v>113</v>
      </c>
      <c r="U9" s="356">
        <v>5</v>
      </c>
      <c r="V9" s="356">
        <v>38</v>
      </c>
      <c r="W9" s="356">
        <v>23</v>
      </c>
      <c r="X9" s="356">
        <v>50</v>
      </c>
      <c r="Y9" s="356">
        <v>20</v>
      </c>
      <c r="Z9" s="356">
        <v>145</v>
      </c>
      <c r="AA9" s="356">
        <v>31</v>
      </c>
      <c r="AB9" s="356">
        <v>79</v>
      </c>
      <c r="AC9" s="356">
        <v>12</v>
      </c>
      <c r="AD9" s="356">
        <v>75</v>
      </c>
      <c r="AE9" s="356">
        <v>13</v>
      </c>
      <c r="AF9" s="356">
        <v>27</v>
      </c>
      <c r="AG9" s="356">
        <v>21</v>
      </c>
      <c r="AH9" s="356">
        <v>199</v>
      </c>
      <c r="AI9" s="356">
        <v>1</v>
      </c>
      <c r="AJ9" s="356">
        <v>46</v>
      </c>
      <c r="AK9" s="356">
        <v>13</v>
      </c>
      <c r="AL9" s="357">
        <v>45</v>
      </c>
    </row>
    <row r="10" spans="1:38" s="351" customFormat="1" ht="22.5" customHeight="1" x14ac:dyDescent="0.15">
      <c r="A10" s="352"/>
      <c r="B10" s="358" t="s">
        <v>172</v>
      </c>
      <c r="C10" s="354">
        <v>454</v>
      </c>
      <c r="D10" s="355">
        <v>4853</v>
      </c>
      <c r="E10" s="355">
        <v>0</v>
      </c>
      <c r="F10" s="355">
        <v>0</v>
      </c>
      <c r="G10" s="355">
        <v>0</v>
      </c>
      <c r="H10" s="355">
        <v>0</v>
      </c>
      <c r="I10" s="355">
        <v>39</v>
      </c>
      <c r="J10" s="355">
        <v>392</v>
      </c>
      <c r="K10" s="355">
        <v>5</v>
      </c>
      <c r="L10" s="355">
        <v>221</v>
      </c>
      <c r="M10" s="355">
        <v>0</v>
      </c>
      <c r="N10" s="355">
        <v>0</v>
      </c>
      <c r="O10" s="356">
        <v>10</v>
      </c>
      <c r="P10" s="356">
        <v>69</v>
      </c>
      <c r="Q10" s="356">
        <v>3</v>
      </c>
      <c r="R10" s="356">
        <v>24</v>
      </c>
      <c r="S10" s="356">
        <v>90</v>
      </c>
      <c r="T10" s="356">
        <v>689</v>
      </c>
      <c r="U10" s="356">
        <v>9</v>
      </c>
      <c r="V10" s="356">
        <v>49</v>
      </c>
      <c r="W10" s="356">
        <v>60</v>
      </c>
      <c r="X10" s="356">
        <v>177</v>
      </c>
      <c r="Y10" s="356">
        <v>36</v>
      </c>
      <c r="Z10" s="356">
        <v>315</v>
      </c>
      <c r="AA10" s="356">
        <v>45</v>
      </c>
      <c r="AB10" s="356">
        <v>393</v>
      </c>
      <c r="AC10" s="356">
        <v>38</v>
      </c>
      <c r="AD10" s="356">
        <v>133</v>
      </c>
      <c r="AE10" s="356">
        <v>31</v>
      </c>
      <c r="AF10" s="356">
        <v>211</v>
      </c>
      <c r="AG10" s="356">
        <v>61</v>
      </c>
      <c r="AH10" s="356">
        <v>2007</v>
      </c>
      <c r="AI10" s="356">
        <v>2</v>
      </c>
      <c r="AJ10" s="356">
        <v>14</v>
      </c>
      <c r="AK10" s="356">
        <v>25</v>
      </c>
      <c r="AL10" s="357">
        <v>159</v>
      </c>
    </row>
    <row r="11" spans="1:38" s="351" customFormat="1" ht="22.5" customHeight="1" x14ac:dyDescent="0.15">
      <c r="A11" s="352"/>
      <c r="B11" s="358" t="s">
        <v>23</v>
      </c>
      <c r="C11" s="354">
        <v>567</v>
      </c>
      <c r="D11" s="355">
        <v>10041</v>
      </c>
      <c r="E11" s="355">
        <v>1</v>
      </c>
      <c r="F11" s="355">
        <v>9</v>
      </c>
      <c r="G11" s="355">
        <v>0</v>
      </c>
      <c r="H11" s="355">
        <v>0</v>
      </c>
      <c r="I11" s="355">
        <v>52</v>
      </c>
      <c r="J11" s="355">
        <v>1050</v>
      </c>
      <c r="K11" s="355">
        <v>13</v>
      </c>
      <c r="L11" s="355">
        <v>305</v>
      </c>
      <c r="M11" s="355">
        <v>4</v>
      </c>
      <c r="N11" s="356">
        <v>1074</v>
      </c>
      <c r="O11" s="356">
        <v>13</v>
      </c>
      <c r="P11" s="356">
        <v>236</v>
      </c>
      <c r="Q11" s="356">
        <v>5</v>
      </c>
      <c r="R11" s="356">
        <v>91</v>
      </c>
      <c r="S11" s="356">
        <v>143</v>
      </c>
      <c r="T11" s="356">
        <v>2179</v>
      </c>
      <c r="U11" s="356">
        <v>18</v>
      </c>
      <c r="V11" s="356">
        <v>169</v>
      </c>
      <c r="W11" s="356">
        <v>50</v>
      </c>
      <c r="X11" s="356">
        <v>351</v>
      </c>
      <c r="Y11" s="356">
        <v>37</v>
      </c>
      <c r="Z11" s="356">
        <v>317</v>
      </c>
      <c r="AA11" s="356">
        <v>73</v>
      </c>
      <c r="AB11" s="356">
        <v>532</v>
      </c>
      <c r="AC11" s="356">
        <v>40</v>
      </c>
      <c r="AD11" s="356">
        <v>186</v>
      </c>
      <c r="AE11" s="356">
        <v>20</v>
      </c>
      <c r="AF11" s="356">
        <v>161</v>
      </c>
      <c r="AG11" s="356">
        <v>43</v>
      </c>
      <c r="AH11" s="356">
        <v>1241</v>
      </c>
      <c r="AI11" s="356">
        <v>1</v>
      </c>
      <c r="AJ11" s="356">
        <v>6</v>
      </c>
      <c r="AK11" s="356">
        <v>54</v>
      </c>
      <c r="AL11" s="357">
        <v>2134</v>
      </c>
    </row>
    <row r="12" spans="1:38" s="351" customFormat="1" ht="22.5" customHeight="1" x14ac:dyDescent="0.15">
      <c r="A12" s="352"/>
      <c r="B12" s="358" t="s">
        <v>24</v>
      </c>
      <c r="C12" s="354">
        <v>273</v>
      </c>
      <c r="D12" s="355">
        <v>3946</v>
      </c>
      <c r="E12" s="355">
        <v>0</v>
      </c>
      <c r="F12" s="355">
        <v>0</v>
      </c>
      <c r="G12" s="355">
        <v>0</v>
      </c>
      <c r="H12" s="355">
        <v>0</v>
      </c>
      <c r="I12" s="355">
        <v>17</v>
      </c>
      <c r="J12" s="355">
        <v>159</v>
      </c>
      <c r="K12" s="355">
        <v>15</v>
      </c>
      <c r="L12" s="355">
        <v>804</v>
      </c>
      <c r="M12" s="355">
        <v>0</v>
      </c>
      <c r="N12" s="355">
        <v>0</v>
      </c>
      <c r="O12" s="356">
        <v>2</v>
      </c>
      <c r="P12" s="356">
        <v>21</v>
      </c>
      <c r="Q12" s="356">
        <v>5</v>
      </c>
      <c r="R12" s="356">
        <v>160</v>
      </c>
      <c r="S12" s="356">
        <v>66</v>
      </c>
      <c r="T12" s="356">
        <v>1166</v>
      </c>
      <c r="U12" s="356">
        <v>7</v>
      </c>
      <c r="V12" s="356">
        <v>212</v>
      </c>
      <c r="W12" s="356">
        <v>17</v>
      </c>
      <c r="X12" s="356">
        <v>92</v>
      </c>
      <c r="Y12" s="356">
        <v>29</v>
      </c>
      <c r="Z12" s="356">
        <v>194</v>
      </c>
      <c r="AA12" s="356">
        <v>38</v>
      </c>
      <c r="AB12" s="356">
        <v>265</v>
      </c>
      <c r="AC12" s="356">
        <v>12</v>
      </c>
      <c r="AD12" s="356">
        <v>25</v>
      </c>
      <c r="AE12" s="356">
        <v>12</v>
      </c>
      <c r="AF12" s="356">
        <v>52</v>
      </c>
      <c r="AG12" s="356">
        <v>20</v>
      </c>
      <c r="AH12" s="356">
        <v>141</v>
      </c>
      <c r="AI12" s="356">
        <v>1</v>
      </c>
      <c r="AJ12" s="356">
        <v>1</v>
      </c>
      <c r="AK12" s="356">
        <v>32</v>
      </c>
      <c r="AL12" s="357">
        <v>654</v>
      </c>
    </row>
    <row r="13" spans="1:38" s="351" customFormat="1" ht="22.5" customHeight="1" x14ac:dyDescent="0.15">
      <c r="A13" s="352"/>
      <c r="B13" s="358" t="s">
        <v>25</v>
      </c>
      <c r="C13" s="354">
        <v>449</v>
      </c>
      <c r="D13" s="355">
        <v>4002</v>
      </c>
      <c r="E13" s="355">
        <v>0</v>
      </c>
      <c r="F13" s="355">
        <v>0</v>
      </c>
      <c r="G13" s="355">
        <v>0</v>
      </c>
      <c r="H13" s="355">
        <v>0</v>
      </c>
      <c r="I13" s="355">
        <v>25</v>
      </c>
      <c r="J13" s="355">
        <v>175</v>
      </c>
      <c r="K13" s="355">
        <v>2</v>
      </c>
      <c r="L13" s="355">
        <v>6</v>
      </c>
      <c r="M13" s="355">
        <v>0</v>
      </c>
      <c r="N13" s="355">
        <v>0</v>
      </c>
      <c r="O13" s="356">
        <v>13</v>
      </c>
      <c r="P13" s="356">
        <v>95</v>
      </c>
      <c r="Q13" s="356">
        <v>4</v>
      </c>
      <c r="R13" s="356">
        <v>49</v>
      </c>
      <c r="S13" s="356">
        <v>114</v>
      </c>
      <c r="T13" s="356">
        <v>1534</v>
      </c>
      <c r="U13" s="356">
        <v>7</v>
      </c>
      <c r="V13" s="356">
        <v>77</v>
      </c>
      <c r="W13" s="356">
        <v>44</v>
      </c>
      <c r="X13" s="356">
        <v>142</v>
      </c>
      <c r="Y13" s="356">
        <v>19</v>
      </c>
      <c r="Z13" s="356">
        <v>104</v>
      </c>
      <c r="AA13" s="356">
        <v>68</v>
      </c>
      <c r="AB13" s="356">
        <v>316</v>
      </c>
      <c r="AC13" s="356">
        <v>55</v>
      </c>
      <c r="AD13" s="356">
        <v>176</v>
      </c>
      <c r="AE13" s="356">
        <v>33</v>
      </c>
      <c r="AF13" s="356">
        <v>309</v>
      </c>
      <c r="AG13" s="356">
        <v>45</v>
      </c>
      <c r="AH13" s="356">
        <v>803</v>
      </c>
      <c r="AI13" s="356">
        <v>2</v>
      </c>
      <c r="AJ13" s="356">
        <v>8</v>
      </c>
      <c r="AK13" s="356">
        <v>18</v>
      </c>
      <c r="AL13" s="357">
        <v>208</v>
      </c>
    </row>
    <row r="14" spans="1:38" s="351" customFormat="1" ht="22.5" customHeight="1" x14ac:dyDescent="0.15">
      <c r="A14" s="352"/>
      <c r="B14" s="358" t="s">
        <v>26</v>
      </c>
      <c r="C14" s="354">
        <v>366</v>
      </c>
      <c r="D14" s="355">
        <v>1677</v>
      </c>
      <c r="E14" s="355">
        <v>1</v>
      </c>
      <c r="F14" s="355">
        <v>2</v>
      </c>
      <c r="G14" s="355">
        <v>0</v>
      </c>
      <c r="H14" s="355">
        <v>0</v>
      </c>
      <c r="I14" s="355">
        <v>13</v>
      </c>
      <c r="J14" s="355">
        <v>104</v>
      </c>
      <c r="K14" s="355">
        <v>3</v>
      </c>
      <c r="L14" s="355">
        <v>16</v>
      </c>
      <c r="M14" s="355">
        <v>1</v>
      </c>
      <c r="N14" s="355">
        <v>1</v>
      </c>
      <c r="O14" s="356">
        <v>7</v>
      </c>
      <c r="P14" s="356">
        <v>96</v>
      </c>
      <c r="Q14" s="356">
        <v>4</v>
      </c>
      <c r="R14" s="356">
        <v>121</v>
      </c>
      <c r="S14" s="356">
        <v>47</v>
      </c>
      <c r="T14" s="356">
        <v>206</v>
      </c>
      <c r="U14" s="356">
        <v>4</v>
      </c>
      <c r="V14" s="356">
        <v>44</v>
      </c>
      <c r="W14" s="356">
        <v>38</v>
      </c>
      <c r="X14" s="356">
        <v>108</v>
      </c>
      <c r="Y14" s="356">
        <v>17</v>
      </c>
      <c r="Z14" s="356">
        <v>85</v>
      </c>
      <c r="AA14" s="356">
        <v>156</v>
      </c>
      <c r="AB14" s="356">
        <v>440</v>
      </c>
      <c r="AC14" s="356">
        <v>27</v>
      </c>
      <c r="AD14" s="356">
        <v>94</v>
      </c>
      <c r="AE14" s="356">
        <v>10</v>
      </c>
      <c r="AF14" s="356">
        <v>44</v>
      </c>
      <c r="AG14" s="356">
        <v>24</v>
      </c>
      <c r="AH14" s="356">
        <v>221</v>
      </c>
      <c r="AI14" s="356">
        <v>1</v>
      </c>
      <c r="AJ14" s="356">
        <v>7</v>
      </c>
      <c r="AK14" s="356">
        <v>13</v>
      </c>
      <c r="AL14" s="357">
        <v>88</v>
      </c>
    </row>
    <row r="15" spans="1:38" s="351" customFormat="1" ht="22.5" customHeight="1" x14ac:dyDescent="0.15">
      <c r="A15" s="352"/>
      <c r="B15" s="358" t="s">
        <v>27</v>
      </c>
      <c r="C15" s="354">
        <v>413</v>
      </c>
      <c r="D15" s="355">
        <v>2641</v>
      </c>
      <c r="E15" s="355">
        <v>0</v>
      </c>
      <c r="F15" s="355">
        <v>0</v>
      </c>
      <c r="G15" s="355">
        <v>0</v>
      </c>
      <c r="H15" s="355">
        <v>0</v>
      </c>
      <c r="I15" s="355">
        <v>28</v>
      </c>
      <c r="J15" s="355">
        <v>195</v>
      </c>
      <c r="K15" s="355">
        <v>6</v>
      </c>
      <c r="L15" s="355">
        <v>75</v>
      </c>
      <c r="M15" s="355">
        <v>0</v>
      </c>
      <c r="N15" s="355">
        <v>0</v>
      </c>
      <c r="O15" s="356">
        <v>5</v>
      </c>
      <c r="P15" s="356">
        <v>10</v>
      </c>
      <c r="Q15" s="356">
        <v>2</v>
      </c>
      <c r="R15" s="356">
        <v>7</v>
      </c>
      <c r="S15" s="356">
        <v>85</v>
      </c>
      <c r="T15" s="356">
        <v>655</v>
      </c>
      <c r="U15" s="356">
        <v>6</v>
      </c>
      <c r="V15" s="356">
        <v>57</v>
      </c>
      <c r="W15" s="356">
        <v>97</v>
      </c>
      <c r="X15" s="356">
        <v>201</v>
      </c>
      <c r="Y15" s="356">
        <v>29</v>
      </c>
      <c r="Z15" s="356">
        <v>192</v>
      </c>
      <c r="AA15" s="356">
        <v>25</v>
      </c>
      <c r="AB15" s="356">
        <v>143</v>
      </c>
      <c r="AC15" s="356">
        <v>35</v>
      </c>
      <c r="AD15" s="356">
        <v>87</v>
      </c>
      <c r="AE15" s="356">
        <v>19</v>
      </c>
      <c r="AF15" s="356">
        <v>131</v>
      </c>
      <c r="AG15" s="356">
        <v>58</v>
      </c>
      <c r="AH15" s="356">
        <v>799</v>
      </c>
      <c r="AI15" s="356">
        <v>1</v>
      </c>
      <c r="AJ15" s="356">
        <v>5</v>
      </c>
      <c r="AK15" s="356">
        <v>17</v>
      </c>
      <c r="AL15" s="357">
        <v>84</v>
      </c>
    </row>
    <row r="16" spans="1:38" s="351" customFormat="1" ht="22.5" customHeight="1" x14ac:dyDescent="0.15">
      <c r="A16" s="352"/>
      <c r="B16" s="358" t="s">
        <v>28</v>
      </c>
      <c r="C16" s="354">
        <v>134</v>
      </c>
      <c r="D16" s="355">
        <v>839</v>
      </c>
      <c r="E16" s="355">
        <v>0</v>
      </c>
      <c r="F16" s="355">
        <v>0</v>
      </c>
      <c r="G16" s="355">
        <v>0</v>
      </c>
      <c r="H16" s="355">
        <v>0</v>
      </c>
      <c r="I16" s="355">
        <v>8</v>
      </c>
      <c r="J16" s="355">
        <v>45</v>
      </c>
      <c r="K16" s="355">
        <v>4</v>
      </c>
      <c r="L16" s="355">
        <v>19</v>
      </c>
      <c r="M16" s="355">
        <v>0</v>
      </c>
      <c r="N16" s="355">
        <v>0</v>
      </c>
      <c r="O16" s="356">
        <v>4</v>
      </c>
      <c r="P16" s="356">
        <v>21</v>
      </c>
      <c r="Q16" s="356">
        <v>2</v>
      </c>
      <c r="R16" s="356">
        <v>17</v>
      </c>
      <c r="S16" s="356">
        <v>34</v>
      </c>
      <c r="T16" s="356">
        <v>343</v>
      </c>
      <c r="U16" s="356">
        <v>3</v>
      </c>
      <c r="V16" s="356">
        <v>18</v>
      </c>
      <c r="W16" s="356">
        <v>25</v>
      </c>
      <c r="X16" s="356">
        <v>58</v>
      </c>
      <c r="Y16" s="356">
        <v>7</v>
      </c>
      <c r="Z16" s="356">
        <v>27</v>
      </c>
      <c r="AA16" s="356">
        <v>14</v>
      </c>
      <c r="AB16" s="356">
        <v>29</v>
      </c>
      <c r="AC16" s="356">
        <v>7</v>
      </c>
      <c r="AD16" s="356">
        <v>11</v>
      </c>
      <c r="AE16" s="356">
        <v>4</v>
      </c>
      <c r="AF16" s="356">
        <v>49</v>
      </c>
      <c r="AG16" s="356">
        <v>14</v>
      </c>
      <c r="AH16" s="356">
        <v>172</v>
      </c>
      <c r="AI16" s="356">
        <v>0</v>
      </c>
      <c r="AJ16" s="356">
        <v>0</v>
      </c>
      <c r="AK16" s="356">
        <v>8</v>
      </c>
      <c r="AL16" s="357">
        <v>30</v>
      </c>
    </row>
    <row r="17" spans="1:38" s="351" customFormat="1" ht="22.5" customHeight="1" x14ac:dyDescent="0.15">
      <c r="A17" s="352"/>
      <c r="B17" s="358" t="s">
        <v>29</v>
      </c>
      <c r="C17" s="354">
        <v>8</v>
      </c>
      <c r="D17" s="355">
        <v>235</v>
      </c>
      <c r="E17" s="355">
        <v>0</v>
      </c>
      <c r="F17" s="355">
        <v>0</v>
      </c>
      <c r="G17" s="355">
        <v>0</v>
      </c>
      <c r="H17" s="355">
        <v>0</v>
      </c>
      <c r="I17" s="355">
        <v>0</v>
      </c>
      <c r="J17" s="355">
        <v>0</v>
      </c>
      <c r="K17" s="355">
        <v>2</v>
      </c>
      <c r="L17" s="355">
        <v>28</v>
      </c>
      <c r="M17" s="355">
        <v>0</v>
      </c>
      <c r="N17" s="355">
        <v>0</v>
      </c>
      <c r="O17" s="356">
        <v>2</v>
      </c>
      <c r="P17" s="356">
        <v>31</v>
      </c>
      <c r="Q17" s="356">
        <v>3</v>
      </c>
      <c r="R17" s="356">
        <v>175</v>
      </c>
      <c r="S17" s="356">
        <v>1</v>
      </c>
      <c r="T17" s="356">
        <v>1</v>
      </c>
      <c r="U17" s="356">
        <v>0</v>
      </c>
      <c r="V17" s="356">
        <v>0</v>
      </c>
      <c r="W17" s="355">
        <v>0</v>
      </c>
      <c r="X17" s="356">
        <v>0</v>
      </c>
      <c r="Y17" s="356">
        <v>0</v>
      </c>
      <c r="Z17" s="356">
        <v>0</v>
      </c>
      <c r="AA17" s="355">
        <v>0</v>
      </c>
      <c r="AB17" s="356">
        <v>0</v>
      </c>
      <c r="AC17" s="356">
        <v>0</v>
      </c>
      <c r="AD17" s="356">
        <v>0</v>
      </c>
      <c r="AE17" s="356">
        <v>0</v>
      </c>
      <c r="AF17" s="356">
        <v>0</v>
      </c>
      <c r="AG17" s="355">
        <v>0</v>
      </c>
      <c r="AH17" s="356">
        <v>0</v>
      </c>
      <c r="AI17" s="356">
        <v>0</v>
      </c>
      <c r="AJ17" s="356">
        <v>0</v>
      </c>
      <c r="AK17" s="356">
        <v>0</v>
      </c>
      <c r="AL17" s="357">
        <v>0</v>
      </c>
    </row>
    <row r="18" spans="1:38" s="351" customFormat="1" ht="22.5" customHeight="1" x14ac:dyDescent="0.15">
      <c r="A18" s="352"/>
      <c r="B18" s="358" t="s">
        <v>30</v>
      </c>
      <c r="C18" s="354">
        <v>309</v>
      </c>
      <c r="D18" s="355">
        <v>5726</v>
      </c>
      <c r="E18" s="355">
        <v>0</v>
      </c>
      <c r="F18" s="355">
        <v>0</v>
      </c>
      <c r="G18" s="355">
        <v>0</v>
      </c>
      <c r="H18" s="355">
        <v>0</v>
      </c>
      <c r="I18" s="355">
        <v>17</v>
      </c>
      <c r="J18" s="355">
        <v>316</v>
      </c>
      <c r="K18" s="355">
        <v>17</v>
      </c>
      <c r="L18" s="355">
        <v>581</v>
      </c>
      <c r="M18" s="355">
        <v>0</v>
      </c>
      <c r="N18" s="355">
        <v>0</v>
      </c>
      <c r="O18" s="356">
        <v>10</v>
      </c>
      <c r="P18" s="356">
        <v>199</v>
      </c>
      <c r="Q18" s="356">
        <v>10</v>
      </c>
      <c r="R18" s="356">
        <v>305</v>
      </c>
      <c r="S18" s="356">
        <v>80</v>
      </c>
      <c r="T18" s="356">
        <v>1559</v>
      </c>
      <c r="U18" s="356">
        <v>4</v>
      </c>
      <c r="V18" s="356">
        <v>20</v>
      </c>
      <c r="W18" s="356">
        <v>40</v>
      </c>
      <c r="X18" s="356">
        <v>107</v>
      </c>
      <c r="Y18" s="356">
        <v>28</v>
      </c>
      <c r="Z18" s="356">
        <v>485</v>
      </c>
      <c r="AA18" s="356">
        <v>33</v>
      </c>
      <c r="AB18" s="356">
        <v>187</v>
      </c>
      <c r="AC18" s="356">
        <v>17</v>
      </c>
      <c r="AD18" s="356">
        <v>93</v>
      </c>
      <c r="AE18" s="356">
        <v>10</v>
      </c>
      <c r="AF18" s="356">
        <v>113</v>
      </c>
      <c r="AG18" s="356">
        <v>19</v>
      </c>
      <c r="AH18" s="356">
        <v>218</v>
      </c>
      <c r="AI18" s="356">
        <v>1</v>
      </c>
      <c r="AJ18" s="356">
        <v>3</v>
      </c>
      <c r="AK18" s="356">
        <v>23</v>
      </c>
      <c r="AL18" s="357">
        <v>1540</v>
      </c>
    </row>
    <row r="19" spans="1:38" s="351" customFormat="1" ht="22.5" customHeight="1" x14ac:dyDescent="0.15">
      <c r="A19" s="352"/>
      <c r="B19" s="358" t="s">
        <v>31</v>
      </c>
      <c r="C19" s="354">
        <v>283</v>
      </c>
      <c r="D19" s="355">
        <v>2138</v>
      </c>
      <c r="E19" s="355">
        <v>0</v>
      </c>
      <c r="F19" s="355">
        <v>0</v>
      </c>
      <c r="G19" s="355">
        <v>1</v>
      </c>
      <c r="H19" s="355">
        <v>0</v>
      </c>
      <c r="I19" s="355">
        <v>12</v>
      </c>
      <c r="J19" s="355">
        <v>110</v>
      </c>
      <c r="K19" s="355">
        <v>2</v>
      </c>
      <c r="L19" s="355">
        <v>3</v>
      </c>
      <c r="M19" s="355">
        <v>0</v>
      </c>
      <c r="N19" s="355">
        <v>0</v>
      </c>
      <c r="O19" s="356">
        <v>5</v>
      </c>
      <c r="P19" s="356">
        <v>187</v>
      </c>
      <c r="Q19" s="356">
        <v>3</v>
      </c>
      <c r="R19" s="356">
        <v>105</v>
      </c>
      <c r="S19" s="356">
        <v>56</v>
      </c>
      <c r="T19" s="356">
        <v>548</v>
      </c>
      <c r="U19" s="356">
        <v>4</v>
      </c>
      <c r="V19" s="356">
        <v>190</v>
      </c>
      <c r="W19" s="356">
        <v>51</v>
      </c>
      <c r="X19" s="356">
        <v>109</v>
      </c>
      <c r="Y19" s="356">
        <v>13</v>
      </c>
      <c r="Z19" s="356">
        <v>47</v>
      </c>
      <c r="AA19" s="356">
        <v>45</v>
      </c>
      <c r="AB19" s="356">
        <v>225</v>
      </c>
      <c r="AC19" s="356">
        <v>33</v>
      </c>
      <c r="AD19" s="356">
        <v>81</v>
      </c>
      <c r="AE19" s="356">
        <v>9</v>
      </c>
      <c r="AF19" s="356">
        <v>30</v>
      </c>
      <c r="AG19" s="356">
        <v>29</v>
      </c>
      <c r="AH19" s="356">
        <v>356</v>
      </c>
      <c r="AI19" s="356">
        <v>2</v>
      </c>
      <c r="AJ19" s="356">
        <v>8</v>
      </c>
      <c r="AK19" s="356">
        <v>18</v>
      </c>
      <c r="AL19" s="357">
        <v>139</v>
      </c>
    </row>
    <row r="20" spans="1:38" s="351" customFormat="1" ht="22.5" customHeight="1" x14ac:dyDescent="0.15">
      <c r="A20" s="352"/>
      <c r="B20" s="358" t="s">
        <v>32</v>
      </c>
      <c r="C20" s="354">
        <v>103</v>
      </c>
      <c r="D20" s="355">
        <v>1223</v>
      </c>
      <c r="E20" s="355">
        <v>0</v>
      </c>
      <c r="F20" s="355">
        <v>0</v>
      </c>
      <c r="G20" s="355">
        <v>0</v>
      </c>
      <c r="H20" s="355">
        <v>0</v>
      </c>
      <c r="I20" s="355">
        <v>24</v>
      </c>
      <c r="J20" s="355">
        <v>166</v>
      </c>
      <c r="K20" s="355">
        <v>3</v>
      </c>
      <c r="L20" s="355">
        <v>22</v>
      </c>
      <c r="M20" s="355">
        <v>0</v>
      </c>
      <c r="N20" s="355">
        <v>0</v>
      </c>
      <c r="O20" s="356">
        <v>3</v>
      </c>
      <c r="P20" s="356">
        <v>480</v>
      </c>
      <c r="Q20" s="356">
        <v>1</v>
      </c>
      <c r="R20" s="356">
        <v>8</v>
      </c>
      <c r="S20" s="356">
        <v>16</v>
      </c>
      <c r="T20" s="356">
        <v>101</v>
      </c>
      <c r="U20" s="356">
        <v>0</v>
      </c>
      <c r="V20" s="356">
        <v>0</v>
      </c>
      <c r="W20" s="356">
        <v>6</v>
      </c>
      <c r="X20" s="356">
        <v>18</v>
      </c>
      <c r="Y20" s="356">
        <v>3</v>
      </c>
      <c r="Z20" s="356">
        <v>10</v>
      </c>
      <c r="AA20" s="356">
        <v>5</v>
      </c>
      <c r="AB20" s="356">
        <v>14</v>
      </c>
      <c r="AC20" s="356">
        <v>5</v>
      </c>
      <c r="AD20" s="356">
        <v>68</v>
      </c>
      <c r="AE20" s="356">
        <v>2</v>
      </c>
      <c r="AF20" s="356">
        <v>100</v>
      </c>
      <c r="AG20" s="356">
        <v>16</v>
      </c>
      <c r="AH20" s="356">
        <v>171</v>
      </c>
      <c r="AI20" s="356">
        <v>1</v>
      </c>
      <c r="AJ20" s="356">
        <v>4</v>
      </c>
      <c r="AK20" s="356">
        <v>18</v>
      </c>
      <c r="AL20" s="357">
        <v>61</v>
      </c>
    </row>
    <row r="21" spans="1:38" s="351" customFormat="1" ht="22.5" customHeight="1" x14ac:dyDescent="0.15">
      <c r="A21" s="352"/>
      <c r="B21" s="358" t="s">
        <v>33</v>
      </c>
      <c r="C21" s="354">
        <v>250</v>
      </c>
      <c r="D21" s="355">
        <v>3178</v>
      </c>
      <c r="E21" s="355">
        <v>0</v>
      </c>
      <c r="F21" s="355">
        <v>0</v>
      </c>
      <c r="G21" s="355">
        <v>0</v>
      </c>
      <c r="H21" s="355">
        <v>0</v>
      </c>
      <c r="I21" s="355">
        <v>20</v>
      </c>
      <c r="J21" s="355">
        <v>264</v>
      </c>
      <c r="K21" s="355">
        <v>3</v>
      </c>
      <c r="L21" s="355">
        <v>9</v>
      </c>
      <c r="M21" s="355">
        <v>0</v>
      </c>
      <c r="N21" s="355">
        <v>0</v>
      </c>
      <c r="O21" s="356">
        <v>1</v>
      </c>
      <c r="P21" s="356">
        <v>7</v>
      </c>
      <c r="Q21" s="356">
        <v>1</v>
      </c>
      <c r="R21" s="356">
        <v>7</v>
      </c>
      <c r="S21" s="356">
        <v>70</v>
      </c>
      <c r="T21" s="356">
        <v>1148</v>
      </c>
      <c r="U21" s="356">
        <v>5</v>
      </c>
      <c r="V21" s="356">
        <v>25</v>
      </c>
      <c r="W21" s="356">
        <v>28</v>
      </c>
      <c r="X21" s="356">
        <v>51</v>
      </c>
      <c r="Y21" s="356">
        <v>9</v>
      </c>
      <c r="Z21" s="356">
        <v>179</v>
      </c>
      <c r="AA21" s="356">
        <v>32</v>
      </c>
      <c r="AB21" s="356">
        <v>276</v>
      </c>
      <c r="AC21" s="356">
        <v>25</v>
      </c>
      <c r="AD21" s="356">
        <v>83</v>
      </c>
      <c r="AE21" s="356">
        <v>7</v>
      </c>
      <c r="AF21" s="356">
        <v>32</v>
      </c>
      <c r="AG21" s="356">
        <v>37</v>
      </c>
      <c r="AH21" s="356">
        <v>1025</v>
      </c>
      <c r="AI21" s="356">
        <v>1</v>
      </c>
      <c r="AJ21" s="356">
        <v>7</v>
      </c>
      <c r="AK21" s="356">
        <v>11</v>
      </c>
      <c r="AL21" s="357">
        <v>65</v>
      </c>
    </row>
    <row r="22" spans="1:38" s="351" customFormat="1" ht="22.5" customHeight="1" x14ac:dyDescent="0.15">
      <c r="A22" s="352"/>
      <c r="B22" s="358" t="s">
        <v>34</v>
      </c>
      <c r="C22" s="354">
        <v>300</v>
      </c>
      <c r="D22" s="355">
        <v>2947</v>
      </c>
      <c r="E22" s="355">
        <v>0</v>
      </c>
      <c r="F22" s="355">
        <v>0</v>
      </c>
      <c r="G22" s="355">
        <v>0</v>
      </c>
      <c r="H22" s="355">
        <v>0</v>
      </c>
      <c r="I22" s="355">
        <v>36</v>
      </c>
      <c r="J22" s="355">
        <v>292</v>
      </c>
      <c r="K22" s="355">
        <v>8</v>
      </c>
      <c r="L22" s="355">
        <v>268</v>
      </c>
      <c r="M22" s="355">
        <v>1</v>
      </c>
      <c r="N22" s="355">
        <v>3</v>
      </c>
      <c r="O22" s="356">
        <v>4</v>
      </c>
      <c r="P22" s="356">
        <v>121</v>
      </c>
      <c r="Q22" s="356">
        <v>8</v>
      </c>
      <c r="R22" s="356">
        <v>140</v>
      </c>
      <c r="S22" s="356">
        <v>44</v>
      </c>
      <c r="T22" s="356">
        <v>331</v>
      </c>
      <c r="U22" s="356">
        <v>3</v>
      </c>
      <c r="V22" s="356">
        <v>13</v>
      </c>
      <c r="W22" s="356">
        <v>27</v>
      </c>
      <c r="X22" s="356">
        <v>69</v>
      </c>
      <c r="Y22" s="356">
        <v>29</v>
      </c>
      <c r="Z22" s="356">
        <v>220</v>
      </c>
      <c r="AA22" s="356">
        <v>23</v>
      </c>
      <c r="AB22" s="356">
        <v>80</v>
      </c>
      <c r="AC22" s="356">
        <v>20</v>
      </c>
      <c r="AD22" s="356">
        <v>123</v>
      </c>
      <c r="AE22" s="356">
        <v>26</v>
      </c>
      <c r="AF22" s="356">
        <v>125</v>
      </c>
      <c r="AG22" s="356">
        <v>48</v>
      </c>
      <c r="AH22" s="356">
        <v>764</v>
      </c>
      <c r="AI22" s="356">
        <v>1</v>
      </c>
      <c r="AJ22" s="356">
        <v>5</v>
      </c>
      <c r="AK22" s="356">
        <v>22</v>
      </c>
      <c r="AL22" s="357">
        <v>393</v>
      </c>
    </row>
    <row r="23" spans="1:38" s="351" customFormat="1" ht="22.5" customHeight="1" x14ac:dyDescent="0.15">
      <c r="A23" s="352"/>
      <c r="B23" s="358" t="s">
        <v>35</v>
      </c>
      <c r="C23" s="354">
        <v>338</v>
      </c>
      <c r="D23" s="355">
        <v>3358</v>
      </c>
      <c r="E23" s="355">
        <v>0</v>
      </c>
      <c r="F23" s="355">
        <v>0</v>
      </c>
      <c r="G23" s="355">
        <v>0</v>
      </c>
      <c r="H23" s="355">
        <v>0</v>
      </c>
      <c r="I23" s="355">
        <v>58</v>
      </c>
      <c r="J23" s="355">
        <v>642</v>
      </c>
      <c r="K23" s="355">
        <v>11</v>
      </c>
      <c r="L23" s="355">
        <v>181</v>
      </c>
      <c r="M23" s="355">
        <v>0</v>
      </c>
      <c r="N23" s="355">
        <v>0</v>
      </c>
      <c r="O23" s="356">
        <v>6</v>
      </c>
      <c r="P23" s="356">
        <v>117</v>
      </c>
      <c r="Q23" s="356">
        <v>20</v>
      </c>
      <c r="R23" s="356">
        <v>376</v>
      </c>
      <c r="S23" s="356">
        <v>60</v>
      </c>
      <c r="T23" s="356">
        <v>772</v>
      </c>
      <c r="U23" s="356">
        <v>2</v>
      </c>
      <c r="V23" s="356">
        <v>18</v>
      </c>
      <c r="W23" s="356">
        <v>59</v>
      </c>
      <c r="X23" s="356">
        <v>113</v>
      </c>
      <c r="Y23" s="356">
        <v>11</v>
      </c>
      <c r="Z23" s="356">
        <v>61</v>
      </c>
      <c r="AA23" s="356">
        <v>20</v>
      </c>
      <c r="AB23" s="356">
        <v>178</v>
      </c>
      <c r="AC23" s="356">
        <v>19</v>
      </c>
      <c r="AD23" s="356">
        <v>93</v>
      </c>
      <c r="AE23" s="356">
        <v>8</v>
      </c>
      <c r="AF23" s="356">
        <v>33</v>
      </c>
      <c r="AG23" s="356">
        <v>32</v>
      </c>
      <c r="AH23" s="356">
        <v>586</v>
      </c>
      <c r="AI23" s="356">
        <v>2</v>
      </c>
      <c r="AJ23" s="356">
        <v>10</v>
      </c>
      <c r="AK23" s="356">
        <v>30</v>
      </c>
      <c r="AL23" s="357">
        <v>178</v>
      </c>
    </row>
    <row r="24" spans="1:38" s="351" customFormat="1" ht="22.5" customHeight="1" x14ac:dyDescent="0.15">
      <c r="A24" s="352"/>
      <c r="B24" s="358" t="s">
        <v>36</v>
      </c>
      <c r="C24" s="354">
        <v>177</v>
      </c>
      <c r="D24" s="355">
        <v>1850</v>
      </c>
      <c r="E24" s="355">
        <v>0</v>
      </c>
      <c r="F24" s="355">
        <v>0</v>
      </c>
      <c r="G24" s="355">
        <v>0</v>
      </c>
      <c r="H24" s="355">
        <v>0</v>
      </c>
      <c r="I24" s="355">
        <v>11</v>
      </c>
      <c r="J24" s="355">
        <v>45</v>
      </c>
      <c r="K24" s="355">
        <v>7</v>
      </c>
      <c r="L24" s="355">
        <v>50</v>
      </c>
      <c r="M24" s="355">
        <v>0</v>
      </c>
      <c r="N24" s="355">
        <v>0</v>
      </c>
      <c r="O24" s="356">
        <v>1</v>
      </c>
      <c r="P24" s="356">
        <v>2</v>
      </c>
      <c r="Q24" s="356">
        <v>4</v>
      </c>
      <c r="R24" s="356">
        <v>170</v>
      </c>
      <c r="S24" s="356">
        <v>35</v>
      </c>
      <c r="T24" s="356">
        <v>507</v>
      </c>
      <c r="U24" s="355">
        <v>4</v>
      </c>
      <c r="V24" s="355">
        <v>31</v>
      </c>
      <c r="W24" s="356">
        <v>24</v>
      </c>
      <c r="X24" s="356">
        <v>97</v>
      </c>
      <c r="Y24" s="356">
        <v>5</v>
      </c>
      <c r="Z24" s="356">
        <v>50</v>
      </c>
      <c r="AA24" s="356">
        <v>24</v>
      </c>
      <c r="AB24" s="356">
        <v>392</v>
      </c>
      <c r="AC24" s="356">
        <v>12</v>
      </c>
      <c r="AD24" s="356">
        <v>51</v>
      </c>
      <c r="AE24" s="356">
        <v>11</v>
      </c>
      <c r="AF24" s="356">
        <v>77</v>
      </c>
      <c r="AG24" s="356">
        <v>25</v>
      </c>
      <c r="AH24" s="356">
        <v>330</v>
      </c>
      <c r="AI24" s="356">
        <v>0</v>
      </c>
      <c r="AJ24" s="356">
        <v>0</v>
      </c>
      <c r="AK24" s="356">
        <v>14</v>
      </c>
      <c r="AL24" s="357">
        <v>48</v>
      </c>
    </row>
    <row r="25" spans="1:38" s="351" customFormat="1" ht="22.5" customHeight="1" x14ac:dyDescent="0.15">
      <c r="A25" s="352"/>
      <c r="B25" s="358" t="s">
        <v>37</v>
      </c>
      <c r="C25" s="354">
        <v>198</v>
      </c>
      <c r="D25" s="355">
        <v>1933</v>
      </c>
      <c r="E25" s="355">
        <v>0</v>
      </c>
      <c r="F25" s="355">
        <v>0</v>
      </c>
      <c r="G25" s="355">
        <v>0</v>
      </c>
      <c r="H25" s="355">
        <v>0</v>
      </c>
      <c r="I25" s="355">
        <v>15</v>
      </c>
      <c r="J25" s="355">
        <v>253</v>
      </c>
      <c r="K25" s="355">
        <v>10</v>
      </c>
      <c r="L25" s="355">
        <v>56</v>
      </c>
      <c r="M25" s="355">
        <v>0</v>
      </c>
      <c r="N25" s="355">
        <v>0</v>
      </c>
      <c r="O25" s="356">
        <v>5</v>
      </c>
      <c r="P25" s="356">
        <v>20</v>
      </c>
      <c r="Q25" s="356">
        <v>2</v>
      </c>
      <c r="R25" s="356">
        <v>18</v>
      </c>
      <c r="S25" s="356">
        <v>45</v>
      </c>
      <c r="T25" s="356">
        <v>427</v>
      </c>
      <c r="U25" s="356">
        <v>2</v>
      </c>
      <c r="V25" s="356">
        <v>2</v>
      </c>
      <c r="W25" s="356">
        <v>39</v>
      </c>
      <c r="X25" s="356">
        <v>93</v>
      </c>
      <c r="Y25" s="356">
        <v>17</v>
      </c>
      <c r="Z25" s="356">
        <v>90</v>
      </c>
      <c r="AA25" s="356">
        <v>11</v>
      </c>
      <c r="AB25" s="356">
        <v>46</v>
      </c>
      <c r="AC25" s="356">
        <v>13</v>
      </c>
      <c r="AD25" s="356">
        <v>30</v>
      </c>
      <c r="AE25" s="356">
        <v>6</v>
      </c>
      <c r="AF25" s="356">
        <v>35</v>
      </c>
      <c r="AG25" s="356">
        <v>24</v>
      </c>
      <c r="AH25" s="356">
        <v>480</v>
      </c>
      <c r="AI25" s="356">
        <v>0</v>
      </c>
      <c r="AJ25" s="356">
        <v>0</v>
      </c>
      <c r="AK25" s="356">
        <v>9</v>
      </c>
      <c r="AL25" s="357">
        <v>383</v>
      </c>
    </row>
    <row r="26" spans="1:38" s="351" customFormat="1" ht="22.5" customHeight="1" x14ac:dyDescent="0.15">
      <c r="A26" s="352"/>
      <c r="B26" s="358" t="s">
        <v>38</v>
      </c>
      <c r="C26" s="354">
        <v>302</v>
      </c>
      <c r="D26" s="355">
        <v>7127</v>
      </c>
      <c r="E26" s="355">
        <v>0</v>
      </c>
      <c r="F26" s="355">
        <v>0</v>
      </c>
      <c r="G26" s="355">
        <v>1</v>
      </c>
      <c r="H26" s="355">
        <v>2</v>
      </c>
      <c r="I26" s="355">
        <v>3</v>
      </c>
      <c r="J26" s="355">
        <v>25</v>
      </c>
      <c r="K26" s="355">
        <v>2</v>
      </c>
      <c r="L26" s="355">
        <v>217</v>
      </c>
      <c r="M26" s="355">
        <v>0</v>
      </c>
      <c r="N26" s="355">
        <v>0</v>
      </c>
      <c r="O26" s="356">
        <v>3</v>
      </c>
      <c r="P26" s="356">
        <v>143</v>
      </c>
      <c r="Q26" s="356">
        <v>28</v>
      </c>
      <c r="R26" s="356">
        <v>1473</v>
      </c>
      <c r="S26" s="356">
        <v>199</v>
      </c>
      <c r="T26" s="356">
        <v>4317</v>
      </c>
      <c r="U26" s="356">
        <v>6</v>
      </c>
      <c r="V26" s="356">
        <v>25</v>
      </c>
      <c r="W26" s="356">
        <v>16</v>
      </c>
      <c r="X26" s="356">
        <v>63</v>
      </c>
      <c r="Y26" s="356">
        <v>2</v>
      </c>
      <c r="Z26" s="356">
        <v>48</v>
      </c>
      <c r="AA26" s="356">
        <v>25</v>
      </c>
      <c r="AB26" s="356">
        <v>495</v>
      </c>
      <c r="AC26" s="356">
        <v>5</v>
      </c>
      <c r="AD26" s="356">
        <v>91</v>
      </c>
      <c r="AE26" s="356">
        <v>1</v>
      </c>
      <c r="AF26" s="356">
        <v>10</v>
      </c>
      <c r="AG26" s="356">
        <v>3</v>
      </c>
      <c r="AH26" s="356">
        <v>19</v>
      </c>
      <c r="AI26" s="356">
        <v>1</v>
      </c>
      <c r="AJ26" s="356">
        <v>8</v>
      </c>
      <c r="AK26" s="356">
        <v>7</v>
      </c>
      <c r="AL26" s="357">
        <v>191</v>
      </c>
    </row>
    <row r="27" spans="1:38" s="351" customFormat="1" ht="22.5" customHeight="1" thickBot="1" x14ac:dyDescent="0.2">
      <c r="A27" s="359"/>
      <c r="B27" s="360" t="s">
        <v>39</v>
      </c>
      <c r="C27" s="361">
        <v>87</v>
      </c>
      <c r="D27" s="362">
        <v>1455</v>
      </c>
      <c r="E27" s="362">
        <v>0</v>
      </c>
      <c r="F27" s="362">
        <v>0</v>
      </c>
      <c r="G27" s="362">
        <v>0</v>
      </c>
      <c r="H27" s="362">
        <v>0</v>
      </c>
      <c r="I27" s="362">
        <v>2</v>
      </c>
      <c r="J27" s="362">
        <v>5</v>
      </c>
      <c r="K27" s="362">
        <v>10</v>
      </c>
      <c r="L27" s="362">
        <v>79</v>
      </c>
      <c r="M27" s="362">
        <v>0</v>
      </c>
      <c r="N27" s="362">
        <v>0</v>
      </c>
      <c r="O27" s="363">
        <v>0</v>
      </c>
      <c r="P27" s="363">
        <v>0</v>
      </c>
      <c r="Q27" s="363">
        <v>11</v>
      </c>
      <c r="R27" s="363">
        <v>339</v>
      </c>
      <c r="S27" s="363">
        <v>50</v>
      </c>
      <c r="T27" s="363">
        <v>774</v>
      </c>
      <c r="U27" s="363">
        <v>2</v>
      </c>
      <c r="V27" s="363">
        <v>20</v>
      </c>
      <c r="W27" s="363">
        <v>0</v>
      </c>
      <c r="X27" s="363">
        <v>0</v>
      </c>
      <c r="Y27" s="363">
        <v>3</v>
      </c>
      <c r="Z27" s="363">
        <v>17</v>
      </c>
      <c r="AA27" s="363">
        <v>0</v>
      </c>
      <c r="AB27" s="363">
        <v>0</v>
      </c>
      <c r="AC27" s="363">
        <v>2</v>
      </c>
      <c r="AD27" s="363">
        <v>35</v>
      </c>
      <c r="AE27" s="363">
        <v>0</v>
      </c>
      <c r="AF27" s="363">
        <v>0</v>
      </c>
      <c r="AG27" s="363">
        <v>0</v>
      </c>
      <c r="AH27" s="363">
        <v>0</v>
      </c>
      <c r="AI27" s="363">
        <v>2</v>
      </c>
      <c r="AJ27" s="363">
        <v>97</v>
      </c>
      <c r="AK27" s="363">
        <v>5</v>
      </c>
      <c r="AL27" s="364">
        <v>89</v>
      </c>
    </row>
    <row r="28" spans="1:38" s="351" customFormat="1" ht="15" customHeight="1" x14ac:dyDescent="0.15">
      <c r="A28" s="154" t="s">
        <v>246</v>
      </c>
      <c r="B28" s="154"/>
      <c r="C28" s="154"/>
      <c r="D28" s="154"/>
      <c r="E28" s="154"/>
      <c r="F28" s="154"/>
      <c r="G28" s="154"/>
      <c r="H28" s="154"/>
      <c r="I28" s="154"/>
      <c r="J28" s="154"/>
      <c r="K28" s="154"/>
      <c r="L28" s="154"/>
      <c r="M28" s="154"/>
      <c r="N28" s="154"/>
      <c r="O28" s="154"/>
      <c r="P28" s="154"/>
      <c r="Q28" s="154"/>
      <c r="R28" s="154"/>
      <c r="S28" s="154"/>
      <c r="T28" s="154"/>
      <c r="U28" s="154"/>
      <c r="V28" s="154"/>
      <c r="W28" s="365"/>
      <c r="X28" s="365"/>
      <c r="Y28" s="365"/>
      <c r="Z28" s="365"/>
      <c r="AA28" s="365"/>
      <c r="AB28" s="365"/>
      <c r="AC28" s="365"/>
      <c r="AD28" s="365"/>
      <c r="AE28" s="365"/>
      <c r="AF28" s="365"/>
      <c r="AG28" s="365"/>
      <c r="AH28" s="365"/>
      <c r="AI28" s="365"/>
      <c r="AJ28" s="365"/>
      <c r="AL28" s="472" t="s">
        <v>565</v>
      </c>
    </row>
    <row r="29" spans="1:38" s="351" customFormat="1" ht="12" customHeight="1" x14ac:dyDescent="0.15">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row>
    <row r="30" spans="1:38" s="351" customFormat="1" ht="15" customHeight="1" thickBot="1" x14ac:dyDescent="0.2">
      <c r="A30" s="154" t="s">
        <v>436</v>
      </c>
      <c r="B30" s="154"/>
      <c r="C30" s="154"/>
      <c r="D30" s="154"/>
      <c r="E30" s="154"/>
      <c r="F30" s="154"/>
      <c r="G30" s="154"/>
      <c r="H30" s="154"/>
      <c r="I30" s="154"/>
      <c r="J30" s="154"/>
      <c r="K30" s="154"/>
      <c r="L30" s="154"/>
      <c r="M30" s="154"/>
      <c r="N30" s="154"/>
      <c r="O30" s="154"/>
      <c r="P30" s="154"/>
      <c r="Q30" s="154"/>
      <c r="R30" s="154"/>
      <c r="S30" s="154"/>
      <c r="T30" s="154"/>
      <c r="U30" s="154"/>
      <c r="V30" s="154"/>
      <c r="W30" s="154"/>
      <c r="X30" s="775"/>
      <c r="Y30" s="775"/>
      <c r="Z30" s="775"/>
      <c r="AA30" s="775"/>
      <c r="AB30" s="775"/>
      <c r="AC30" s="775"/>
      <c r="AD30" s="775"/>
      <c r="AE30" s="775"/>
      <c r="AF30" s="775"/>
      <c r="AG30" s="775"/>
      <c r="AH30" s="775"/>
      <c r="AI30" s="154"/>
      <c r="AJ30" s="154"/>
      <c r="AK30" s="154"/>
      <c r="AL30" s="154"/>
    </row>
    <row r="31" spans="1:38" s="351" customFormat="1" ht="8.25" customHeight="1" x14ac:dyDescent="0.15">
      <c r="A31" s="736" t="s">
        <v>15</v>
      </c>
      <c r="B31" s="737"/>
      <c r="C31" s="786" t="s">
        <v>285</v>
      </c>
      <c r="D31" s="737"/>
      <c r="E31" s="737"/>
      <c r="F31" s="366"/>
      <c r="G31" s="366"/>
      <c r="H31" s="366"/>
      <c r="I31" s="366"/>
      <c r="J31" s="367"/>
      <c r="K31" s="367"/>
      <c r="L31" s="366"/>
      <c r="M31" s="366"/>
      <c r="N31" s="366"/>
      <c r="O31" s="366"/>
      <c r="P31" s="366"/>
      <c r="Q31" s="366"/>
      <c r="R31" s="366"/>
      <c r="S31" s="366"/>
      <c r="T31" s="368"/>
      <c r="U31" s="154"/>
      <c r="V31" s="154"/>
      <c r="W31" s="369"/>
      <c r="X31" s="369"/>
      <c r="Y31" s="369"/>
      <c r="Z31" s="369"/>
      <c r="AA31" s="369"/>
      <c r="AB31" s="369"/>
      <c r="AC31" s="369"/>
      <c r="AD31" s="369"/>
      <c r="AE31" s="369"/>
      <c r="AF31" s="369"/>
      <c r="AG31" s="154"/>
      <c r="AH31" s="154"/>
      <c r="AI31" s="154"/>
      <c r="AJ31" s="154"/>
      <c r="AK31" s="154"/>
      <c r="AL31" s="154"/>
    </row>
    <row r="32" spans="1:38" s="351" customFormat="1" ht="8.25" customHeight="1" x14ac:dyDescent="0.15">
      <c r="A32" s="738"/>
      <c r="B32" s="739"/>
      <c r="C32" s="787"/>
      <c r="D32" s="739"/>
      <c r="E32" s="739"/>
      <c r="F32" s="763" t="s">
        <v>286</v>
      </c>
      <c r="G32" s="764"/>
      <c r="H32" s="764"/>
      <c r="I32" s="765"/>
      <c r="J32" s="769" t="s">
        <v>287</v>
      </c>
      <c r="K32" s="770"/>
      <c r="L32" s="770"/>
      <c r="M32" s="770"/>
      <c r="N32" s="370"/>
      <c r="O32" s="371"/>
      <c r="P32" s="371"/>
      <c r="Q32" s="372"/>
      <c r="R32" s="372"/>
      <c r="S32" s="372"/>
      <c r="T32" s="373"/>
      <c r="U32" s="154"/>
      <c r="V32" s="154"/>
      <c r="W32" s="154"/>
      <c r="X32" s="154"/>
      <c r="Y32" s="154"/>
      <c r="Z32" s="154"/>
      <c r="AA32" s="154"/>
      <c r="AB32" s="154"/>
      <c r="AC32" s="154"/>
      <c r="AD32" s="154"/>
      <c r="AE32" s="154"/>
      <c r="AF32" s="154"/>
      <c r="AG32" s="154"/>
      <c r="AH32" s="154"/>
      <c r="AI32" s="154"/>
      <c r="AJ32" s="154"/>
    </row>
    <row r="33" spans="1:38" s="351" customFormat="1" ht="13.5" customHeight="1" x14ac:dyDescent="0.15">
      <c r="A33" s="738"/>
      <c r="B33" s="739"/>
      <c r="C33" s="788"/>
      <c r="D33" s="789"/>
      <c r="E33" s="789"/>
      <c r="F33" s="766"/>
      <c r="G33" s="767"/>
      <c r="H33" s="767"/>
      <c r="I33" s="768"/>
      <c r="J33" s="771"/>
      <c r="K33" s="772"/>
      <c r="L33" s="772"/>
      <c r="M33" s="772"/>
      <c r="N33" s="784" t="s">
        <v>288</v>
      </c>
      <c r="O33" s="784"/>
      <c r="P33" s="784"/>
      <c r="Q33" s="784"/>
      <c r="R33" s="784" t="s">
        <v>249</v>
      </c>
      <c r="S33" s="784"/>
      <c r="T33" s="785"/>
      <c r="U33" s="154"/>
      <c r="V33" s="154"/>
      <c r="W33" s="154"/>
      <c r="X33" s="154"/>
      <c r="Y33" s="154"/>
      <c r="Z33" s="154"/>
      <c r="AA33" s="154"/>
      <c r="AB33" s="154"/>
      <c r="AC33" s="154"/>
      <c r="AD33" s="154"/>
      <c r="AE33" s="154"/>
      <c r="AF33" s="154"/>
      <c r="AG33" s="154"/>
      <c r="AH33" s="154"/>
      <c r="AI33" s="154"/>
      <c r="AJ33" s="154"/>
    </row>
    <row r="34" spans="1:38" s="351" customFormat="1" ht="15" customHeight="1" x14ac:dyDescent="0.15">
      <c r="A34" s="738"/>
      <c r="B34" s="739"/>
      <c r="C34" s="374" t="s">
        <v>12</v>
      </c>
      <c r="D34" s="782" t="s">
        <v>19</v>
      </c>
      <c r="E34" s="782"/>
      <c r="F34" s="782" t="s">
        <v>12</v>
      </c>
      <c r="G34" s="782"/>
      <c r="H34" s="790" t="s">
        <v>247</v>
      </c>
      <c r="I34" s="791"/>
      <c r="J34" s="792" t="s">
        <v>248</v>
      </c>
      <c r="K34" s="791"/>
      <c r="L34" s="792" t="s">
        <v>247</v>
      </c>
      <c r="M34" s="790"/>
      <c r="N34" s="782" t="s">
        <v>248</v>
      </c>
      <c r="O34" s="782"/>
      <c r="P34" s="782" t="s">
        <v>247</v>
      </c>
      <c r="Q34" s="782"/>
      <c r="R34" s="375" t="s">
        <v>248</v>
      </c>
      <c r="S34" s="782" t="s">
        <v>247</v>
      </c>
      <c r="T34" s="783"/>
      <c r="U34" s="376"/>
      <c r="V34" s="376"/>
      <c r="W34" s="377"/>
      <c r="X34" s="376"/>
      <c r="Y34" s="376"/>
      <c r="Z34" s="376"/>
      <c r="AA34" s="376"/>
      <c r="AB34" s="376"/>
      <c r="AC34" s="376"/>
      <c r="AD34" s="376"/>
      <c r="AE34" s="376"/>
      <c r="AF34" s="376"/>
      <c r="AG34" s="376"/>
      <c r="AH34" s="376"/>
      <c r="AI34" s="376"/>
      <c r="AJ34" s="376"/>
      <c r="AK34" s="376"/>
      <c r="AL34" s="376"/>
    </row>
    <row r="35" spans="1:38" s="351" customFormat="1" ht="20.25" customHeight="1" x14ac:dyDescent="0.15">
      <c r="A35" s="728" t="s">
        <v>284</v>
      </c>
      <c r="B35" s="729"/>
      <c r="C35" s="356">
        <v>5416</v>
      </c>
      <c r="D35" s="801">
        <v>61586</v>
      </c>
      <c r="E35" s="801"/>
      <c r="F35" s="809">
        <v>2158</v>
      </c>
      <c r="G35" s="809"/>
      <c r="H35" s="810">
        <v>6177</v>
      </c>
      <c r="I35" s="810"/>
      <c r="J35" s="806">
        <v>3160</v>
      </c>
      <c r="K35" s="806"/>
      <c r="L35" s="806">
        <v>55096</v>
      </c>
      <c r="M35" s="806"/>
      <c r="N35" s="806">
        <v>2734</v>
      </c>
      <c r="O35" s="806"/>
      <c r="P35" s="806">
        <v>45887</v>
      </c>
      <c r="Q35" s="806"/>
      <c r="R35" s="356">
        <v>426</v>
      </c>
      <c r="S35" s="807">
        <v>9203</v>
      </c>
      <c r="T35" s="808"/>
      <c r="U35" s="376"/>
      <c r="V35" s="376"/>
      <c r="W35" s="376"/>
      <c r="X35" s="376"/>
      <c r="Y35" s="376"/>
      <c r="Z35" s="376"/>
      <c r="AA35" s="376"/>
      <c r="AB35" s="376"/>
      <c r="AC35" s="376"/>
      <c r="AD35" s="376"/>
      <c r="AE35" s="376"/>
      <c r="AF35" s="376"/>
      <c r="AG35" s="376"/>
      <c r="AH35" s="376"/>
      <c r="AI35" s="376"/>
      <c r="AJ35" s="376"/>
      <c r="AK35" s="376"/>
      <c r="AL35" s="376"/>
    </row>
    <row r="36" spans="1:38" s="351" customFormat="1" ht="22.5" customHeight="1" x14ac:dyDescent="0.15">
      <c r="A36" s="378"/>
      <c r="B36" s="379" t="s">
        <v>20</v>
      </c>
      <c r="C36" s="356">
        <v>197</v>
      </c>
      <c r="D36" s="801">
        <v>1363</v>
      </c>
      <c r="E36" s="801"/>
      <c r="F36" s="802">
        <v>97</v>
      </c>
      <c r="G36" s="802"/>
      <c r="H36" s="801">
        <v>261</v>
      </c>
      <c r="I36" s="801"/>
      <c r="J36" s="801">
        <v>86</v>
      </c>
      <c r="K36" s="801"/>
      <c r="L36" s="801">
        <v>1053</v>
      </c>
      <c r="M36" s="801"/>
      <c r="N36" s="801">
        <v>63</v>
      </c>
      <c r="O36" s="801"/>
      <c r="P36" s="801">
        <v>808</v>
      </c>
      <c r="Q36" s="801"/>
      <c r="R36" s="356">
        <v>23</v>
      </c>
      <c r="S36" s="801">
        <v>245</v>
      </c>
      <c r="T36" s="803"/>
      <c r="U36" s="376"/>
      <c r="V36" s="376"/>
      <c r="W36" s="376"/>
      <c r="X36" s="376"/>
      <c r="Y36" s="376"/>
      <c r="Z36" s="376"/>
      <c r="AA36" s="376"/>
      <c r="AB36" s="376"/>
      <c r="AC36" s="376"/>
      <c r="AD36" s="376"/>
      <c r="AE36" s="376"/>
      <c r="AF36" s="376"/>
      <c r="AG36" s="376"/>
      <c r="AH36" s="376"/>
      <c r="AI36" s="376"/>
      <c r="AJ36" s="376"/>
      <c r="AK36" s="376"/>
      <c r="AL36" s="376"/>
    </row>
    <row r="37" spans="1:38" s="351" customFormat="1" ht="22.5" customHeight="1" x14ac:dyDescent="0.15">
      <c r="A37" s="378"/>
      <c r="B37" s="380" t="s">
        <v>21</v>
      </c>
      <c r="C37" s="356">
        <v>208</v>
      </c>
      <c r="D37" s="801">
        <v>1054</v>
      </c>
      <c r="E37" s="801"/>
      <c r="F37" s="802">
        <v>106</v>
      </c>
      <c r="G37" s="802"/>
      <c r="H37" s="801">
        <v>242</v>
      </c>
      <c r="I37" s="801"/>
      <c r="J37" s="801">
        <v>98</v>
      </c>
      <c r="K37" s="801"/>
      <c r="L37" s="801">
        <v>803</v>
      </c>
      <c r="M37" s="801"/>
      <c r="N37" s="801">
        <v>82</v>
      </c>
      <c r="O37" s="801"/>
      <c r="P37" s="801">
        <v>671</v>
      </c>
      <c r="Q37" s="801"/>
      <c r="R37" s="356">
        <v>16</v>
      </c>
      <c r="S37" s="801">
        <v>132</v>
      </c>
      <c r="T37" s="803"/>
      <c r="U37" s="376"/>
      <c r="V37" s="376"/>
      <c r="W37" s="376"/>
      <c r="X37" s="376"/>
      <c r="Y37" s="376"/>
      <c r="Z37" s="376"/>
      <c r="AA37" s="376"/>
      <c r="AB37" s="376"/>
      <c r="AC37" s="376"/>
      <c r="AD37" s="376"/>
      <c r="AE37" s="376"/>
      <c r="AF37" s="376"/>
      <c r="AG37" s="376"/>
      <c r="AH37" s="376"/>
      <c r="AI37" s="376"/>
      <c r="AJ37" s="376"/>
      <c r="AK37" s="376"/>
      <c r="AL37" s="376"/>
    </row>
    <row r="38" spans="1:38" s="351" customFormat="1" ht="22.5" customHeight="1" x14ac:dyDescent="0.15">
      <c r="A38" s="378"/>
      <c r="B38" s="380" t="s">
        <v>22</v>
      </c>
      <c r="C38" s="356">
        <v>454</v>
      </c>
      <c r="D38" s="801">
        <v>4853</v>
      </c>
      <c r="E38" s="801"/>
      <c r="F38" s="802">
        <v>174</v>
      </c>
      <c r="G38" s="802"/>
      <c r="H38" s="801">
        <v>480</v>
      </c>
      <c r="I38" s="801"/>
      <c r="J38" s="801">
        <v>273</v>
      </c>
      <c r="K38" s="801"/>
      <c r="L38" s="801">
        <v>4352</v>
      </c>
      <c r="M38" s="801"/>
      <c r="N38" s="801">
        <v>230</v>
      </c>
      <c r="O38" s="801"/>
      <c r="P38" s="801">
        <v>2348</v>
      </c>
      <c r="Q38" s="801"/>
      <c r="R38" s="356">
        <v>43</v>
      </c>
      <c r="S38" s="801">
        <v>2004</v>
      </c>
      <c r="T38" s="803"/>
      <c r="U38" s="376"/>
      <c r="V38" s="376"/>
      <c r="W38" s="376"/>
      <c r="X38" s="376"/>
      <c r="Y38" s="376"/>
      <c r="Z38" s="376"/>
      <c r="AA38" s="376"/>
      <c r="AB38" s="376"/>
      <c r="AC38" s="376"/>
      <c r="AD38" s="376"/>
      <c r="AE38" s="376"/>
      <c r="AF38" s="376"/>
      <c r="AG38" s="376"/>
      <c r="AH38" s="376"/>
      <c r="AI38" s="376"/>
      <c r="AJ38" s="376"/>
      <c r="AK38" s="376"/>
      <c r="AL38" s="376"/>
    </row>
    <row r="39" spans="1:38" s="351" customFormat="1" ht="22.5" customHeight="1" x14ac:dyDescent="0.15">
      <c r="A39" s="378"/>
      <c r="B39" s="380" t="s">
        <v>23</v>
      </c>
      <c r="C39" s="356">
        <v>567</v>
      </c>
      <c r="D39" s="801">
        <v>10041</v>
      </c>
      <c r="E39" s="801"/>
      <c r="F39" s="802">
        <v>178</v>
      </c>
      <c r="G39" s="802"/>
      <c r="H39" s="801">
        <v>540</v>
      </c>
      <c r="I39" s="801"/>
      <c r="J39" s="801">
        <v>376</v>
      </c>
      <c r="K39" s="801"/>
      <c r="L39" s="801">
        <v>9443</v>
      </c>
      <c r="M39" s="801"/>
      <c r="N39" s="801">
        <v>320</v>
      </c>
      <c r="O39" s="801"/>
      <c r="P39" s="801">
        <v>8174</v>
      </c>
      <c r="Q39" s="801"/>
      <c r="R39" s="356">
        <v>56</v>
      </c>
      <c r="S39" s="801">
        <v>1263</v>
      </c>
      <c r="T39" s="803"/>
      <c r="U39" s="376"/>
      <c r="V39" s="376"/>
      <c r="W39" s="376"/>
      <c r="X39" s="376"/>
      <c r="Y39" s="376"/>
      <c r="Z39" s="376"/>
      <c r="AA39" s="376"/>
      <c r="AB39" s="376"/>
      <c r="AC39" s="376"/>
      <c r="AD39" s="376"/>
      <c r="AE39" s="376"/>
      <c r="AF39" s="376"/>
      <c r="AG39" s="376"/>
      <c r="AH39" s="376"/>
      <c r="AI39" s="376"/>
      <c r="AJ39" s="376"/>
      <c r="AK39" s="376"/>
      <c r="AL39" s="376"/>
    </row>
    <row r="40" spans="1:38" s="351" customFormat="1" ht="22.5" customHeight="1" x14ac:dyDescent="0.15">
      <c r="A40" s="378"/>
      <c r="B40" s="380" t="s">
        <v>24</v>
      </c>
      <c r="C40" s="356">
        <v>273</v>
      </c>
      <c r="D40" s="801">
        <v>3946</v>
      </c>
      <c r="E40" s="801"/>
      <c r="F40" s="802">
        <v>89</v>
      </c>
      <c r="G40" s="802"/>
      <c r="H40" s="801">
        <v>267</v>
      </c>
      <c r="I40" s="801"/>
      <c r="J40" s="801">
        <v>179</v>
      </c>
      <c r="K40" s="801"/>
      <c r="L40" s="801">
        <v>3657</v>
      </c>
      <c r="M40" s="801"/>
      <c r="N40" s="801">
        <v>154</v>
      </c>
      <c r="O40" s="801"/>
      <c r="P40" s="801">
        <v>3428</v>
      </c>
      <c r="Q40" s="801"/>
      <c r="R40" s="356">
        <v>25</v>
      </c>
      <c r="S40" s="801">
        <v>229</v>
      </c>
      <c r="T40" s="803"/>
      <c r="U40" s="376"/>
      <c r="V40" s="376"/>
      <c r="W40" s="376"/>
      <c r="X40" s="376"/>
      <c r="Y40" s="376"/>
      <c r="Z40" s="376"/>
      <c r="AA40" s="376"/>
      <c r="AB40" s="376"/>
      <c r="AC40" s="376"/>
      <c r="AD40" s="376"/>
      <c r="AE40" s="376"/>
      <c r="AF40" s="376"/>
      <c r="AG40" s="376"/>
      <c r="AH40" s="376"/>
      <c r="AI40" s="376"/>
      <c r="AJ40" s="376"/>
      <c r="AK40" s="376"/>
      <c r="AL40" s="376"/>
    </row>
    <row r="41" spans="1:38" s="351" customFormat="1" ht="22.5" customHeight="1" x14ac:dyDescent="0.15">
      <c r="A41" s="378"/>
      <c r="B41" s="380" t="s">
        <v>25</v>
      </c>
      <c r="C41" s="356">
        <v>449</v>
      </c>
      <c r="D41" s="801">
        <v>4002</v>
      </c>
      <c r="E41" s="801"/>
      <c r="F41" s="802">
        <v>198</v>
      </c>
      <c r="G41" s="802"/>
      <c r="H41" s="801">
        <v>596</v>
      </c>
      <c r="I41" s="801"/>
      <c r="J41" s="801">
        <v>246</v>
      </c>
      <c r="K41" s="801"/>
      <c r="L41" s="801">
        <v>3388</v>
      </c>
      <c r="M41" s="801"/>
      <c r="N41" s="801">
        <v>222</v>
      </c>
      <c r="O41" s="801"/>
      <c r="P41" s="801">
        <v>2675</v>
      </c>
      <c r="Q41" s="801"/>
      <c r="R41" s="356">
        <v>24</v>
      </c>
      <c r="S41" s="801">
        <v>713</v>
      </c>
      <c r="T41" s="803"/>
      <c r="U41" s="376"/>
      <c r="V41" s="376"/>
      <c r="W41" s="376"/>
      <c r="X41" s="376"/>
      <c r="Y41" s="376"/>
      <c r="Z41" s="376"/>
      <c r="AA41" s="376"/>
      <c r="AB41" s="376"/>
      <c r="AC41" s="376"/>
      <c r="AD41" s="376"/>
      <c r="AE41" s="376"/>
      <c r="AF41" s="376"/>
      <c r="AG41" s="376"/>
      <c r="AH41" s="376"/>
      <c r="AI41" s="376"/>
      <c r="AJ41" s="376"/>
      <c r="AK41" s="376"/>
      <c r="AL41" s="376"/>
    </row>
    <row r="42" spans="1:38" s="351" customFormat="1" ht="22.5" customHeight="1" x14ac:dyDescent="0.15">
      <c r="A42" s="378"/>
      <c r="B42" s="380" t="s">
        <v>26</v>
      </c>
      <c r="C42" s="356">
        <v>366</v>
      </c>
      <c r="D42" s="801">
        <v>1677</v>
      </c>
      <c r="E42" s="801"/>
      <c r="F42" s="802">
        <v>262</v>
      </c>
      <c r="G42" s="802"/>
      <c r="H42" s="801">
        <v>673</v>
      </c>
      <c r="I42" s="801"/>
      <c r="J42" s="801">
        <v>98</v>
      </c>
      <c r="K42" s="801"/>
      <c r="L42" s="801">
        <v>990</v>
      </c>
      <c r="M42" s="801"/>
      <c r="N42" s="801">
        <v>88</v>
      </c>
      <c r="O42" s="801"/>
      <c r="P42" s="801">
        <v>879</v>
      </c>
      <c r="Q42" s="801"/>
      <c r="R42" s="356">
        <v>10</v>
      </c>
      <c r="S42" s="801">
        <v>111</v>
      </c>
      <c r="T42" s="803"/>
      <c r="U42" s="376"/>
      <c r="V42" s="376"/>
      <c r="W42" s="376"/>
      <c r="X42" s="376"/>
      <c r="Y42" s="376"/>
      <c r="Z42" s="376"/>
      <c r="AA42" s="376"/>
      <c r="AB42" s="376"/>
      <c r="AC42" s="376"/>
      <c r="AD42" s="376"/>
      <c r="AE42" s="376"/>
      <c r="AF42" s="376"/>
      <c r="AG42" s="376"/>
      <c r="AH42" s="376"/>
      <c r="AI42" s="376"/>
      <c r="AJ42" s="376"/>
      <c r="AK42" s="376"/>
      <c r="AL42" s="376"/>
    </row>
    <row r="43" spans="1:38" s="351" customFormat="1" ht="22.5" customHeight="1" x14ac:dyDescent="0.15">
      <c r="A43" s="378"/>
      <c r="B43" s="380" t="s">
        <v>27</v>
      </c>
      <c r="C43" s="356">
        <v>413</v>
      </c>
      <c r="D43" s="801">
        <v>2641</v>
      </c>
      <c r="E43" s="801"/>
      <c r="F43" s="802">
        <v>205</v>
      </c>
      <c r="G43" s="802"/>
      <c r="H43" s="801">
        <v>577</v>
      </c>
      <c r="I43" s="801"/>
      <c r="J43" s="801">
        <v>202</v>
      </c>
      <c r="K43" s="801"/>
      <c r="L43" s="801">
        <v>2050</v>
      </c>
      <c r="M43" s="801"/>
      <c r="N43" s="801">
        <v>165</v>
      </c>
      <c r="O43" s="801"/>
      <c r="P43" s="801">
        <v>1531</v>
      </c>
      <c r="Q43" s="801"/>
      <c r="R43" s="356">
        <v>37</v>
      </c>
      <c r="S43" s="801">
        <v>519</v>
      </c>
      <c r="T43" s="803"/>
      <c r="U43" s="376"/>
      <c r="V43" s="376"/>
      <c r="W43" s="376"/>
      <c r="X43" s="376"/>
      <c r="Y43" s="376"/>
      <c r="Z43" s="376"/>
      <c r="AA43" s="376"/>
      <c r="AB43" s="376"/>
      <c r="AC43" s="376"/>
      <c r="AD43" s="376"/>
      <c r="AE43" s="376"/>
      <c r="AF43" s="376"/>
      <c r="AG43" s="376"/>
      <c r="AH43" s="376"/>
      <c r="AI43" s="376"/>
      <c r="AJ43" s="376"/>
      <c r="AK43" s="376"/>
      <c r="AL43" s="376"/>
    </row>
    <row r="44" spans="1:38" s="351" customFormat="1" ht="22.5" customHeight="1" x14ac:dyDescent="0.15">
      <c r="A44" s="378"/>
      <c r="B44" s="380" t="s">
        <v>28</v>
      </c>
      <c r="C44" s="356">
        <v>134</v>
      </c>
      <c r="D44" s="801">
        <v>839</v>
      </c>
      <c r="E44" s="801"/>
      <c r="F44" s="802">
        <v>63</v>
      </c>
      <c r="G44" s="802"/>
      <c r="H44" s="801">
        <v>126</v>
      </c>
      <c r="I44" s="801"/>
      <c r="J44" s="801">
        <v>70</v>
      </c>
      <c r="K44" s="801"/>
      <c r="L44" s="801">
        <v>712</v>
      </c>
      <c r="M44" s="801"/>
      <c r="N44" s="801">
        <v>64</v>
      </c>
      <c r="O44" s="801"/>
      <c r="P44" s="801">
        <v>575</v>
      </c>
      <c r="Q44" s="801"/>
      <c r="R44" s="356">
        <v>6</v>
      </c>
      <c r="S44" s="801">
        <v>137</v>
      </c>
      <c r="T44" s="803"/>
      <c r="U44" s="376"/>
      <c r="V44" s="376"/>
      <c r="W44" s="376"/>
      <c r="X44" s="376"/>
      <c r="Y44" s="376"/>
      <c r="Z44" s="376"/>
      <c r="AA44" s="376"/>
      <c r="AB44" s="376"/>
      <c r="AC44" s="376"/>
      <c r="AD44" s="376"/>
      <c r="AE44" s="376"/>
      <c r="AF44" s="376"/>
      <c r="AG44" s="376"/>
      <c r="AH44" s="376"/>
      <c r="AI44" s="376"/>
      <c r="AJ44" s="376"/>
      <c r="AK44" s="376"/>
      <c r="AL44" s="376"/>
    </row>
    <row r="45" spans="1:38" s="351" customFormat="1" ht="22.5" customHeight="1" x14ac:dyDescent="0.15">
      <c r="A45" s="378"/>
      <c r="B45" s="380" t="s">
        <v>29</v>
      </c>
      <c r="C45" s="356">
        <v>8</v>
      </c>
      <c r="D45" s="801">
        <v>235</v>
      </c>
      <c r="E45" s="801"/>
      <c r="F45" s="802">
        <v>0</v>
      </c>
      <c r="G45" s="802"/>
      <c r="H45" s="801">
        <v>0</v>
      </c>
      <c r="I45" s="801"/>
      <c r="J45" s="801">
        <v>8</v>
      </c>
      <c r="K45" s="801"/>
      <c r="L45" s="801">
        <v>235</v>
      </c>
      <c r="M45" s="801"/>
      <c r="N45" s="801">
        <v>8</v>
      </c>
      <c r="O45" s="801"/>
      <c r="P45" s="801">
        <v>235</v>
      </c>
      <c r="Q45" s="801"/>
      <c r="R45" s="356">
        <v>0</v>
      </c>
      <c r="S45" s="801">
        <v>0</v>
      </c>
      <c r="T45" s="803"/>
      <c r="U45" s="376"/>
      <c r="V45" s="376"/>
      <c r="W45" s="376"/>
      <c r="X45" s="376"/>
      <c r="Y45" s="376"/>
      <c r="Z45" s="376"/>
      <c r="AA45" s="376"/>
      <c r="AB45" s="376"/>
      <c r="AC45" s="376"/>
      <c r="AD45" s="376"/>
      <c r="AE45" s="376"/>
      <c r="AF45" s="376"/>
      <c r="AG45" s="376"/>
      <c r="AH45" s="376"/>
      <c r="AI45" s="376"/>
      <c r="AJ45" s="376"/>
      <c r="AK45" s="376"/>
      <c r="AL45" s="376"/>
    </row>
    <row r="46" spans="1:38" s="351" customFormat="1" ht="22.5" customHeight="1" x14ac:dyDescent="0.15">
      <c r="A46" s="378"/>
      <c r="B46" s="380" t="s">
        <v>30</v>
      </c>
      <c r="C46" s="356">
        <v>309</v>
      </c>
      <c r="D46" s="801">
        <v>5726</v>
      </c>
      <c r="E46" s="801"/>
      <c r="F46" s="802">
        <v>107</v>
      </c>
      <c r="G46" s="802"/>
      <c r="H46" s="801">
        <v>294</v>
      </c>
      <c r="I46" s="801"/>
      <c r="J46" s="801">
        <v>197</v>
      </c>
      <c r="K46" s="801"/>
      <c r="L46" s="801">
        <v>5423</v>
      </c>
      <c r="M46" s="801"/>
      <c r="N46" s="801">
        <v>176</v>
      </c>
      <c r="O46" s="801"/>
      <c r="P46" s="801">
        <v>5030</v>
      </c>
      <c r="Q46" s="801"/>
      <c r="R46" s="356">
        <v>21</v>
      </c>
      <c r="S46" s="801">
        <v>393</v>
      </c>
      <c r="T46" s="803"/>
      <c r="U46" s="376"/>
      <c r="V46" s="376"/>
      <c r="W46" s="376"/>
      <c r="X46" s="376"/>
      <c r="Y46" s="376"/>
      <c r="Z46" s="376"/>
      <c r="AA46" s="376"/>
      <c r="AB46" s="376"/>
      <c r="AC46" s="376"/>
      <c r="AD46" s="376"/>
      <c r="AE46" s="376"/>
      <c r="AF46" s="376"/>
      <c r="AG46" s="376"/>
      <c r="AH46" s="376"/>
      <c r="AI46" s="376"/>
      <c r="AJ46" s="376"/>
      <c r="AK46" s="376"/>
      <c r="AL46" s="376"/>
    </row>
    <row r="47" spans="1:38" s="351" customFormat="1" ht="22.5" customHeight="1" x14ac:dyDescent="0.15">
      <c r="A47" s="378"/>
      <c r="B47" s="380" t="s">
        <v>31</v>
      </c>
      <c r="C47" s="356">
        <v>283</v>
      </c>
      <c r="D47" s="801">
        <v>2138</v>
      </c>
      <c r="E47" s="801"/>
      <c r="F47" s="802">
        <v>140</v>
      </c>
      <c r="G47" s="802"/>
      <c r="H47" s="801">
        <v>342</v>
      </c>
      <c r="I47" s="801"/>
      <c r="J47" s="801">
        <v>136</v>
      </c>
      <c r="K47" s="801"/>
      <c r="L47" s="801">
        <v>1778</v>
      </c>
      <c r="M47" s="801"/>
      <c r="N47" s="801">
        <v>116</v>
      </c>
      <c r="O47" s="801"/>
      <c r="P47" s="801">
        <v>1506</v>
      </c>
      <c r="Q47" s="801"/>
      <c r="R47" s="356">
        <v>20</v>
      </c>
      <c r="S47" s="801">
        <v>272</v>
      </c>
      <c r="T47" s="803"/>
      <c r="U47" s="376"/>
      <c r="V47" s="376"/>
      <c r="W47" s="376"/>
      <c r="X47" s="376"/>
      <c r="Y47" s="376"/>
      <c r="Z47" s="376"/>
      <c r="AA47" s="376"/>
      <c r="AB47" s="376"/>
      <c r="AC47" s="376"/>
      <c r="AD47" s="376"/>
      <c r="AE47" s="376"/>
      <c r="AF47" s="376"/>
      <c r="AG47" s="376"/>
      <c r="AH47" s="376"/>
      <c r="AI47" s="376"/>
      <c r="AJ47" s="376"/>
      <c r="AK47" s="376"/>
      <c r="AL47" s="376"/>
    </row>
    <row r="48" spans="1:38" s="351" customFormat="1" ht="22.5" customHeight="1" x14ac:dyDescent="0.15">
      <c r="A48" s="378"/>
      <c r="B48" s="380" t="s">
        <v>32</v>
      </c>
      <c r="C48" s="356">
        <v>103</v>
      </c>
      <c r="D48" s="801">
        <v>1223</v>
      </c>
      <c r="E48" s="801"/>
      <c r="F48" s="802">
        <v>37</v>
      </c>
      <c r="G48" s="802"/>
      <c r="H48" s="801">
        <v>165</v>
      </c>
      <c r="I48" s="801"/>
      <c r="J48" s="801">
        <v>62</v>
      </c>
      <c r="K48" s="801"/>
      <c r="L48" s="801">
        <v>1050</v>
      </c>
      <c r="M48" s="801"/>
      <c r="N48" s="801">
        <v>51</v>
      </c>
      <c r="O48" s="801"/>
      <c r="P48" s="801">
        <v>860</v>
      </c>
      <c r="Q48" s="801"/>
      <c r="R48" s="356">
        <v>11</v>
      </c>
      <c r="S48" s="801">
        <v>190</v>
      </c>
      <c r="T48" s="803"/>
      <c r="U48" s="376"/>
      <c r="V48" s="376"/>
      <c r="W48" s="376"/>
      <c r="X48" s="376"/>
      <c r="Y48" s="376"/>
      <c r="Z48" s="376"/>
      <c r="AA48" s="376"/>
      <c r="AB48" s="376"/>
      <c r="AC48" s="376"/>
      <c r="AD48" s="376"/>
      <c r="AE48" s="376"/>
      <c r="AF48" s="376"/>
      <c r="AG48" s="376"/>
      <c r="AH48" s="376"/>
      <c r="AI48" s="376"/>
      <c r="AJ48" s="376"/>
      <c r="AK48" s="376"/>
      <c r="AL48" s="376"/>
    </row>
    <row r="49" spans="1:38" s="351" customFormat="1" ht="22.5" customHeight="1" x14ac:dyDescent="0.15">
      <c r="A49" s="378"/>
      <c r="B49" s="380" t="s">
        <v>33</v>
      </c>
      <c r="C49" s="356">
        <v>250</v>
      </c>
      <c r="D49" s="801">
        <v>3178</v>
      </c>
      <c r="E49" s="801"/>
      <c r="F49" s="802">
        <v>92</v>
      </c>
      <c r="G49" s="802"/>
      <c r="H49" s="801">
        <v>411</v>
      </c>
      <c r="I49" s="801"/>
      <c r="J49" s="801">
        <v>156</v>
      </c>
      <c r="K49" s="801"/>
      <c r="L49" s="801">
        <v>2765</v>
      </c>
      <c r="M49" s="801"/>
      <c r="N49" s="801">
        <v>136</v>
      </c>
      <c r="O49" s="801"/>
      <c r="P49" s="801">
        <v>1879</v>
      </c>
      <c r="Q49" s="801"/>
      <c r="R49" s="356">
        <v>20</v>
      </c>
      <c r="S49" s="801">
        <v>886</v>
      </c>
      <c r="T49" s="803"/>
      <c r="U49" s="376"/>
      <c r="V49" s="376"/>
      <c r="W49" s="376"/>
      <c r="X49" s="376"/>
      <c r="Y49" s="376"/>
      <c r="Z49" s="376"/>
      <c r="AA49" s="376"/>
      <c r="AB49" s="376"/>
      <c r="AC49" s="376"/>
      <c r="AD49" s="376"/>
      <c r="AE49" s="376"/>
      <c r="AF49" s="376"/>
      <c r="AG49" s="376"/>
      <c r="AH49" s="376"/>
      <c r="AI49" s="376"/>
      <c r="AJ49" s="376"/>
      <c r="AK49" s="376"/>
      <c r="AL49" s="376"/>
    </row>
    <row r="50" spans="1:38" s="351" customFormat="1" ht="22.5" customHeight="1" x14ac:dyDescent="0.15">
      <c r="A50" s="378"/>
      <c r="B50" s="380" t="s">
        <v>34</v>
      </c>
      <c r="C50" s="356">
        <v>300</v>
      </c>
      <c r="D50" s="801">
        <v>2947</v>
      </c>
      <c r="E50" s="801"/>
      <c r="F50" s="802">
        <v>124</v>
      </c>
      <c r="G50" s="802"/>
      <c r="H50" s="801">
        <v>332</v>
      </c>
      <c r="I50" s="801"/>
      <c r="J50" s="801">
        <v>172</v>
      </c>
      <c r="K50" s="801"/>
      <c r="L50" s="801">
        <v>2600</v>
      </c>
      <c r="M50" s="801"/>
      <c r="N50" s="801">
        <v>136</v>
      </c>
      <c r="O50" s="801"/>
      <c r="P50" s="801">
        <v>1957</v>
      </c>
      <c r="Q50" s="801"/>
      <c r="R50" s="356">
        <v>36</v>
      </c>
      <c r="S50" s="801">
        <v>643</v>
      </c>
      <c r="T50" s="803"/>
      <c r="U50" s="376"/>
      <c r="V50" s="376"/>
      <c r="W50" s="376"/>
      <c r="X50" s="376"/>
      <c r="Y50" s="376"/>
      <c r="Z50" s="376"/>
      <c r="AA50" s="376"/>
      <c r="AB50" s="376"/>
      <c r="AC50" s="376"/>
      <c r="AD50" s="376"/>
      <c r="AE50" s="376"/>
      <c r="AF50" s="376"/>
      <c r="AG50" s="376"/>
      <c r="AH50" s="376"/>
      <c r="AI50" s="376"/>
      <c r="AJ50" s="376"/>
      <c r="AK50" s="376"/>
      <c r="AL50" s="376"/>
    </row>
    <row r="51" spans="1:38" s="351" customFormat="1" ht="22.5" customHeight="1" x14ac:dyDescent="0.15">
      <c r="A51" s="378"/>
      <c r="B51" s="380" t="s">
        <v>35</v>
      </c>
      <c r="C51" s="356">
        <v>338</v>
      </c>
      <c r="D51" s="801">
        <v>3358</v>
      </c>
      <c r="E51" s="801"/>
      <c r="F51" s="802">
        <v>141</v>
      </c>
      <c r="G51" s="802"/>
      <c r="H51" s="801">
        <v>398</v>
      </c>
      <c r="I51" s="801"/>
      <c r="J51" s="801">
        <v>192</v>
      </c>
      <c r="K51" s="801"/>
      <c r="L51" s="801">
        <v>2947</v>
      </c>
      <c r="M51" s="801"/>
      <c r="N51" s="801">
        <v>173</v>
      </c>
      <c r="O51" s="801"/>
      <c r="P51" s="801">
        <v>2528</v>
      </c>
      <c r="Q51" s="801"/>
      <c r="R51" s="356">
        <v>19</v>
      </c>
      <c r="S51" s="801">
        <v>419</v>
      </c>
      <c r="T51" s="803"/>
      <c r="U51" s="376"/>
      <c r="V51" s="376"/>
      <c r="W51" s="376"/>
      <c r="X51" s="376"/>
      <c r="Y51" s="376"/>
      <c r="Z51" s="376"/>
      <c r="AA51" s="376"/>
      <c r="AB51" s="376"/>
      <c r="AC51" s="376"/>
      <c r="AD51" s="376"/>
      <c r="AE51" s="376"/>
      <c r="AF51" s="376"/>
      <c r="AG51" s="376"/>
      <c r="AH51" s="376"/>
      <c r="AI51" s="376"/>
      <c r="AJ51" s="376"/>
      <c r="AK51" s="376"/>
      <c r="AL51" s="376"/>
    </row>
    <row r="52" spans="1:38" s="351" customFormat="1" ht="22.5" customHeight="1" x14ac:dyDescent="0.15">
      <c r="A52" s="378"/>
      <c r="B52" s="380" t="s">
        <v>36</v>
      </c>
      <c r="C52" s="356">
        <v>177</v>
      </c>
      <c r="D52" s="801">
        <v>1850</v>
      </c>
      <c r="E52" s="801"/>
      <c r="F52" s="802">
        <v>54</v>
      </c>
      <c r="G52" s="802"/>
      <c r="H52" s="801">
        <v>195</v>
      </c>
      <c r="I52" s="801"/>
      <c r="J52" s="801">
        <v>119</v>
      </c>
      <c r="K52" s="801"/>
      <c r="L52" s="801">
        <v>1648</v>
      </c>
      <c r="M52" s="801"/>
      <c r="N52" s="801">
        <v>99</v>
      </c>
      <c r="O52" s="801"/>
      <c r="P52" s="801">
        <v>1333</v>
      </c>
      <c r="Q52" s="801"/>
      <c r="R52" s="356">
        <v>20</v>
      </c>
      <c r="S52" s="801">
        <v>315</v>
      </c>
      <c r="T52" s="803"/>
      <c r="U52" s="376"/>
      <c r="V52" s="376"/>
      <c r="W52" s="376"/>
      <c r="X52" s="376"/>
      <c r="Y52" s="376"/>
      <c r="Z52" s="376"/>
      <c r="AA52" s="376"/>
      <c r="AB52" s="376"/>
      <c r="AC52" s="376"/>
      <c r="AD52" s="376"/>
      <c r="AE52" s="376"/>
      <c r="AF52" s="376"/>
      <c r="AG52" s="376"/>
      <c r="AH52" s="376"/>
      <c r="AI52" s="376"/>
      <c r="AJ52" s="376"/>
      <c r="AK52" s="376"/>
      <c r="AL52" s="376"/>
    </row>
    <row r="53" spans="1:38" s="351" customFormat="1" ht="22.5" customHeight="1" x14ac:dyDescent="0.15">
      <c r="A53" s="378"/>
      <c r="B53" s="380" t="s">
        <v>37</v>
      </c>
      <c r="C53" s="356">
        <v>198</v>
      </c>
      <c r="D53" s="801">
        <v>1933</v>
      </c>
      <c r="E53" s="801"/>
      <c r="F53" s="802">
        <v>85</v>
      </c>
      <c r="G53" s="802"/>
      <c r="H53" s="801">
        <v>235</v>
      </c>
      <c r="I53" s="801"/>
      <c r="J53" s="801">
        <v>109</v>
      </c>
      <c r="K53" s="801"/>
      <c r="L53" s="801">
        <v>1678</v>
      </c>
      <c r="M53" s="801"/>
      <c r="N53" s="801">
        <v>88</v>
      </c>
      <c r="O53" s="801"/>
      <c r="P53" s="801">
        <v>1214</v>
      </c>
      <c r="Q53" s="801"/>
      <c r="R53" s="356">
        <v>21</v>
      </c>
      <c r="S53" s="801">
        <v>464</v>
      </c>
      <c r="T53" s="803"/>
      <c r="U53" s="376"/>
      <c r="V53" s="376"/>
      <c r="W53" s="376"/>
      <c r="X53" s="376"/>
      <c r="Y53" s="376"/>
      <c r="Z53" s="376"/>
      <c r="AA53" s="376"/>
      <c r="AB53" s="376"/>
      <c r="AC53" s="376"/>
      <c r="AD53" s="376"/>
      <c r="AE53" s="376"/>
      <c r="AF53" s="376"/>
      <c r="AG53" s="376"/>
      <c r="AH53" s="376"/>
      <c r="AI53" s="376"/>
      <c r="AJ53" s="376"/>
      <c r="AK53" s="376"/>
      <c r="AL53" s="376"/>
    </row>
    <row r="54" spans="1:38" s="351" customFormat="1" ht="22.5" customHeight="1" x14ac:dyDescent="0.15">
      <c r="A54" s="378"/>
      <c r="B54" s="380" t="s">
        <v>38</v>
      </c>
      <c r="C54" s="356">
        <v>302</v>
      </c>
      <c r="D54" s="801">
        <v>7127</v>
      </c>
      <c r="E54" s="801"/>
      <c r="F54" s="802">
        <v>2</v>
      </c>
      <c r="G54" s="802"/>
      <c r="H54" s="801">
        <v>30</v>
      </c>
      <c r="I54" s="801"/>
      <c r="J54" s="801">
        <v>300</v>
      </c>
      <c r="K54" s="801"/>
      <c r="L54" s="801">
        <v>7097</v>
      </c>
      <c r="M54" s="801"/>
      <c r="N54" s="801">
        <v>293</v>
      </c>
      <c r="O54" s="801"/>
      <c r="P54" s="801">
        <v>7036</v>
      </c>
      <c r="Q54" s="801"/>
      <c r="R54" s="356">
        <v>7</v>
      </c>
      <c r="S54" s="801">
        <v>61</v>
      </c>
      <c r="T54" s="803"/>
      <c r="U54" s="376"/>
      <c r="V54" s="376"/>
      <c r="W54" s="376"/>
      <c r="X54" s="376"/>
      <c r="Y54" s="376"/>
      <c r="Z54" s="376"/>
      <c r="AA54" s="376"/>
      <c r="AB54" s="376"/>
      <c r="AC54" s="376"/>
      <c r="AD54" s="376"/>
      <c r="AE54" s="376"/>
      <c r="AF54" s="376"/>
      <c r="AG54" s="376"/>
      <c r="AH54" s="376"/>
      <c r="AI54" s="376"/>
      <c r="AJ54" s="376"/>
      <c r="AK54" s="376"/>
      <c r="AL54" s="376"/>
    </row>
    <row r="55" spans="1:38" s="351" customFormat="1" ht="22.5" customHeight="1" thickBot="1" x14ac:dyDescent="0.2">
      <c r="A55" s="381"/>
      <c r="B55" s="382" t="s">
        <v>39</v>
      </c>
      <c r="C55" s="383">
        <v>87</v>
      </c>
      <c r="D55" s="801">
        <v>1455</v>
      </c>
      <c r="E55" s="801"/>
      <c r="F55" s="802">
        <v>4</v>
      </c>
      <c r="G55" s="802"/>
      <c r="H55" s="804">
        <v>13</v>
      </c>
      <c r="I55" s="804"/>
      <c r="J55" s="804">
        <v>81</v>
      </c>
      <c r="K55" s="804"/>
      <c r="L55" s="804">
        <v>1427</v>
      </c>
      <c r="M55" s="804"/>
      <c r="N55" s="804">
        <v>70</v>
      </c>
      <c r="O55" s="804"/>
      <c r="P55" s="804">
        <v>1220</v>
      </c>
      <c r="Q55" s="804"/>
      <c r="R55" s="383">
        <v>11</v>
      </c>
      <c r="S55" s="804">
        <v>207</v>
      </c>
      <c r="T55" s="805"/>
      <c r="U55" s="376"/>
      <c r="V55" s="376"/>
      <c r="W55" s="376"/>
      <c r="X55" s="376"/>
      <c r="Y55" s="376"/>
      <c r="Z55" s="376"/>
      <c r="AA55" s="376"/>
      <c r="AB55" s="376"/>
      <c r="AC55" s="376"/>
      <c r="AD55" s="376"/>
      <c r="AE55" s="376"/>
      <c r="AF55" s="376"/>
      <c r="AG55" s="376"/>
      <c r="AH55" s="376"/>
      <c r="AI55" s="376"/>
      <c r="AJ55" s="376"/>
      <c r="AK55" s="376"/>
      <c r="AL55" s="376"/>
    </row>
    <row r="56" spans="1:38" ht="13.5" customHeight="1" x14ac:dyDescent="0.15">
      <c r="A56" s="797" t="s">
        <v>250</v>
      </c>
      <c r="B56" s="797"/>
      <c r="C56" s="797"/>
      <c r="D56" s="797"/>
      <c r="E56" s="797"/>
      <c r="F56" s="797"/>
      <c r="G56" s="797"/>
      <c r="H56" s="798"/>
      <c r="I56" s="798"/>
      <c r="J56" s="798"/>
      <c r="K56" s="798"/>
      <c r="L56" s="798"/>
      <c r="M56" s="384"/>
      <c r="N56" s="384"/>
      <c r="O56" s="385"/>
      <c r="Q56" s="384"/>
      <c r="R56" s="384"/>
      <c r="S56" s="384"/>
      <c r="T56" s="111" t="s">
        <v>562</v>
      </c>
      <c r="U56" s="384"/>
      <c r="V56" s="384"/>
      <c r="AK56" s="339"/>
      <c r="AL56" s="339"/>
    </row>
  </sheetData>
  <sheetProtection sheet="1"/>
  <mergeCells count="208">
    <mergeCell ref="A35:B35"/>
    <mergeCell ref="D35:E35"/>
    <mergeCell ref="F35:G35"/>
    <mergeCell ref="H35:I35"/>
    <mergeCell ref="J35:K35"/>
    <mergeCell ref="L35:M35"/>
    <mergeCell ref="D40:E40"/>
    <mergeCell ref="F40:G40"/>
    <mergeCell ref="H40:I40"/>
    <mergeCell ref="J40:K40"/>
    <mergeCell ref="L40:M40"/>
    <mergeCell ref="D37:E37"/>
    <mergeCell ref="F37:G37"/>
    <mergeCell ref="H37:I37"/>
    <mergeCell ref="J37:K37"/>
    <mergeCell ref="L37:M37"/>
    <mergeCell ref="D39:E39"/>
    <mergeCell ref="F39:G39"/>
    <mergeCell ref="H39:I39"/>
    <mergeCell ref="J39:K39"/>
    <mergeCell ref="L39:M39"/>
    <mergeCell ref="N37:O37"/>
    <mergeCell ref="P37:Q37"/>
    <mergeCell ref="S37:T37"/>
    <mergeCell ref="D38:E38"/>
    <mergeCell ref="F38:G38"/>
    <mergeCell ref="H38:I38"/>
    <mergeCell ref="J38:K38"/>
    <mergeCell ref="L38:M38"/>
    <mergeCell ref="N38:O38"/>
    <mergeCell ref="P38:Q38"/>
    <mergeCell ref="S38:T38"/>
    <mergeCell ref="D44:E44"/>
    <mergeCell ref="F44:G44"/>
    <mergeCell ref="H44:I44"/>
    <mergeCell ref="J44:K44"/>
    <mergeCell ref="L44:M44"/>
    <mergeCell ref="N44:O44"/>
    <mergeCell ref="P44:Q44"/>
    <mergeCell ref="S44:T44"/>
    <mergeCell ref="D45:E45"/>
    <mergeCell ref="F45:G45"/>
    <mergeCell ref="H45:I45"/>
    <mergeCell ref="J45:K45"/>
    <mergeCell ref="L45:M45"/>
    <mergeCell ref="N45:O45"/>
    <mergeCell ref="P45:Q45"/>
    <mergeCell ref="S45:T45"/>
    <mergeCell ref="D52:E52"/>
    <mergeCell ref="F52:G52"/>
    <mergeCell ref="H52:I52"/>
    <mergeCell ref="J52:K52"/>
    <mergeCell ref="L52:M52"/>
    <mergeCell ref="N52:O52"/>
    <mergeCell ref="P52:Q52"/>
    <mergeCell ref="S52:T52"/>
    <mergeCell ref="D53:E53"/>
    <mergeCell ref="F53:G53"/>
    <mergeCell ref="H53:I53"/>
    <mergeCell ref="J53:K53"/>
    <mergeCell ref="L53:M53"/>
    <mergeCell ref="N53:O53"/>
    <mergeCell ref="P53:Q53"/>
    <mergeCell ref="S53:T53"/>
    <mergeCell ref="A2:B6"/>
    <mergeCell ref="C2:D5"/>
    <mergeCell ref="E3:F3"/>
    <mergeCell ref="G3:L3"/>
    <mergeCell ref="M3:AL3"/>
    <mergeCell ref="E4:F5"/>
    <mergeCell ref="G4:H5"/>
    <mergeCell ref="I4:J5"/>
    <mergeCell ref="K4:L5"/>
    <mergeCell ref="M4:N5"/>
    <mergeCell ref="O4:P5"/>
    <mergeCell ref="Q4:R5"/>
    <mergeCell ref="S4:T5"/>
    <mergeCell ref="U4:V5"/>
    <mergeCell ref="W4:X5"/>
    <mergeCell ref="Y4:Z5"/>
    <mergeCell ref="AA4:AB5"/>
    <mergeCell ref="AC4:AD5"/>
    <mergeCell ref="AE4:AF5"/>
    <mergeCell ref="AG4:AH5"/>
    <mergeCell ref="AI4:AJ5"/>
    <mergeCell ref="AK4:AL5"/>
    <mergeCell ref="A7:B7"/>
    <mergeCell ref="X30:AH30"/>
    <mergeCell ref="A31:B34"/>
    <mergeCell ref="C31:E33"/>
    <mergeCell ref="F32:I33"/>
    <mergeCell ref="J32:M33"/>
    <mergeCell ref="N33:Q33"/>
    <mergeCell ref="R33:T33"/>
    <mergeCell ref="D34:E34"/>
    <mergeCell ref="F34:G34"/>
    <mergeCell ref="H34:I34"/>
    <mergeCell ref="J34:K34"/>
    <mergeCell ref="L34:M34"/>
    <mergeCell ref="N34:O34"/>
    <mergeCell ref="P34:Q34"/>
    <mergeCell ref="S34:T34"/>
    <mergeCell ref="N35:O35"/>
    <mergeCell ref="P35:Q35"/>
    <mergeCell ref="S35:T35"/>
    <mergeCell ref="D36:E36"/>
    <mergeCell ref="F36:G36"/>
    <mergeCell ref="H36:I36"/>
    <mergeCell ref="J36:K36"/>
    <mergeCell ref="L36:M36"/>
    <mergeCell ref="N36:O36"/>
    <mergeCell ref="P36:Q36"/>
    <mergeCell ref="S36:T36"/>
    <mergeCell ref="N39:O39"/>
    <mergeCell ref="P39:Q39"/>
    <mergeCell ref="S39:T39"/>
    <mergeCell ref="N40:O40"/>
    <mergeCell ref="P40:Q40"/>
    <mergeCell ref="S40:T40"/>
    <mergeCell ref="D41:E41"/>
    <mergeCell ref="F41:G41"/>
    <mergeCell ref="H41:I41"/>
    <mergeCell ref="J41:K41"/>
    <mergeCell ref="L41:M41"/>
    <mergeCell ref="N41:O41"/>
    <mergeCell ref="P41:Q41"/>
    <mergeCell ref="S41:T41"/>
    <mergeCell ref="F42:G42"/>
    <mergeCell ref="H42:I42"/>
    <mergeCell ref="J42:K42"/>
    <mergeCell ref="L42:M42"/>
    <mergeCell ref="N42:O42"/>
    <mergeCell ref="P42:Q42"/>
    <mergeCell ref="S42:T42"/>
    <mergeCell ref="D43:E43"/>
    <mergeCell ref="F43:G43"/>
    <mergeCell ref="H43:I43"/>
    <mergeCell ref="J43:K43"/>
    <mergeCell ref="L43:M43"/>
    <mergeCell ref="N43:O43"/>
    <mergeCell ref="P43:Q43"/>
    <mergeCell ref="S43:T43"/>
    <mergeCell ref="D42:E42"/>
    <mergeCell ref="D46:E46"/>
    <mergeCell ref="F46:G46"/>
    <mergeCell ref="H46:I46"/>
    <mergeCell ref="J46:K46"/>
    <mergeCell ref="L46:M46"/>
    <mergeCell ref="N46:O46"/>
    <mergeCell ref="P46:Q46"/>
    <mergeCell ref="S46:T46"/>
    <mergeCell ref="S48:T48"/>
    <mergeCell ref="D47:E47"/>
    <mergeCell ref="F47:G47"/>
    <mergeCell ref="H47:I47"/>
    <mergeCell ref="J47:K47"/>
    <mergeCell ref="L47:M47"/>
    <mergeCell ref="N47:O47"/>
    <mergeCell ref="P47:Q47"/>
    <mergeCell ref="S47:T47"/>
    <mergeCell ref="D48:E48"/>
    <mergeCell ref="F48:G48"/>
    <mergeCell ref="H48:I48"/>
    <mergeCell ref="J48:K48"/>
    <mergeCell ref="L48:M48"/>
    <mergeCell ref="N48:O48"/>
    <mergeCell ref="P48:Q48"/>
    <mergeCell ref="D49:E49"/>
    <mergeCell ref="F49:G49"/>
    <mergeCell ref="H49:I49"/>
    <mergeCell ref="J49:K49"/>
    <mergeCell ref="L49:M49"/>
    <mergeCell ref="N49:O49"/>
    <mergeCell ref="P49:Q49"/>
    <mergeCell ref="S49:T49"/>
    <mergeCell ref="J50:K50"/>
    <mergeCell ref="L50:M50"/>
    <mergeCell ref="N50:O50"/>
    <mergeCell ref="P50:Q50"/>
    <mergeCell ref="S50:T50"/>
    <mergeCell ref="D51:E51"/>
    <mergeCell ref="F51:G51"/>
    <mergeCell ref="H51:I51"/>
    <mergeCell ref="J51:K51"/>
    <mergeCell ref="L51:M51"/>
    <mergeCell ref="N51:O51"/>
    <mergeCell ref="P51:Q51"/>
    <mergeCell ref="S51:T51"/>
    <mergeCell ref="D50:E50"/>
    <mergeCell ref="F50:G50"/>
    <mergeCell ref="H50:I50"/>
    <mergeCell ref="A56:L56"/>
    <mergeCell ref="D54:E54"/>
    <mergeCell ref="F54:G54"/>
    <mergeCell ref="H54:I54"/>
    <mergeCell ref="J54:K54"/>
    <mergeCell ref="L54:M54"/>
    <mergeCell ref="N54:O54"/>
    <mergeCell ref="P54:Q54"/>
    <mergeCell ref="S54:T54"/>
    <mergeCell ref="D55:E55"/>
    <mergeCell ref="F55:G55"/>
    <mergeCell ref="H55:I55"/>
    <mergeCell ref="J55:K55"/>
    <mergeCell ref="L55:M55"/>
    <mergeCell ref="N55:O55"/>
    <mergeCell ref="P55:Q55"/>
    <mergeCell ref="S55:T55"/>
  </mergeCells>
  <phoneticPr fontId="9"/>
  <conditionalFormatting sqref="A8:D27 A36:T55 A7 C7:D7 A35 C35:T35 U7:AL27">
    <cfRule type="expression" dxfId="39" priority="2">
      <formula>MOD(ROW(),2)=0</formula>
    </cfRule>
  </conditionalFormatting>
  <conditionalFormatting sqref="E7:T27">
    <cfRule type="expression" dxfId="38" priority="1">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T53"/>
  <sheetViews>
    <sheetView view="pageBreakPreview" zoomScaleNormal="100" zoomScaleSheetLayoutView="100" workbookViewId="0">
      <selection activeCell="R47" sqref="R47"/>
    </sheetView>
  </sheetViews>
  <sheetFormatPr defaultColWidth="9.140625" defaultRowHeight="18.95" customHeight="1" x14ac:dyDescent="0.15"/>
  <cols>
    <col min="1" max="1" width="1.7109375" style="59" customWidth="1"/>
    <col min="2" max="2" width="3.5703125" style="59" customWidth="1"/>
    <col min="3" max="3" width="1" style="59" customWidth="1"/>
    <col min="4" max="4" width="22.85546875" style="59" customWidth="1"/>
    <col min="5" max="10" width="11.140625" style="59" customWidth="1"/>
    <col min="11" max="11" width="10.7109375" style="59" customWidth="1"/>
    <col min="12" max="12" width="10" style="59" customWidth="1"/>
    <col min="13" max="13" width="10.42578125" style="59" customWidth="1"/>
    <col min="14" max="14" width="10.140625" style="59" customWidth="1"/>
    <col min="15" max="15" width="9.28515625" style="59" customWidth="1"/>
    <col min="16" max="16" width="9.85546875" style="59" customWidth="1"/>
    <col min="17" max="17" width="9.28515625" style="59" customWidth="1"/>
    <col min="18" max="18" width="10.28515625" style="59" customWidth="1"/>
    <col min="19" max="20" width="13.5703125" style="59" customWidth="1"/>
    <col min="21" max="16384" width="9.140625" style="59"/>
  </cols>
  <sheetData>
    <row r="1" spans="1:20" ht="15" customHeight="1" thickBot="1" x14ac:dyDescent="0.2">
      <c r="A1" s="59" t="s">
        <v>437</v>
      </c>
      <c r="Q1" s="82"/>
      <c r="R1" s="182"/>
      <c r="T1" s="83" t="s">
        <v>40</v>
      </c>
    </row>
    <row r="2" spans="1:20" ht="21" customHeight="1" x14ac:dyDescent="0.15">
      <c r="A2" s="852" t="s">
        <v>370</v>
      </c>
      <c r="B2" s="853"/>
      <c r="C2" s="853"/>
      <c r="D2" s="853"/>
      <c r="E2" s="853"/>
      <c r="F2" s="853"/>
      <c r="G2" s="852" t="s">
        <v>315</v>
      </c>
      <c r="H2" s="853"/>
      <c r="I2" s="853"/>
      <c r="J2" s="854"/>
      <c r="K2" s="855" t="s">
        <v>196</v>
      </c>
      <c r="L2" s="856"/>
      <c r="M2" s="837" t="s">
        <v>369</v>
      </c>
      <c r="N2" s="838"/>
      <c r="O2" s="873" t="s">
        <v>354</v>
      </c>
      <c r="P2" s="829"/>
      <c r="Q2" s="873" t="s">
        <v>376</v>
      </c>
      <c r="R2" s="829"/>
      <c r="S2" s="873" t="s">
        <v>457</v>
      </c>
      <c r="T2" s="874"/>
    </row>
    <row r="3" spans="1:20" ht="15" customHeight="1" x14ac:dyDescent="0.15">
      <c r="A3" s="863" t="s">
        <v>455</v>
      </c>
      <c r="B3" s="864"/>
      <c r="C3" s="864"/>
      <c r="D3" s="865"/>
      <c r="E3" s="209" t="s">
        <v>41</v>
      </c>
      <c r="F3" s="213" t="s">
        <v>13</v>
      </c>
      <c r="G3" s="857" t="s">
        <v>456</v>
      </c>
      <c r="H3" s="858"/>
      <c r="I3" s="88" t="s">
        <v>41</v>
      </c>
      <c r="J3" s="210" t="s">
        <v>13</v>
      </c>
      <c r="K3" s="857"/>
      <c r="L3" s="858"/>
      <c r="M3" s="89" t="s">
        <v>41</v>
      </c>
      <c r="N3" s="84" t="s">
        <v>13</v>
      </c>
      <c r="O3" s="90" t="s">
        <v>355</v>
      </c>
      <c r="P3" s="172" t="s">
        <v>356</v>
      </c>
      <c r="Q3" s="90" t="s">
        <v>355</v>
      </c>
      <c r="R3" s="172" t="s">
        <v>377</v>
      </c>
      <c r="S3" s="90" t="s">
        <v>355</v>
      </c>
      <c r="T3" s="91" t="s">
        <v>377</v>
      </c>
    </row>
    <row r="4" spans="1:20" s="97" customFormat="1" ht="16.5" customHeight="1" x14ac:dyDescent="0.15">
      <c r="A4" s="866" t="s">
        <v>316</v>
      </c>
      <c r="B4" s="867"/>
      <c r="C4" s="867"/>
      <c r="D4" s="868"/>
      <c r="E4" s="92">
        <v>5486</v>
      </c>
      <c r="F4" s="92">
        <v>52615</v>
      </c>
      <c r="G4" s="859" t="s">
        <v>195</v>
      </c>
      <c r="H4" s="860"/>
      <c r="I4" s="93">
        <v>5324</v>
      </c>
      <c r="J4" s="94">
        <v>56570</v>
      </c>
      <c r="K4" s="859" t="s">
        <v>195</v>
      </c>
      <c r="L4" s="860"/>
      <c r="M4" s="95">
        <v>4840</v>
      </c>
      <c r="N4" s="95">
        <v>53339</v>
      </c>
      <c r="O4" s="96">
        <v>5254</v>
      </c>
      <c r="P4" s="173">
        <v>55002</v>
      </c>
      <c r="Q4" s="179">
        <v>5206</v>
      </c>
      <c r="R4" s="173">
        <v>55345</v>
      </c>
      <c r="S4" s="179">
        <v>5416</v>
      </c>
      <c r="T4" s="180">
        <v>61586</v>
      </c>
    </row>
    <row r="5" spans="1:20" s="97" customFormat="1" ht="21" customHeight="1" x14ac:dyDescent="0.15">
      <c r="A5" s="302"/>
      <c r="B5" s="305" t="s">
        <v>454</v>
      </c>
      <c r="C5" s="869" t="s">
        <v>453</v>
      </c>
      <c r="D5" s="870"/>
      <c r="E5" s="98">
        <v>3</v>
      </c>
      <c r="F5" s="98">
        <v>20</v>
      </c>
      <c r="G5" s="859" t="s">
        <v>197</v>
      </c>
      <c r="H5" s="860"/>
      <c r="I5" s="100">
        <v>2</v>
      </c>
      <c r="J5" s="99">
        <v>13</v>
      </c>
      <c r="K5" s="859" t="s">
        <v>197</v>
      </c>
      <c r="L5" s="860"/>
      <c r="M5" s="101">
        <v>3</v>
      </c>
      <c r="N5" s="101">
        <v>31</v>
      </c>
      <c r="O5" s="102">
        <v>0</v>
      </c>
      <c r="P5" s="174">
        <v>0</v>
      </c>
      <c r="Q5" s="183">
        <v>1</v>
      </c>
      <c r="R5" s="211">
        <v>1</v>
      </c>
      <c r="S5" s="183">
        <v>4</v>
      </c>
      <c r="T5" s="184">
        <v>13</v>
      </c>
    </row>
    <row r="6" spans="1:20" s="97" customFormat="1" ht="18.75" customHeight="1" x14ac:dyDescent="0.15">
      <c r="A6" s="301"/>
      <c r="B6" s="813" t="s">
        <v>317</v>
      </c>
      <c r="C6" s="821" t="s">
        <v>43</v>
      </c>
      <c r="D6" s="820"/>
      <c r="E6" s="103">
        <v>581</v>
      </c>
      <c r="F6" s="103">
        <v>7321</v>
      </c>
      <c r="G6" s="850" t="s">
        <v>195</v>
      </c>
      <c r="H6" s="851"/>
      <c r="I6" s="93">
        <v>552</v>
      </c>
      <c r="J6" s="104">
        <v>7419</v>
      </c>
      <c r="K6" s="850" t="s">
        <v>195</v>
      </c>
      <c r="L6" s="851"/>
      <c r="M6" s="105">
        <v>517</v>
      </c>
      <c r="N6" s="105">
        <v>7486</v>
      </c>
      <c r="O6" s="106">
        <v>556</v>
      </c>
      <c r="P6" s="175">
        <v>7492</v>
      </c>
      <c r="Q6" s="106">
        <v>573</v>
      </c>
      <c r="R6" s="175">
        <v>7044</v>
      </c>
      <c r="S6" s="106">
        <v>553</v>
      </c>
      <c r="T6" s="181">
        <v>7507</v>
      </c>
    </row>
    <row r="7" spans="1:20" s="97" customFormat="1" ht="21.75" customHeight="1" x14ac:dyDescent="0.15">
      <c r="A7" s="301"/>
      <c r="B7" s="814"/>
      <c r="C7" s="308"/>
      <c r="D7" s="306" t="s">
        <v>44</v>
      </c>
      <c r="E7" s="107">
        <v>3</v>
      </c>
      <c r="F7" s="107">
        <v>22</v>
      </c>
      <c r="G7" s="847" t="s">
        <v>198</v>
      </c>
      <c r="H7" s="824"/>
      <c r="I7" s="109">
        <v>7</v>
      </c>
      <c r="J7" s="110">
        <v>43</v>
      </c>
      <c r="K7" s="847" t="s">
        <v>198</v>
      </c>
      <c r="L7" s="824"/>
      <c r="M7" s="111">
        <v>3</v>
      </c>
      <c r="N7" s="111">
        <v>18</v>
      </c>
      <c r="O7" s="106">
        <v>1</v>
      </c>
      <c r="P7" s="176">
        <v>0</v>
      </c>
      <c r="Q7" s="106">
        <v>2</v>
      </c>
      <c r="R7" s="175">
        <v>2</v>
      </c>
      <c r="S7" s="106">
        <v>2</v>
      </c>
      <c r="T7" s="181">
        <v>2</v>
      </c>
    </row>
    <row r="8" spans="1:20" s="97" customFormat="1" ht="21.75" customHeight="1" x14ac:dyDescent="0.15">
      <c r="A8" s="301"/>
      <c r="B8" s="814"/>
      <c r="C8" s="308"/>
      <c r="D8" s="118" t="s">
        <v>45</v>
      </c>
      <c r="E8" s="107">
        <v>425</v>
      </c>
      <c r="F8" s="107">
        <v>4590</v>
      </c>
      <c r="G8" s="847" t="s">
        <v>199</v>
      </c>
      <c r="H8" s="824"/>
      <c r="I8" s="109">
        <v>392</v>
      </c>
      <c r="J8" s="110">
        <v>4466</v>
      </c>
      <c r="K8" s="847" t="s">
        <v>199</v>
      </c>
      <c r="L8" s="824"/>
      <c r="M8" s="111">
        <v>353</v>
      </c>
      <c r="N8" s="111">
        <v>4139</v>
      </c>
      <c r="O8" s="106">
        <v>391</v>
      </c>
      <c r="P8" s="175">
        <v>4354</v>
      </c>
      <c r="Q8" s="106">
        <v>415</v>
      </c>
      <c r="R8" s="175">
        <v>4202</v>
      </c>
      <c r="S8" s="106">
        <v>418</v>
      </c>
      <c r="T8" s="181">
        <v>4517</v>
      </c>
    </row>
    <row r="9" spans="1:20" s="97" customFormat="1" ht="17.25" customHeight="1" x14ac:dyDescent="0.15">
      <c r="A9" s="301"/>
      <c r="B9" s="815"/>
      <c r="C9" s="309"/>
      <c r="D9" s="307" t="s">
        <v>46</v>
      </c>
      <c r="E9" s="112">
        <v>153</v>
      </c>
      <c r="F9" s="112">
        <v>2709</v>
      </c>
      <c r="G9" s="848" t="s">
        <v>200</v>
      </c>
      <c r="H9" s="849"/>
      <c r="I9" s="113">
        <v>153</v>
      </c>
      <c r="J9" s="114">
        <v>2910</v>
      </c>
      <c r="K9" s="848" t="s">
        <v>200</v>
      </c>
      <c r="L9" s="849"/>
      <c r="M9" s="115">
        <v>161</v>
      </c>
      <c r="N9" s="115">
        <v>3329</v>
      </c>
      <c r="O9" s="116">
        <v>164</v>
      </c>
      <c r="P9" s="177">
        <v>3138</v>
      </c>
      <c r="Q9" s="116">
        <v>156</v>
      </c>
      <c r="R9" s="177">
        <v>2840</v>
      </c>
      <c r="S9" s="116">
        <v>133</v>
      </c>
      <c r="T9" s="117">
        <v>2988</v>
      </c>
    </row>
    <row r="10" spans="1:20" s="97" customFormat="1" ht="17.25" customHeight="1" x14ac:dyDescent="0.15">
      <c r="A10" s="301"/>
      <c r="B10" s="816" t="s">
        <v>318</v>
      </c>
      <c r="C10" s="819" t="s">
        <v>498</v>
      </c>
      <c r="D10" s="820"/>
      <c r="E10" s="107">
        <v>4902</v>
      </c>
      <c r="F10" s="107">
        <v>45274</v>
      </c>
      <c r="G10" s="850" t="s">
        <v>195</v>
      </c>
      <c r="H10" s="851"/>
      <c r="I10" s="109">
        <v>4770</v>
      </c>
      <c r="J10" s="104">
        <v>49138</v>
      </c>
      <c r="K10" s="850" t="s">
        <v>195</v>
      </c>
      <c r="L10" s="851"/>
      <c r="M10" s="111">
        <v>4320</v>
      </c>
      <c r="N10" s="111">
        <v>45822</v>
      </c>
      <c r="O10" s="106">
        <v>4698</v>
      </c>
      <c r="P10" s="175">
        <v>47510</v>
      </c>
      <c r="Q10" s="106">
        <v>4632</v>
      </c>
      <c r="R10" s="175">
        <v>48300</v>
      </c>
      <c r="S10" s="106">
        <v>4859</v>
      </c>
      <c r="T10" s="181">
        <v>54066</v>
      </c>
    </row>
    <row r="11" spans="1:20" s="97" customFormat="1" ht="21.75" customHeight="1" x14ac:dyDescent="0.15">
      <c r="A11" s="301"/>
      <c r="B11" s="817"/>
      <c r="C11" s="308"/>
      <c r="D11" s="306" t="s">
        <v>47</v>
      </c>
      <c r="E11" s="107">
        <v>5</v>
      </c>
      <c r="F11" s="107">
        <v>1174</v>
      </c>
      <c r="G11" s="871" t="s">
        <v>201</v>
      </c>
      <c r="H11" s="872"/>
      <c r="I11" s="109">
        <v>4</v>
      </c>
      <c r="J11" s="110">
        <v>1146</v>
      </c>
      <c r="K11" s="831" t="s">
        <v>201</v>
      </c>
      <c r="L11" s="832"/>
      <c r="M11" s="111">
        <v>4</v>
      </c>
      <c r="N11" s="111">
        <v>1076</v>
      </c>
      <c r="O11" s="106">
        <v>5</v>
      </c>
      <c r="P11" s="175">
        <v>1084</v>
      </c>
      <c r="Q11" s="106">
        <v>4</v>
      </c>
      <c r="R11" s="175">
        <v>1072</v>
      </c>
      <c r="S11" s="106">
        <v>6</v>
      </c>
      <c r="T11" s="181">
        <v>1078</v>
      </c>
    </row>
    <row r="12" spans="1:20" s="97" customFormat="1" ht="27.75" customHeight="1" x14ac:dyDescent="0.15">
      <c r="A12" s="301"/>
      <c r="B12" s="817"/>
      <c r="C12" s="308"/>
      <c r="D12" s="118" t="s">
        <v>48</v>
      </c>
      <c r="E12" s="107">
        <v>180</v>
      </c>
      <c r="F12" s="107">
        <v>4310</v>
      </c>
      <c r="G12" s="847" t="s">
        <v>202</v>
      </c>
      <c r="H12" s="824"/>
      <c r="I12" s="109">
        <v>193</v>
      </c>
      <c r="J12" s="110">
        <v>5768</v>
      </c>
      <c r="K12" s="845" t="s">
        <v>252</v>
      </c>
      <c r="L12" s="846"/>
      <c r="M12" s="111">
        <v>88</v>
      </c>
      <c r="N12" s="111">
        <v>3042</v>
      </c>
      <c r="O12" s="106">
        <v>83</v>
      </c>
      <c r="P12" s="175">
        <v>1441</v>
      </c>
      <c r="Q12" s="106">
        <v>92</v>
      </c>
      <c r="R12" s="175">
        <v>1545</v>
      </c>
      <c r="S12" s="106">
        <v>96</v>
      </c>
      <c r="T12" s="181">
        <v>1870</v>
      </c>
    </row>
    <row r="13" spans="1:20" s="97" customFormat="1" ht="21" customHeight="1" x14ac:dyDescent="0.15">
      <c r="A13" s="301"/>
      <c r="B13" s="817"/>
      <c r="C13" s="308"/>
      <c r="D13" s="118" t="s">
        <v>49</v>
      </c>
      <c r="E13" s="107">
        <v>2154</v>
      </c>
      <c r="F13" s="107">
        <v>19649</v>
      </c>
      <c r="G13" s="847" t="s">
        <v>368</v>
      </c>
      <c r="H13" s="824"/>
      <c r="I13" s="109">
        <v>1299</v>
      </c>
      <c r="J13" s="110">
        <v>15455</v>
      </c>
      <c r="K13" s="845" t="s">
        <v>251</v>
      </c>
      <c r="L13" s="846"/>
      <c r="M13" s="111">
        <v>104</v>
      </c>
      <c r="N13" s="111">
        <v>3108</v>
      </c>
      <c r="O13" s="106">
        <v>112</v>
      </c>
      <c r="P13" s="175">
        <v>3125</v>
      </c>
      <c r="Q13" s="106">
        <v>122</v>
      </c>
      <c r="R13" s="175">
        <v>3273</v>
      </c>
      <c r="S13" s="106">
        <v>119</v>
      </c>
      <c r="T13" s="181">
        <v>3593</v>
      </c>
    </row>
    <row r="14" spans="1:20" s="97" customFormat="1" ht="23.25" customHeight="1" x14ac:dyDescent="0.15">
      <c r="A14" s="301"/>
      <c r="B14" s="817"/>
      <c r="C14" s="308"/>
      <c r="D14" s="118" t="s">
        <v>50</v>
      </c>
      <c r="E14" s="107">
        <v>87</v>
      </c>
      <c r="F14" s="107">
        <v>860</v>
      </c>
      <c r="G14" s="847" t="s">
        <v>203</v>
      </c>
      <c r="H14" s="824"/>
      <c r="I14" s="119">
        <v>90</v>
      </c>
      <c r="J14" s="108">
        <v>1004</v>
      </c>
      <c r="K14" s="845" t="s">
        <v>368</v>
      </c>
      <c r="L14" s="846"/>
      <c r="M14" s="111">
        <v>1152</v>
      </c>
      <c r="N14" s="111">
        <v>14204</v>
      </c>
      <c r="O14" s="106">
        <v>1240</v>
      </c>
      <c r="P14" s="175">
        <v>15116</v>
      </c>
      <c r="Q14" s="106">
        <v>1228</v>
      </c>
      <c r="R14" s="175">
        <v>15407</v>
      </c>
      <c r="S14" s="106">
        <v>1304</v>
      </c>
      <c r="T14" s="181">
        <v>17722</v>
      </c>
    </row>
    <row r="15" spans="1:20" s="97" customFormat="1" ht="16.5" customHeight="1" x14ac:dyDescent="0.15">
      <c r="A15" s="301"/>
      <c r="B15" s="817"/>
      <c r="C15" s="308"/>
      <c r="D15" s="118" t="s">
        <v>18</v>
      </c>
      <c r="E15" s="107">
        <v>672</v>
      </c>
      <c r="F15" s="107">
        <v>1277</v>
      </c>
      <c r="G15" s="847" t="s">
        <v>204</v>
      </c>
      <c r="H15" s="824"/>
      <c r="I15" s="119">
        <v>688</v>
      </c>
      <c r="J15" s="108">
        <v>1814</v>
      </c>
      <c r="K15" s="845" t="s">
        <v>203</v>
      </c>
      <c r="L15" s="846"/>
      <c r="M15" s="111">
        <v>81</v>
      </c>
      <c r="N15" s="111">
        <v>981</v>
      </c>
      <c r="O15" s="106">
        <v>93</v>
      </c>
      <c r="P15" s="175">
        <v>928</v>
      </c>
      <c r="Q15" s="106">
        <v>85</v>
      </c>
      <c r="R15" s="175">
        <v>1009</v>
      </c>
      <c r="S15" s="106">
        <v>91</v>
      </c>
      <c r="T15" s="181">
        <v>1008</v>
      </c>
    </row>
    <row r="16" spans="1:20" s="97" customFormat="1" ht="15.75" customHeight="1" x14ac:dyDescent="0.15">
      <c r="A16" s="301"/>
      <c r="B16" s="817"/>
      <c r="C16" s="308"/>
      <c r="D16" s="118" t="s">
        <v>51</v>
      </c>
      <c r="E16" s="107">
        <v>1786</v>
      </c>
      <c r="F16" s="107">
        <v>16987</v>
      </c>
      <c r="G16" s="878" t="s">
        <v>339</v>
      </c>
      <c r="H16" s="879"/>
      <c r="I16" s="887">
        <v>278</v>
      </c>
      <c r="J16" s="888">
        <v>2048</v>
      </c>
      <c r="K16" s="843" t="s">
        <v>257</v>
      </c>
      <c r="L16" s="844"/>
      <c r="M16" s="120">
        <v>628</v>
      </c>
      <c r="N16" s="120">
        <v>1725</v>
      </c>
      <c r="O16" s="106">
        <v>647</v>
      </c>
      <c r="P16" s="175">
        <v>1692</v>
      </c>
      <c r="Q16" s="106">
        <v>624</v>
      </c>
      <c r="R16" s="175">
        <v>1602</v>
      </c>
      <c r="S16" s="106">
        <v>688</v>
      </c>
      <c r="T16" s="181">
        <v>1962</v>
      </c>
    </row>
    <row r="17" spans="1:20" s="97" customFormat="1" ht="24" customHeight="1" x14ac:dyDescent="0.15">
      <c r="A17" s="301"/>
      <c r="B17" s="817"/>
      <c r="C17" s="308"/>
      <c r="D17" s="118" t="s">
        <v>380</v>
      </c>
      <c r="E17" s="107">
        <v>18</v>
      </c>
      <c r="F17" s="107">
        <v>1017</v>
      </c>
      <c r="G17" s="878"/>
      <c r="H17" s="879"/>
      <c r="I17" s="887"/>
      <c r="J17" s="888"/>
      <c r="K17" s="841" t="s">
        <v>208</v>
      </c>
      <c r="L17" s="842"/>
      <c r="M17" s="111">
        <v>248</v>
      </c>
      <c r="N17" s="111">
        <v>1873</v>
      </c>
      <c r="O17" s="106">
        <v>282</v>
      </c>
      <c r="P17" s="175">
        <v>2278</v>
      </c>
      <c r="Q17" s="106">
        <v>286</v>
      </c>
      <c r="R17" s="175">
        <v>2175</v>
      </c>
      <c r="S17" s="106">
        <v>323</v>
      </c>
      <c r="T17" s="181">
        <v>2657</v>
      </c>
    </row>
    <row r="18" spans="1:20" s="97" customFormat="1" ht="34.5" customHeight="1" x14ac:dyDescent="0.15">
      <c r="A18" s="301"/>
      <c r="B18" s="817"/>
      <c r="C18" s="308"/>
      <c r="D18" s="121"/>
      <c r="E18" s="107"/>
      <c r="F18" s="107"/>
      <c r="G18" s="880" t="s">
        <v>209</v>
      </c>
      <c r="H18" s="881"/>
      <c r="I18" s="119">
        <v>719</v>
      </c>
      <c r="J18" s="108">
        <v>4506</v>
      </c>
      <c r="K18" s="843" t="s">
        <v>209</v>
      </c>
      <c r="L18" s="844"/>
      <c r="M18" s="111">
        <v>662</v>
      </c>
      <c r="N18" s="111">
        <v>3681</v>
      </c>
      <c r="O18" s="106">
        <v>721</v>
      </c>
      <c r="P18" s="175">
        <v>4025</v>
      </c>
      <c r="Q18" s="106">
        <v>690</v>
      </c>
      <c r="R18" s="175">
        <v>3866</v>
      </c>
      <c r="S18" s="106">
        <v>691</v>
      </c>
      <c r="T18" s="181">
        <v>4199</v>
      </c>
    </row>
    <row r="19" spans="1:20" s="97" customFormat="1" ht="28.5" customHeight="1" x14ac:dyDescent="0.15">
      <c r="A19" s="301"/>
      <c r="B19" s="817"/>
      <c r="C19" s="308"/>
      <c r="D19" s="121"/>
      <c r="E19" s="107"/>
      <c r="F19" s="107"/>
      <c r="G19" s="831" t="s">
        <v>205</v>
      </c>
      <c r="H19" s="832"/>
      <c r="I19" s="119">
        <v>285</v>
      </c>
      <c r="J19" s="108">
        <v>2797</v>
      </c>
      <c r="K19" s="841" t="s">
        <v>341</v>
      </c>
      <c r="L19" s="842"/>
      <c r="M19" s="111">
        <v>407</v>
      </c>
      <c r="N19" s="111">
        <v>2161</v>
      </c>
      <c r="O19" s="106">
        <v>430</v>
      </c>
      <c r="P19" s="175">
        <v>1781</v>
      </c>
      <c r="Q19" s="106">
        <v>414</v>
      </c>
      <c r="R19" s="175">
        <v>1698</v>
      </c>
      <c r="S19" s="106">
        <v>392</v>
      </c>
      <c r="T19" s="181">
        <v>1644</v>
      </c>
    </row>
    <row r="20" spans="1:20" s="97" customFormat="1" ht="22.5" customHeight="1" x14ac:dyDescent="0.15">
      <c r="A20" s="301"/>
      <c r="B20" s="817"/>
      <c r="C20" s="308"/>
      <c r="D20" s="121"/>
      <c r="E20" s="107"/>
      <c r="F20" s="107"/>
      <c r="G20" s="831" t="s">
        <v>206</v>
      </c>
      <c r="H20" s="832"/>
      <c r="I20" s="119">
        <v>369</v>
      </c>
      <c r="J20" s="108">
        <v>6682</v>
      </c>
      <c r="K20" s="831" t="s">
        <v>205</v>
      </c>
      <c r="L20" s="832"/>
      <c r="M20" s="111">
        <v>209</v>
      </c>
      <c r="N20" s="111">
        <v>1260</v>
      </c>
      <c r="O20" s="106">
        <v>237</v>
      </c>
      <c r="P20" s="175">
        <v>1172</v>
      </c>
      <c r="Q20" s="106">
        <v>241</v>
      </c>
      <c r="R20" s="175">
        <v>1226</v>
      </c>
      <c r="S20" s="106">
        <v>228</v>
      </c>
      <c r="T20" s="181">
        <v>1555</v>
      </c>
    </row>
    <row r="21" spans="1:20" s="97" customFormat="1" ht="20.25" customHeight="1" x14ac:dyDescent="0.15">
      <c r="A21" s="301"/>
      <c r="B21" s="817"/>
      <c r="C21" s="308"/>
      <c r="D21" s="121"/>
      <c r="E21" s="107"/>
      <c r="F21" s="107"/>
      <c r="G21" s="831" t="s">
        <v>207</v>
      </c>
      <c r="H21" s="832"/>
      <c r="I21" s="119">
        <v>831</v>
      </c>
      <c r="J21" s="108">
        <v>6778</v>
      </c>
      <c r="K21" s="831" t="s">
        <v>206</v>
      </c>
      <c r="L21" s="832"/>
      <c r="M21" s="111">
        <v>371</v>
      </c>
      <c r="N21" s="111">
        <v>7177</v>
      </c>
      <c r="O21" s="106">
        <v>462</v>
      </c>
      <c r="P21" s="175">
        <v>8255</v>
      </c>
      <c r="Q21" s="106">
        <v>467</v>
      </c>
      <c r="R21" s="175">
        <v>8074</v>
      </c>
      <c r="S21" s="106">
        <v>545</v>
      </c>
      <c r="T21" s="181">
        <v>9740</v>
      </c>
    </row>
    <row r="22" spans="1:20" s="97" customFormat="1" ht="20.25" customHeight="1" x14ac:dyDescent="0.15">
      <c r="A22" s="301"/>
      <c r="B22" s="817"/>
      <c r="C22" s="308"/>
      <c r="D22" s="121"/>
      <c r="E22" s="107"/>
      <c r="F22" s="107"/>
      <c r="G22" s="861" t="s">
        <v>256</v>
      </c>
      <c r="H22" s="862"/>
      <c r="I22" s="119">
        <v>14</v>
      </c>
      <c r="J22" s="108">
        <v>1140</v>
      </c>
      <c r="K22" s="831" t="s">
        <v>254</v>
      </c>
      <c r="L22" s="832"/>
      <c r="M22" s="111">
        <v>22</v>
      </c>
      <c r="N22" s="111">
        <v>198</v>
      </c>
      <c r="O22" s="106">
        <v>24</v>
      </c>
      <c r="P22" s="175">
        <v>394</v>
      </c>
      <c r="Q22" s="106">
        <v>21</v>
      </c>
      <c r="R22" s="175">
        <v>367</v>
      </c>
      <c r="S22" s="106">
        <v>21</v>
      </c>
      <c r="T22" s="181">
        <v>445</v>
      </c>
    </row>
    <row r="23" spans="1:20" s="97" customFormat="1" ht="24.75" customHeight="1" thickBot="1" x14ac:dyDescent="0.2">
      <c r="A23" s="304"/>
      <c r="B23" s="818"/>
      <c r="C23" s="310"/>
      <c r="D23" s="122"/>
      <c r="E23" s="123"/>
      <c r="F23" s="123"/>
      <c r="G23" s="214"/>
      <c r="H23" s="124"/>
      <c r="I23" s="125"/>
      <c r="J23" s="124"/>
      <c r="K23" s="833" t="s">
        <v>340</v>
      </c>
      <c r="L23" s="834"/>
      <c r="M23" s="126">
        <v>344</v>
      </c>
      <c r="N23" s="126">
        <v>5336</v>
      </c>
      <c r="O23" s="127">
        <v>362</v>
      </c>
      <c r="P23" s="178">
        <v>6219</v>
      </c>
      <c r="Q23" s="127">
        <v>358</v>
      </c>
      <c r="R23" s="212">
        <v>6986</v>
      </c>
      <c r="S23" s="127">
        <v>355</v>
      </c>
      <c r="T23" s="128">
        <v>6593</v>
      </c>
    </row>
    <row r="24" spans="1:20" ht="15" customHeight="1" x14ac:dyDescent="0.15">
      <c r="A24" s="59" t="s">
        <v>357</v>
      </c>
      <c r="O24" s="130" t="s">
        <v>319</v>
      </c>
      <c r="P24" s="130"/>
      <c r="Q24" s="130"/>
      <c r="R24" s="130"/>
      <c r="S24" s="130"/>
      <c r="T24" s="130" t="s">
        <v>258</v>
      </c>
    </row>
    <row r="25" spans="1:20" ht="20.25" customHeight="1" x14ac:dyDescent="0.15">
      <c r="G25" s="129"/>
      <c r="H25" s="129"/>
      <c r="Q25" s="725" t="s">
        <v>536</v>
      </c>
      <c r="R25" s="725"/>
      <c r="S25" s="725"/>
      <c r="T25" s="725"/>
    </row>
    <row r="26" spans="1:20" ht="15" customHeight="1" thickBot="1" x14ac:dyDescent="0.2">
      <c r="A26" s="59" t="s">
        <v>438</v>
      </c>
      <c r="T26" s="130" t="s">
        <v>40</v>
      </c>
    </row>
    <row r="27" spans="1:20" ht="6" customHeight="1" x14ac:dyDescent="0.15">
      <c r="A27" s="855" t="s">
        <v>52</v>
      </c>
      <c r="B27" s="882"/>
      <c r="C27" s="882"/>
      <c r="D27" s="883"/>
      <c r="E27" s="828" t="s">
        <v>16</v>
      </c>
      <c r="F27" s="829"/>
      <c r="G27" s="835"/>
      <c r="H27" s="835"/>
      <c r="I27" s="835"/>
      <c r="J27" s="835"/>
      <c r="K27" s="835"/>
      <c r="L27" s="835"/>
      <c r="M27" s="835"/>
      <c r="N27" s="835"/>
      <c r="O27" s="835"/>
      <c r="P27" s="835"/>
      <c r="Q27" s="835"/>
      <c r="R27" s="835"/>
      <c r="S27" s="835"/>
      <c r="T27" s="836"/>
    </row>
    <row r="28" spans="1:20" ht="15" customHeight="1" x14ac:dyDescent="0.15">
      <c r="A28" s="884"/>
      <c r="B28" s="885"/>
      <c r="C28" s="885"/>
      <c r="D28" s="886"/>
      <c r="E28" s="757"/>
      <c r="F28" s="830"/>
      <c r="G28" s="839" t="s">
        <v>458</v>
      </c>
      <c r="H28" s="839"/>
      <c r="I28" s="839" t="s">
        <v>459</v>
      </c>
      <c r="J28" s="839"/>
      <c r="K28" s="839" t="s">
        <v>53</v>
      </c>
      <c r="L28" s="840"/>
      <c r="M28" s="774" t="s">
        <v>54</v>
      </c>
      <c r="N28" s="839"/>
      <c r="O28" s="752" t="s">
        <v>461</v>
      </c>
      <c r="P28" s="753"/>
      <c r="Q28" s="752" t="s">
        <v>259</v>
      </c>
      <c r="R28" s="774"/>
      <c r="S28" s="752" t="s">
        <v>262</v>
      </c>
      <c r="T28" s="827"/>
    </row>
    <row r="29" spans="1:20" ht="20.25" customHeight="1" x14ac:dyDescent="0.15">
      <c r="A29" s="863"/>
      <c r="B29" s="864"/>
      <c r="C29" s="864"/>
      <c r="D29" s="865"/>
      <c r="E29" s="84" t="s">
        <v>41</v>
      </c>
      <c r="F29" s="84" t="s">
        <v>13</v>
      </c>
      <c r="G29" s="84" t="s">
        <v>460</v>
      </c>
      <c r="H29" s="84" t="s">
        <v>13</v>
      </c>
      <c r="I29" s="84" t="s">
        <v>41</v>
      </c>
      <c r="J29" s="85" t="s">
        <v>13</v>
      </c>
      <c r="K29" s="84" t="s">
        <v>41</v>
      </c>
      <c r="L29" s="87" t="s">
        <v>13</v>
      </c>
      <c r="M29" s="86" t="s">
        <v>41</v>
      </c>
      <c r="N29" s="84" t="s">
        <v>13</v>
      </c>
      <c r="O29" s="84" t="s">
        <v>41</v>
      </c>
      <c r="P29" s="85" t="s">
        <v>13</v>
      </c>
      <c r="Q29" s="131" t="s">
        <v>41</v>
      </c>
      <c r="R29" s="87" t="s">
        <v>13</v>
      </c>
      <c r="S29" s="131" t="s">
        <v>41</v>
      </c>
      <c r="T29" s="132" t="s">
        <v>13</v>
      </c>
    </row>
    <row r="30" spans="1:20" ht="17.25" customHeight="1" x14ac:dyDescent="0.15">
      <c r="A30" s="875" t="s">
        <v>42</v>
      </c>
      <c r="B30" s="876"/>
      <c r="C30" s="876"/>
      <c r="D30" s="877"/>
      <c r="E30" s="545">
        <v>5416</v>
      </c>
      <c r="F30" s="546">
        <v>61586</v>
      </c>
      <c r="G30" s="547">
        <v>3058</v>
      </c>
      <c r="H30" s="547">
        <v>6060</v>
      </c>
      <c r="I30" s="548">
        <v>1016</v>
      </c>
      <c r="J30" s="548">
        <v>6707</v>
      </c>
      <c r="K30" s="548">
        <v>638</v>
      </c>
      <c r="L30" s="548">
        <v>8539</v>
      </c>
      <c r="M30" s="548">
        <v>267</v>
      </c>
      <c r="N30" s="548">
        <v>6313</v>
      </c>
      <c r="O30" s="548">
        <v>203</v>
      </c>
      <c r="P30" s="548">
        <v>7639</v>
      </c>
      <c r="Q30" s="548">
        <v>200</v>
      </c>
      <c r="R30" s="548">
        <v>26328</v>
      </c>
      <c r="S30" s="548">
        <v>34</v>
      </c>
      <c r="T30" s="549">
        <v>0</v>
      </c>
    </row>
    <row r="31" spans="1:20" ht="20.25" customHeight="1" x14ac:dyDescent="0.15">
      <c r="A31" s="315"/>
      <c r="B31" s="303" t="s">
        <v>454</v>
      </c>
      <c r="C31" s="825" t="s">
        <v>453</v>
      </c>
      <c r="D31" s="826"/>
      <c r="E31" s="550">
        <v>4</v>
      </c>
      <c r="F31" s="551">
        <v>13</v>
      </c>
      <c r="G31" s="551">
        <v>3</v>
      </c>
      <c r="H31" s="551">
        <v>4</v>
      </c>
      <c r="I31" s="551">
        <v>1</v>
      </c>
      <c r="J31" s="551">
        <v>9</v>
      </c>
      <c r="K31" s="552">
        <v>0</v>
      </c>
      <c r="L31" s="552">
        <v>0</v>
      </c>
      <c r="M31" s="552">
        <v>0</v>
      </c>
      <c r="N31" s="552">
        <v>0</v>
      </c>
      <c r="O31" s="553">
        <v>0</v>
      </c>
      <c r="P31" s="552">
        <v>0</v>
      </c>
      <c r="Q31" s="553">
        <v>0</v>
      </c>
      <c r="R31" s="553">
        <v>0</v>
      </c>
      <c r="S31" s="553">
        <v>0</v>
      </c>
      <c r="T31" s="554">
        <v>0</v>
      </c>
    </row>
    <row r="32" spans="1:20" ht="18" customHeight="1" x14ac:dyDescent="0.15">
      <c r="A32" s="316"/>
      <c r="B32" s="811" t="s">
        <v>496</v>
      </c>
      <c r="C32" s="822" t="s">
        <v>43</v>
      </c>
      <c r="D32" s="824"/>
      <c r="E32" s="555">
        <v>553</v>
      </c>
      <c r="F32" s="556">
        <v>7507</v>
      </c>
      <c r="G32" s="556">
        <v>242</v>
      </c>
      <c r="H32" s="556">
        <v>589</v>
      </c>
      <c r="I32" s="557">
        <v>139</v>
      </c>
      <c r="J32" s="557">
        <v>910</v>
      </c>
      <c r="K32" s="557">
        <v>87</v>
      </c>
      <c r="L32" s="557">
        <v>1117</v>
      </c>
      <c r="M32" s="557">
        <v>35</v>
      </c>
      <c r="N32" s="557">
        <v>837</v>
      </c>
      <c r="O32" s="557">
        <v>21</v>
      </c>
      <c r="P32" s="557">
        <v>784</v>
      </c>
      <c r="Q32" s="557">
        <v>26</v>
      </c>
      <c r="R32" s="557">
        <v>3270</v>
      </c>
      <c r="S32" s="557">
        <v>3</v>
      </c>
      <c r="T32" s="554">
        <v>0</v>
      </c>
    </row>
    <row r="33" spans="1:20" ht="15.75" customHeight="1" x14ac:dyDescent="0.15">
      <c r="A33" s="316"/>
      <c r="B33" s="811"/>
      <c r="C33" s="313"/>
      <c r="D33" s="312" t="s">
        <v>537</v>
      </c>
      <c r="E33" s="555">
        <v>2</v>
      </c>
      <c r="F33" s="551">
        <v>2</v>
      </c>
      <c r="G33" s="551">
        <v>1</v>
      </c>
      <c r="H33" s="551">
        <v>2</v>
      </c>
      <c r="I33" s="551">
        <v>0</v>
      </c>
      <c r="J33" s="551">
        <v>0</v>
      </c>
      <c r="K33" s="551">
        <v>0</v>
      </c>
      <c r="L33" s="551">
        <v>0</v>
      </c>
      <c r="M33" s="553">
        <v>0</v>
      </c>
      <c r="N33" s="553">
        <v>0</v>
      </c>
      <c r="O33" s="553"/>
      <c r="P33" s="553">
        <v>0</v>
      </c>
      <c r="Q33" s="553">
        <v>0</v>
      </c>
      <c r="R33" s="553">
        <v>0</v>
      </c>
      <c r="S33" s="553">
        <v>1</v>
      </c>
      <c r="T33" s="554">
        <v>0</v>
      </c>
    </row>
    <row r="34" spans="1:20" ht="17.25" customHeight="1" x14ac:dyDescent="0.15">
      <c r="A34" s="316"/>
      <c r="B34" s="811"/>
      <c r="C34" s="313"/>
      <c r="D34" s="146" t="s">
        <v>45</v>
      </c>
      <c r="E34" s="555">
        <v>418</v>
      </c>
      <c r="F34" s="556">
        <v>4517</v>
      </c>
      <c r="G34" s="556">
        <v>178</v>
      </c>
      <c r="H34" s="556">
        <v>442</v>
      </c>
      <c r="I34" s="557">
        <v>123</v>
      </c>
      <c r="J34" s="557">
        <v>809</v>
      </c>
      <c r="K34" s="557">
        <v>62</v>
      </c>
      <c r="L34" s="557">
        <v>807</v>
      </c>
      <c r="M34" s="557">
        <v>23</v>
      </c>
      <c r="N34" s="557">
        <v>553</v>
      </c>
      <c r="O34" s="557">
        <v>17</v>
      </c>
      <c r="P34" s="557">
        <v>620</v>
      </c>
      <c r="Q34" s="553">
        <v>14</v>
      </c>
      <c r="R34" s="553">
        <v>1286</v>
      </c>
      <c r="S34" s="553">
        <v>1</v>
      </c>
      <c r="T34" s="554">
        <v>0</v>
      </c>
    </row>
    <row r="35" spans="1:20" ht="23.25" customHeight="1" x14ac:dyDescent="0.15">
      <c r="A35" s="316"/>
      <c r="B35" s="811"/>
      <c r="C35" s="314"/>
      <c r="D35" s="147" t="s">
        <v>46</v>
      </c>
      <c r="E35" s="558">
        <v>133</v>
      </c>
      <c r="F35" s="556">
        <v>2988</v>
      </c>
      <c r="G35" s="556">
        <v>63</v>
      </c>
      <c r="H35" s="556">
        <v>145</v>
      </c>
      <c r="I35" s="557">
        <v>16</v>
      </c>
      <c r="J35" s="557">
        <v>101</v>
      </c>
      <c r="K35" s="557">
        <v>25</v>
      </c>
      <c r="L35" s="557">
        <v>310</v>
      </c>
      <c r="M35" s="557">
        <v>12</v>
      </c>
      <c r="N35" s="557">
        <v>284</v>
      </c>
      <c r="O35" s="557">
        <v>4</v>
      </c>
      <c r="P35" s="557">
        <v>164</v>
      </c>
      <c r="Q35" s="553">
        <v>12</v>
      </c>
      <c r="R35" s="553">
        <v>1984</v>
      </c>
      <c r="S35" s="553">
        <v>1</v>
      </c>
      <c r="T35" s="554">
        <v>0</v>
      </c>
    </row>
    <row r="36" spans="1:20" ht="15.95" customHeight="1" x14ac:dyDescent="0.15">
      <c r="A36" s="316"/>
      <c r="B36" s="811" t="s">
        <v>497</v>
      </c>
      <c r="C36" s="822" t="s">
        <v>43</v>
      </c>
      <c r="D36" s="823"/>
      <c r="E36" s="559">
        <v>4859</v>
      </c>
      <c r="F36" s="556">
        <v>54066</v>
      </c>
      <c r="G36" s="556">
        <v>2813</v>
      </c>
      <c r="H36" s="556">
        <v>5467</v>
      </c>
      <c r="I36" s="556">
        <v>876</v>
      </c>
      <c r="J36" s="556">
        <v>5788</v>
      </c>
      <c r="K36" s="556">
        <v>551</v>
      </c>
      <c r="L36" s="556">
        <v>7422</v>
      </c>
      <c r="M36" s="556">
        <v>232</v>
      </c>
      <c r="N36" s="556">
        <v>5476</v>
      </c>
      <c r="O36" s="556">
        <v>182</v>
      </c>
      <c r="P36" s="556">
        <v>6855</v>
      </c>
      <c r="Q36" s="556">
        <v>174</v>
      </c>
      <c r="R36" s="556">
        <v>23058</v>
      </c>
      <c r="S36" s="556">
        <v>31</v>
      </c>
      <c r="T36" s="554">
        <v>0</v>
      </c>
    </row>
    <row r="37" spans="1:20" ht="21" customHeight="1" x14ac:dyDescent="0.15">
      <c r="A37" s="316"/>
      <c r="B37" s="811"/>
      <c r="C37" s="308"/>
      <c r="D37" s="311" t="s">
        <v>201</v>
      </c>
      <c r="E37" s="558">
        <v>6</v>
      </c>
      <c r="F37" s="556">
        <v>1078</v>
      </c>
      <c r="G37" s="560">
        <v>3</v>
      </c>
      <c r="H37" s="560">
        <v>7</v>
      </c>
      <c r="I37" s="553">
        <v>0</v>
      </c>
      <c r="J37" s="553">
        <v>0</v>
      </c>
      <c r="K37" s="553">
        <v>0</v>
      </c>
      <c r="L37" s="553">
        <v>0</v>
      </c>
      <c r="M37" s="553">
        <v>0</v>
      </c>
      <c r="N37" s="553">
        <v>0</v>
      </c>
      <c r="O37" s="553">
        <v>0</v>
      </c>
      <c r="P37" s="553">
        <v>0</v>
      </c>
      <c r="Q37" s="557">
        <v>3</v>
      </c>
      <c r="R37" s="557">
        <v>1071</v>
      </c>
      <c r="S37" s="553">
        <v>0</v>
      </c>
      <c r="T37" s="554">
        <v>0</v>
      </c>
    </row>
    <row r="38" spans="1:20" ht="23.25" customHeight="1" x14ac:dyDescent="0.15">
      <c r="A38" s="316"/>
      <c r="B38" s="811"/>
      <c r="C38" s="308"/>
      <c r="D38" s="188" t="s">
        <v>252</v>
      </c>
      <c r="E38" s="558">
        <v>96</v>
      </c>
      <c r="F38" s="556">
        <v>1870</v>
      </c>
      <c r="G38" s="556">
        <v>41</v>
      </c>
      <c r="H38" s="556">
        <v>71</v>
      </c>
      <c r="I38" s="557">
        <v>19</v>
      </c>
      <c r="J38" s="557">
        <v>132</v>
      </c>
      <c r="K38" s="557">
        <v>15</v>
      </c>
      <c r="L38" s="557">
        <v>202</v>
      </c>
      <c r="M38" s="557">
        <v>4</v>
      </c>
      <c r="N38" s="557">
        <v>103</v>
      </c>
      <c r="O38" s="557">
        <v>7</v>
      </c>
      <c r="P38" s="557">
        <v>248</v>
      </c>
      <c r="Q38" s="553">
        <v>10</v>
      </c>
      <c r="R38" s="553">
        <v>1114</v>
      </c>
      <c r="S38" s="553">
        <v>0</v>
      </c>
      <c r="T38" s="554">
        <v>0</v>
      </c>
    </row>
    <row r="39" spans="1:20" ht="21" customHeight="1" x14ac:dyDescent="0.15">
      <c r="A39" s="316"/>
      <c r="B39" s="811"/>
      <c r="C39" s="308"/>
      <c r="D39" s="188" t="s">
        <v>251</v>
      </c>
      <c r="E39" s="558">
        <v>119</v>
      </c>
      <c r="F39" s="556">
        <v>3593</v>
      </c>
      <c r="G39" s="556">
        <v>31</v>
      </c>
      <c r="H39" s="556">
        <v>64</v>
      </c>
      <c r="I39" s="557">
        <v>12</v>
      </c>
      <c r="J39" s="557">
        <v>79</v>
      </c>
      <c r="K39" s="557">
        <v>19</v>
      </c>
      <c r="L39" s="557">
        <v>260</v>
      </c>
      <c r="M39" s="557">
        <v>19</v>
      </c>
      <c r="N39" s="557">
        <v>467</v>
      </c>
      <c r="O39" s="557">
        <v>17</v>
      </c>
      <c r="P39" s="557">
        <v>619</v>
      </c>
      <c r="Q39" s="553">
        <v>20</v>
      </c>
      <c r="R39" s="553">
        <v>2104</v>
      </c>
      <c r="S39" s="553">
        <v>1</v>
      </c>
      <c r="T39" s="554">
        <v>0</v>
      </c>
    </row>
    <row r="40" spans="1:20" ht="24" customHeight="1" x14ac:dyDescent="0.15">
      <c r="A40" s="316"/>
      <c r="B40" s="811"/>
      <c r="C40" s="308"/>
      <c r="D40" s="188" t="s">
        <v>261</v>
      </c>
      <c r="E40" s="558">
        <v>1304</v>
      </c>
      <c r="F40" s="556">
        <v>17722</v>
      </c>
      <c r="G40" s="556">
        <v>587</v>
      </c>
      <c r="H40" s="556">
        <v>1292</v>
      </c>
      <c r="I40" s="557">
        <v>287</v>
      </c>
      <c r="J40" s="557">
        <v>1900</v>
      </c>
      <c r="K40" s="557">
        <v>205</v>
      </c>
      <c r="L40" s="557">
        <v>2756</v>
      </c>
      <c r="M40" s="557">
        <v>79</v>
      </c>
      <c r="N40" s="557">
        <v>1884</v>
      </c>
      <c r="O40" s="557">
        <v>67</v>
      </c>
      <c r="P40" s="557">
        <v>2582</v>
      </c>
      <c r="Q40" s="553">
        <v>65</v>
      </c>
      <c r="R40" s="553">
        <v>7308</v>
      </c>
      <c r="S40" s="553">
        <v>14</v>
      </c>
      <c r="T40" s="554">
        <v>0</v>
      </c>
    </row>
    <row r="41" spans="1:20" ht="21.75" customHeight="1" x14ac:dyDescent="0.15">
      <c r="A41" s="316"/>
      <c r="B41" s="811"/>
      <c r="C41" s="308"/>
      <c r="D41" s="188" t="s">
        <v>203</v>
      </c>
      <c r="E41" s="558">
        <v>91</v>
      </c>
      <c r="F41" s="556">
        <v>1008</v>
      </c>
      <c r="G41" s="556">
        <v>40</v>
      </c>
      <c r="H41" s="556">
        <v>85</v>
      </c>
      <c r="I41" s="557">
        <v>19</v>
      </c>
      <c r="J41" s="557">
        <v>140</v>
      </c>
      <c r="K41" s="557">
        <v>19</v>
      </c>
      <c r="L41" s="557">
        <v>258</v>
      </c>
      <c r="M41" s="553">
        <v>7</v>
      </c>
      <c r="N41" s="553">
        <v>161</v>
      </c>
      <c r="O41" s="557">
        <v>2</v>
      </c>
      <c r="P41" s="557">
        <v>71</v>
      </c>
      <c r="Q41" s="553">
        <v>3</v>
      </c>
      <c r="R41" s="553">
        <v>293</v>
      </c>
      <c r="S41" s="553">
        <v>1</v>
      </c>
      <c r="T41" s="554">
        <v>0</v>
      </c>
    </row>
    <row r="42" spans="1:20" ht="20.25" customHeight="1" x14ac:dyDescent="0.15">
      <c r="A42" s="316"/>
      <c r="B42" s="811"/>
      <c r="C42" s="308"/>
      <c r="D42" s="186" t="s">
        <v>257</v>
      </c>
      <c r="E42" s="558">
        <v>688</v>
      </c>
      <c r="F42" s="556">
        <v>1962</v>
      </c>
      <c r="G42" s="556">
        <v>593</v>
      </c>
      <c r="H42" s="556">
        <v>910</v>
      </c>
      <c r="I42" s="557">
        <v>65</v>
      </c>
      <c r="J42" s="557">
        <v>409</v>
      </c>
      <c r="K42" s="557">
        <v>14</v>
      </c>
      <c r="L42" s="557">
        <v>168</v>
      </c>
      <c r="M42" s="557">
        <v>6</v>
      </c>
      <c r="N42" s="557">
        <v>141</v>
      </c>
      <c r="O42" s="557">
        <v>4</v>
      </c>
      <c r="P42" s="557">
        <v>143</v>
      </c>
      <c r="Q42" s="557">
        <v>1</v>
      </c>
      <c r="R42" s="557">
        <v>191</v>
      </c>
      <c r="S42" s="553">
        <v>5</v>
      </c>
      <c r="T42" s="554">
        <v>0</v>
      </c>
    </row>
    <row r="43" spans="1:20" ht="24.75" customHeight="1" x14ac:dyDescent="0.15">
      <c r="A43" s="316"/>
      <c r="B43" s="811"/>
      <c r="C43" s="308"/>
      <c r="D43" s="187" t="s">
        <v>339</v>
      </c>
      <c r="E43" s="558">
        <v>323</v>
      </c>
      <c r="F43" s="556">
        <v>2657</v>
      </c>
      <c r="G43" s="556">
        <v>194</v>
      </c>
      <c r="H43" s="556">
        <v>415</v>
      </c>
      <c r="I43" s="557">
        <v>63</v>
      </c>
      <c r="J43" s="557">
        <v>406</v>
      </c>
      <c r="K43" s="557">
        <v>30</v>
      </c>
      <c r="L43" s="557">
        <v>378</v>
      </c>
      <c r="M43" s="557">
        <v>12</v>
      </c>
      <c r="N43" s="557">
        <v>269</v>
      </c>
      <c r="O43" s="557">
        <v>16</v>
      </c>
      <c r="P43" s="557">
        <v>605</v>
      </c>
      <c r="Q43" s="557">
        <v>6</v>
      </c>
      <c r="R43" s="557">
        <v>584</v>
      </c>
      <c r="S43" s="557">
        <v>2</v>
      </c>
      <c r="T43" s="554">
        <v>0</v>
      </c>
    </row>
    <row r="44" spans="1:20" ht="23.25" customHeight="1" x14ac:dyDescent="0.15">
      <c r="A44" s="316"/>
      <c r="B44" s="811"/>
      <c r="C44" s="308"/>
      <c r="D44" s="150" t="s">
        <v>209</v>
      </c>
      <c r="E44" s="556">
        <v>691</v>
      </c>
      <c r="F44" s="556">
        <v>4199</v>
      </c>
      <c r="G44" s="556">
        <v>470</v>
      </c>
      <c r="H44" s="556">
        <v>957</v>
      </c>
      <c r="I44" s="557">
        <v>117</v>
      </c>
      <c r="J44" s="557">
        <v>767</v>
      </c>
      <c r="K44" s="557">
        <v>58</v>
      </c>
      <c r="L44" s="557">
        <v>820</v>
      </c>
      <c r="M44" s="557">
        <v>27</v>
      </c>
      <c r="N44" s="557">
        <v>618</v>
      </c>
      <c r="O44" s="557">
        <v>8</v>
      </c>
      <c r="P44" s="557">
        <v>304</v>
      </c>
      <c r="Q44" s="557">
        <v>11</v>
      </c>
      <c r="R44" s="557">
        <v>733</v>
      </c>
      <c r="S44" s="553">
        <v>0</v>
      </c>
      <c r="T44" s="554">
        <v>0</v>
      </c>
    </row>
    <row r="45" spans="1:20" ht="24.75" customHeight="1" x14ac:dyDescent="0.15">
      <c r="A45" s="316"/>
      <c r="B45" s="811"/>
      <c r="C45" s="308"/>
      <c r="D45" s="151" t="s">
        <v>341</v>
      </c>
      <c r="E45" s="556">
        <v>392</v>
      </c>
      <c r="F45" s="556">
        <v>1644</v>
      </c>
      <c r="G45" s="556">
        <v>316</v>
      </c>
      <c r="H45" s="556">
        <v>556</v>
      </c>
      <c r="I45" s="557">
        <v>38</v>
      </c>
      <c r="J45" s="557">
        <v>241</v>
      </c>
      <c r="K45" s="557">
        <v>18</v>
      </c>
      <c r="L45" s="557">
        <v>260</v>
      </c>
      <c r="M45" s="557">
        <v>9</v>
      </c>
      <c r="N45" s="557">
        <v>206</v>
      </c>
      <c r="O45" s="557">
        <v>4</v>
      </c>
      <c r="P45" s="557">
        <v>142</v>
      </c>
      <c r="Q45" s="557">
        <v>4</v>
      </c>
      <c r="R45" s="557">
        <v>239</v>
      </c>
      <c r="S45" s="557">
        <v>3</v>
      </c>
      <c r="T45" s="554">
        <v>0</v>
      </c>
    </row>
    <row r="46" spans="1:20" ht="21.75" customHeight="1" x14ac:dyDescent="0.15">
      <c r="A46" s="316"/>
      <c r="B46" s="811"/>
      <c r="C46" s="308"/>
      <c r="D46" s="150" t="s">
        <v>205</v>
      </c>
      <c r="E46" s="556">
        <v>228</v>
      </c>
      <c r="F46" s="556">
        <v>1555</v>
      </c>
      <c r="G46" s="556">
        <v>157</v>
      </c>
      <c r="H46" s="556">
        <v>266</v>
      </c>
      <c r="I46" s="557">
        <v>31</v>
      </c>
      <c r="J46" s="557">
        <v>201</v>
      </c>
      <c r="K46" s="557">
        <v>20</v>
      </c>
      <c r="L46" s="557">
        <v>260</v>
      </c>
      <c r="M46" s="557">
        <v>4</v>
      </c>
      <c r="N46" s="557">
        <v>87</v>
      </c>
      <c r="O46" s="557">
        <v>9</v>
      </c>
      <c r="P46" s="557">
        <v>345</v>
      </c>
      <c r="Q46" s="557">
        <v>5</v>
      </c>
      <c r="R46" s="557">
        <v>396</v>
      </c>
      <c r="S46" s="553">
        <v>2</v>
      </c>
      <c r="T46" s="554">
        <v>0</v>
      </c>
    </row>
    <row r="47" spans="1:20" s="153" customFormat="1" ht="24" customHeight="1" x14ac:dyDescent="0.15">
      <c r="A47" s="316"/>
      <c r="B47" s="811"/>
      <c r="C47" s="308"/>
      <c r="D47" s="150" t="s">
        <v>206</v>
      </c>
      <c r="E47" s="556">
        <v>545</v>
      </c>
      <c r="F47" s="556">
        <v>9740</v>
      </c>
      <c r="G47" s="560">
        <v>159</v>
      </c>
      <c r="H47" s="560">
        <v>390</v>
      </c>
      <c r="I47" s="553">
        <v>166</v>
      </c>
      <c r="J47" s="553">
        <v>1135</v>
      </c>
      <c r="K47" s="553">
        <v>110</v>
      </c>
      <c r="L47" s="553">
        <v>1459</v>
      </c>
      <c r="M47" s="553">
        <v>45</v>
      </c>
      <c r="N47" s="553">
        <v>1067</v>
      </c>
      <c r="O47" s="553">
        <v>39</v>
      </c>
      <c r="P47" s="553">
        <v>1459</v>
      </c>
      <c r="Q47" s="557">
        <v>25</v>
      </c>
      <c r="R47" s="557">
        <v>4230</v>
      </c>
      <c r="S47" s="553">
        <v>1</v>
      </c>
      <c r="T47" s="554">
        <v>0</v>
      </c>
    </row>
    <row r="48" spans="1:20" ht="18" customHeight="1" x14ac:dyDescent="0.15">
      <c r="A48" s="315"/>
      <c r="B48" s="811"/>
      <c r="C48" s="308"/>
      <c r="D48" s="150" t="s">
        <v>254</v>
      </c>
      <c r="E48" s="556">
        <v>21</v>
      </c>
      <c r="F48" s="556">
        <v>445</v>
      </c>
      <c r="G48" s="561">
        <v>9</v>
      </c>
      <c r="H48" s="561">
        <v>29</v>
      </c>
      <c r="I48" s="560">
        <v>8</v>
      </c>
      <c r="J48" s="562">
        <v>49</v>
      </c>
      <c r="K48" s="560">
        <v>1</v>
      </c>
      <c r="L48" s="562">
        <v>10</v>
      </c>
      <c r="M48" s="562">
        <v>0</v>
      </c>
      <c r="N48" s="562">
        <v>0</v>
      </c>
      <c r="O48" s="553">
        <v>1</v>
      </c>
      <c r="P48" s="561">
        <v>46</v>
      </c>
      <c r="Q48" s="561">
        <v>2</v>
      </c>
      <c r="R48" s="561">
        <v>311</v>
      </c>
      <c r="S48" s="553">
        <v>0</v>
      </c>
      <c r="T48" s="554">
        <v>0</v>
      </c>
    </row>
    <row r="49" spans="1:20" ht="25.5" customHeight="1" thickBot="1" x14ac:dyDescent="0.2">
      <c r="A49" s="317"/>
      <c r="B49" s="812"/>
      <c r="C49" s="310"/>
      <c r="D49" s="156" t="s">
        <v>340</v>
      </c>
      <c r="E49" s="563">
        <v>355</v>
      </c>
      <c r="F49" s="563">
        <v>6593</v>
      </c>
      <c r="G49" s="564">
        <v>213</v>
      </c>
      <c r="H49" s="564">
        <v>425</v>
      </c>
      <c r="I49" s="564">
        <v>51</v>
      </c>
      <c r="J49" s="564">
        <v>329</v>
      </c>
      <c r="K49" s="564">
        <v>42</v>
      </c>
      <c r="L49" s="564">
        <v>591</v>
      </c>
      <c r="M49" s="564">
        <v>20</v>
      </c>
      <c r="N49" s="564">
        <v>473</v>
      </c>
      <c r="O49" s="565">
        <v>8</v>
      </c>
      <c r="P49" s="564">
        <v>291</v>
      </c>
      <c r="Q49" s="564">
        <v>19</v>
      </c>
      <c r="R49" s="564">
        <v>4484</v>
      </c>
      <c r="S49" s="564">
        <v>2</v>
      </c>
      <c r="T49" s="566">
        <v>0</v>
      </c>
    </row>
    <row r="50" spans="1:20" ht="18.95" customHeight="1" x14ac:dyDescent="0.15">
      <c r="A50" s="59" t="s">
        <v>357</v>
      </c>
      <c r="T50" s="530" t="s">
        <v>560</v>
      </c>
    </row>
    <row r="52" spans="1:20" ht="18.95" customHeight="1" x14ac:dyDescent="0.15">
      <c r="E52" s="144"/>
      <c r="F52" s="144"/>
    </row>
    <row r="53" spans="1:20" ht="18.95" customHeight="1" x14ac:dyDescent="0.15">
      <c r="E53" s="144"/>
      <c r="F53" s="144"/>
    </row>
  </sheetData>
  <sheetProtection sheet="1"/>
  <mergeCells count="78">
    <mergeCell ref="A2:F2"/>
    <mergeCell ref="S2:T2"/>
    <mergeCell ref="O2:P2"/>
    <mergeCell ref="Q2:R2"/>
    <mergeCell ref="A30:D30"/>
    <mergeCell ref="M27:N27"/>
    <mergeCell ref="G16:H17"/>
    <mergeCell ref="G18:H18"/>
    <mergeCell ref="A27:D29"/>
    <mergeCell ref="G27:H27"/>
    <mergeCell ref="I27:J27"/>
    <mergeCell ref="K27:L27"/>
    <mergeCell ref="I16:I17"/>
    <mergeCell ref="J16:J17"/>
    <mergeCell ref="G4:H4"/>
    <mergeCell ref="G5:H5"/>
    <mergeCell ref="G19:H19"/>
    <mergeCell ref="G20:H20"/>
    <mergeCell ref="G21:H21"/>
    <mergeCell ref="G22:H22"/>
    <mergeCell ref="A3:D3"/>
    <mergeCell ref="G3:H3"/>
    <mergeCell ref="A4:D4"/>
    <mergeCell ref="C5:D5"/>
    <mergeCell ref="G11:H11"/>
    <mergeCell ref="G12:H12"/>
    <mergeCell ref="G13:H13"/>
    <mergeCell ref="G14:H14"/>
    <mergeCell ref="G15:H15"/>
    <mergeCell ref="G6:H6"/>
    <mergeCell ref="G7:H7"/>
    <mergeCell ref="G8:H8"/>
    <mergeCell ref="K8:L8"/>
    <mergeCell ref="K9:L9"/>
    <mergeCell ref="K10:L10"/>
    <mergeCell ref="K11:L11"/>
    <mergeCell ref="G2:J2"/>
    <mergeCell ref="K2:L3"/>
    <mergeCell ref="K4:L4"/>
    <mergeCell ref="K5:L5"/>
    <mergeCell ref="K6:L6"/>
    <mergeCell ref="G9:H9"/>
    <mergeCell ref="G10:H10"/>
    <mergeCell ref="M2:N2"/>
    <mergeCell ref="G28:H28"/>
    <mergeCell ref="I28:J28"/>
    <mergeCell ref="K28:L28"/>
    <mergeCell ref="M28:N28"/>
    <mergeCell ref="K17:L17"/>
    <mergeCell ref="K18:L18"/>
    <mergeCell ref="K19:L19"/>
    <mergeCell ref="K20:L20"/>
    <mergeCell ref="K21:L21"/>
    <mergeCell ref="K12:L12"/>
    <mergeCell ref="K13:L13"/>
    <mergeCell ref="K14:L14"/>
    <mergeCell ref="K15:L15"/>
    <mergeCell ref="K16:L16"/>
    <mergeCell ref="K7:L7"/>
    <mergeCell ref="O28:P28"/>
    <mergeCell ref="Q28:R28"/>
    <mergeCell ref="S28:T28"/>
    <mergeCell ref="E27:F28"/>
    <mergeCell ref="K22:L22"/>
    <mergeCell ref="K23:L23"/>
    <mergeCell ref="Q25:T25"/>
    <mergeCell ref="Q27:R27"/>
    <mergeCell ref="S27:T27"/>
    <mergeCell ref="O27:P27"/>
    <mergeCell ref="B36:B49"/>
    <mergeCell ref="B32:B35"/>
    <mergeCell ref="B6:B9"/>
    <mergeCell ref="B10:B23"/>
    <mergeCell ref="C10:D10"/>
    <mergeCell ref="C6:D6"/>
    <mergeCell ref="C36:D36"/>
    <mergeCell ref="C32:D32"/>
    <mergeCell ref="C31:D31"/>
  </mergeCells>
  <phoneticPr fontId="9"/>
  <conditionalFormatting sqref="M6:P23 S6:T23 D11:D23 C10 D7:D9 C6 D33:T35 D37:T49 E36:T36 C36 C32 E32:T32">
    <cfRule type="expression" dxfId="37" priority="7">
      <formula>MOD(ROW(),2)=0</formula>
    </cfRule>
  </conditionalFormatting>
  <conditionalFormatting sqref="D30:T30 D32 E31:T31 D37:D49 D36 D33:D35">
    <cfRule type="expression" dxfId="36" priority="6">
      <formula>MOD(ROW(),2)=0</formula>
    </cfRule>
  </conditionalFormatting>
  <conditionalFormatting sqref="E6:F23">
    <cfRule type="expression" dxfId="35" priority="5">
      <formula>MOD(ROW(),2)=0</formula>
    </cfRule>
  </conditionalFormatting>
  <conditionalFormatting sqref="G6:H23">
    <cfRule type="expression" dxfId="34" priority="4">
      <formula>MOD(ROW(),2)=0</formula>
    </cfRule>
  </conditionalFormatting>
  <conditionalFormatting sqref="I6:J23">
    <cfRule type="expression" dxfId="33" priority="3">
      <formula>MOD(ROW(),2)=0</formula>
    </cfRule>
  </conditionalFormatting>
  <conditionalFormatting sqref="K6:L23">
    <cfRule type="expression" dxfId="32" priority="2">
      <formula>MOD(ROW(),2)=0</formula>
    </cfRule>
  </conditionalFormatting>
  <conditionalFormatting sqref="Q6:R23">
    <cfRule type="expression" dxfId="31"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T53"/>
  <sheetViews>
    <sheetView view="pageBreakPreview" topLeftCell="K28" zoomScaleNormal="100" zoomScaleSheetLayoutView="100" workbookViewId="0">
      <selection activeCell="P15" sqref="P15"/>
    </sheetView>
  </sheetViews>
  <sheetFormatPr defaultColWidth="9.140625" defaultRowHeight="18.95" customHeight="1" x14ac:dyDescent="0.15"/>
  <cols>
    <col min="1" max="1" width="1.7109375" style="59" customWidth="1"/>
    <col min="2" max="2" width="3.5703125" style="59" customWidth="1"/>
    <col min="3" max="3" width="1" style="59" customWidth="1"/>
    <col min="4" max="4" width="22.85546875" style="59" customWidth="1"/>
    <col min="5" max="10" width="11.140625" style="59" customWidth="1"/>
    <col min="11" max="11" width="10.7109375" style="59" customWidth="1"/>
    <col min="12" max="12" width="10" style="59" customWidth="1"/>
    <col min="13" max="13" width="10.42578125" style="59" customWidth="1"/>
    <col min="14" max="14" width="10.140625" style="59" customWidth="1"/>
    <col min="15" max="15" width="9.28515625" style="59" customWidth="1"/>
    <col min="16" max="16" width="9.85546875" style="59" customWidth="1"/>
    <col min="17" max="17" width="9.28515625" style="59" customWidth="1"/>
    <col min="18" max="18" width="10.28515625" style="59" customWidth="1"/>
    <col min="19" max="20" width="13.5703125" style="59" customWidth="1"/>
    <col min="21" max="16384" width="9.140625" style="59"/>
  </cols>
  <sheetData>
    <row r="1" spans="1:20" ht="15" customHeight="1" thickBot="1" x14ac:dyDescent="0.2">
      <c r="A1" s="59" t="s">
        <v>437</v>
      </c>
      <c r="Q1" s="82"/>
      <c r="R1" s="182"/>
      <c r="T1" s="83" t="s">
        <v>40</v>
      </c>
    </row>
    <row r="2" spans="1:20" ht="21" customHeight="1" x14ac:dyDescent="0.15">
      <c r="A2" s="852" t="s">
        <v>370</v>
      </c>
      <c r="B2" s="853"/>
      <c r="C2" s="853"/>
      <c r="D2" s="853"/>
      <c r="E2" s="853"/>
      <c r="F2" s="853"/>
      <c r="G2" s="852" t="s">
        <v>315</v>
      </c>
      <c r="H2" s="853"/>
      <c r="I2" s="853"/>
      <c r="J2" s="854"/>
      <c r="K2" s="855" t="s">
        <v>196</v>
      </c>
      <c r="L2" s="856"/>
      <c r="M2" s="837" t="s">
        <v>369</v>
      </c>
      <c r="N2" s="838"/>
      <c r="O2" s="873" t="s">
        <v>354</v>
      </c>
      <c r="P2" s="829"/>
      <c r="Q2" s="873" t="s">
        <v>376</v>
      </c>
      <c r="R2" s="829"/>
      <c r="S2" s="873" t="s">
        <v>457</v>
      </c>
      <c r="T2" s="874"/>
    </row>
    <row r="3" spans="1:20" ht="15" customHeight="1" x14ac:dyDescent="0.15">
      <c r="A3" s="863" t="s">
        <v>455</v>
      </c>
      <c r="B3" s="864"/>
      <c r="C3" s="864"/>
      <c r="D3" s="865"/>
      <c r="E3" s="209" t="s">
        <v>41</v>
      </c>
      <c r="F3" s="213" t="s">
        <v>13</v>
      </c>
      <c r="G3" s="857" t="s">
        <v>456</v>
      </c>
      <c r="H3" s="858"/>
      <c r="I3" s="88" t="s">
        <v>41</v>
      </c>
      <c r="J3" s="210" t="s">
        <v>13</v>
      </c>
      <c r="K3" s="857"/>
      <c r="L3" s="858"/>
      <c r="M3" s="89" t="s">
        <v>41</v>
      </c>
      <c r="N3" s="84" t="s">
        <v>13</v>
      </c>
      <c r="O3" s="90" t="s">
        <v>355</v>
      </c>
      <c r="P3" s="172" t="s">
        <v>356</v>
      </c>
      <c r="Q3" s="90" t="s">
        <v>355</v>
      </c>
      <c r="R3" s="172" t="s">
        <v>377</v>
      </c>
      <c r="S3" s="90" t="s">
        <v>355</v>
      </c>
      <c r="T3" s="91" t="s">
        <v>377</v>
      </c>
    </row>
    <row r="4" spans="1:20" s="97" customFormat="1" ht="16.5" customHeight="1" x14ac:dyDescent="0.15">
      <c r="A4" s="866" t="s">
        <v>316</v>
      </c>
      <c r="B4" s="867"/>
      <c r="C4" s="867"/>
      <c r="D4" s="868"/>
      <c r="E4" s="92">
        <v>5486</v>
      </c>
      <c r="F4" s="92">
        <v>52615</v>
      </c>
      <c r="G4" s="859" t="s">
        <v>195</v>
      </c>
      <c r="H4" s="860"/>
      <c r="I4" s="93">
        <v>5324</v>
      </c>
      <c r="J4" s="94">
        <v>56570</v>
      </c>
      <c r="K4" s="859" t="s">
        <v>195</v>
      </c>
      <c r="L4" s="860"/>
      <c r="M4" s="95">
        <v>4840</v>
      </c>
      <c r="N4" s="95">
        <v>53339</v>
      </c>
      <c r="O4" s="96">
        <v>5254</v>
      </c>
      <c r="P4" s="173">
        <v>55002</v>
      </c>
      <c r="Q4" s="179">
        <v>5206</v>
      </c>
      <c r="R4" s="173">
        <v>55345</v>
      </c>
      <c r="S4" s="567">
        <v>5416</v>
      </c>
      <c r="T4" s="568">
        <v>61586</v>
      </c>
    </row>
    <row r="5" spans="1:20" s="97" customFormat="1" ht="21" customHeight="1" x14ac:dyDescent="0.15">
      <c r="A5" s="302"/>
      <c r="B5" s="305" t="s">
        <v>454</v>
      </c>
      <c r="C5" s="869" t="s">
        <v>453</v>
      </c>
      <c r="D5" s="870"/>
      <c r="E5" s="98">
        <v>3</v>
      </c>
      <c r="F5" s="98">
        <v>20</v>
      </c>
      <c r="G5" s="859" t="s">
        <v>197</v>
      </c>
      <c r="H5" s="860"/>
      <c r="I5" s="100">
        <v>2</v>
      </c>
      <c r="J5" s="99">
        <v>13</v>
      </c>
      <c r="K5" s="859" t="s">
        <v>197</v>
      </c>
      <c r="L5" s="860"/>
      <c r="M5" s="101">
        <v>3</v>
      </c>
      <c r="N5" s="101">
        <v>31</v>
      </c>
      <c r="O5" s="102">
        <v>0</v>
      </c>
      <c r="P5" s="174">
        <v>0</v>
      </c>
      <c r="Q5" s="183">
        <v>1</v>
      </c>
      <c r="R5" s="211">
        <v>1</v>
      </c>
      <c r="S5" s="569">
        <v>4</v>
      </c>
      <c r="T5" s="570">
        <v>13</v>
      </c>
    </row>
    <row r="6" spans="1:20" s="97" customFormat="1" ht="18.75" customHeight="1" x14ac:dyDescent="0.15">
      <c r="A6" s="301"/>
      <c r="B6" s="813" t="s">
        <v>317</v>
      </c>
      <c r="C6" s="821" t="s">
        <v>43</v>
      </c>
      <c r="D6" s="820"/>
      <c r="E6" s="103">
        <v>581</v>
      </c>
      <c r="F6" s="103">
        <v>7321</v>
      </c>
      <c r="G6" s="850" t="s">
        <v>195</v>
      </c>
      <c r="H6" s="851"/>
      <c r="I6" s="93">
        <v>552</v>
      </c>
      <c r="J6" s="104">
        <v>7419</v>
      </c>
      <c r="K6" s="850" t="s">
        <v>195</v>
      </c>
      <c r="L6" s="851"/>
      <c r="M6" s="105">
        <v>517</v>
      </c>
      <c r="N6" s="105">
        <v>7486</v>
      </c>
      <c r="O6" s="106">
        <v>556</v>
      </c>
      <c r="P6" s="175">
        <v>7492</v>
      </c>
      <c r="Q6" s="106">
        <v>573</v>
      </c>
      <c r="R6" s="175">
        <v>7044</v>
      </c>
      <c r="S6" s="571">
        <v>553</v>
      </c>
      <c r="T6" s="572">
        <v>7507</v>
      </c>
    </row>
    <row r="7" spans="1:20" s="97" customFormat="1" ht="21.75" customHeight="1" x14ac:dyDescent="0.15">
      <c r="A7" s="301"/>
      <c r="B7" s="814"/>
      <c r="C7" s="308"/>
      <c r="D7" s="306" t="s">
        <v>44</v>
      </c>
      <c r="E7" s="107">
        <v>3</v>
      </c>
      <c r="F7" s="107">
        <v>22</v>
      </c>
      <c r="G7" s="847" t="s">
        <v>198</v>
      </c>
      <c r="H7" s="824"/>
      <c r="I7" s="109">
        <v>7</v>
      </c>
      <c r="J7" s="110">
        <v>43</v>
      </c>
      <c r="K7" s="847" t="s">
        <v>198</v>
      </c>
      <c r="L7" s="824"/>
      <c r="M7" s="111">
        <v>3</v>
      </c>
      <c r="N7" s="111">
        <v>18</v>
      </c>
      <c r="O7" s="106">
        <v>1</v>
      </c>
      <c r="P7" s="176">
        <v>0</v>
      </c>
      <c r="Q7" s="106">
        <v>2</v>
      </c>
      <c r="R7" s="175">
        <v>2</v>
      </c>
      <c r="S7" s="571">
        <v>2</v>
      </c>
      <c r="T7" s="572">
        <v>2</v>
      </c>
    </row>
    <row r="8" spans="1:20" s="97" customFormat="1" ht="21.75" customHeight="1" x14ac:dyDescent="0.15">
      <c r="A8" s="301"/>
      <c r="B8" s="814"/>
      <c r="C8" s="308"/>
      <c r="D8" s="118" t="s">
        <v>45</v>
      </c>
      <c r="E8" s="107">
        <v>425</v>
      </c>
      <c r="F8" s="107">
        <v>4590</v>
      </c>
      <c r="G8" s="847" t="s">
        <v>199</v>
      </c>
      <c r="H8" s="824"/>
      <c r="I8" s="109">
        <v>392</v>
      </c>
      <c r="J8" s="110">
        <v>4466</v>
      </c>
      <c r="K8" s="847" t="s">
        <v>199</v>
      </c>
      <c r="L8" s="824"/>
      <c r="M8" s="111">
        <v>353</v>
      </c>
      <c r="N8" s="111">
        <v>4139</v>
      </c>
      <c r="O8" s="106">
        <v>391</v>
      </c>
      <c r="P8" s="175">
        <v>4354</v>
      </c>
      <c r="Q8" s="106">
        <v>415</v>
      </c>
      <c r="R8" s="175">
        <v>4202</v>
      </c>
      <c r="S8" s="571">
        <v>418</v>
      </c>
      <c r="T8" s="572">
        <v>4517</v>
      </c>
    </row>
    <row r="9" spans="1:20" s="97" customFormat="1" ht="17.25" customHeight="1" x14ac:dyDescent="0.15">
      <c r="A9" s="301"/>
      <c r="B9" s="815"/>
      <c r="C9" s="309"/>
      <c r="D9" s="307" t="s">
        <v>46</v>
      </c>
      <c r="E9" s="112">
        <v>153</v>
      </c>
      <c r="F9" s="112">
        <v>2709</v>
      </c>
      <c r="G9" s="848" t="s">
        <v>200</v>
      </c>
      <c r="H9" s="849"/>
      <c r="I9" s="113">
        <v>153</v>
      </c>
      <c r="J9" s="114">
        <v>2910</v>
      </c>
      <c r="K9" s="848" t="s">
        <v>200</v>
      </c>
      <c r="L9" s="849"/>
      <c r="M9" s="115">
        <v>161</v>
      </c>
      <c r="N9" s="115">
        <v>3329</v>
      </c>
      <c r="O9" s="116">
        <v>164</v>
      </c>
      <c r="P9" s="177">
        <v>3138</v>
      </c>
      <c r="Q9" s="116">
        <v>156</v>
      </c>
      <c r="R9" s="177">
        <v>2840</v>
      </c>
      <c r="S9" s="573">
        <v>133</v>
      </c>
      <c r="T9" s="574">
        <v>2988</v>
      </c>
    </row>
    <row r="10" spans="1:20" s="97" customFormat="1" ht="17.25" customHeight="1" x14ac:dyDescent="0.15">
      <c r="A10" s="301"/>
      <c r="B10" s="816" t="s">
        <v>318</v>
      </c>
      <c r="C10" s="819" t="s">
        <v>316</v>
      </c>
      <c r="D10" s="820"/>
      <c r="E10" s="107">
        <v>4902</v>
      </c>
      <c r="F10" s="107">
        <v>45274</v>
      </c>
      <c r="G10" s="850" t="s">
        <v>195</v>
      </c>
      <c r="H10" s="851"/>
      <c r="I10" s="109">
        <v>4770</v>
      </c>
      <c r="J10" s="104">
        <v>49138</v>
      </c>
      <c r="K10" s="850" t="s">
        <v>195</v>
      </c>
      <c r="L10" s="851"/>
      <c r="M10" s="111">
        <v>4320</v>
      </c>
      <c r="N10" s="111">
        <v>45822</v>
      </c>
      <c r="O10" s="106">
        <v>4698</v>
      </c>
      <c r="P10" s="175">
        <v>47510</v>
      </c>
      <c r="Q10" s="106">
        <v>4632</v>
      </c>
      <c r="R10" s="175">
        <v>48300</v>
      </c>
      <c r="S10" s="571">
        <v>4859</v>
      </c>
      <c r="T10" s="572">
        <v>54066</v>
      </c>
    </row>
    <row r="11" spans="1:20" s="97" customFormat="1" ht="21.75" customHeight="1" x14ac:dyDescent="0.15">
      <c r="A11" s="301"/>
      <c r="B11" s="817"/>
      <c r="C11" s="308"/>
      <c r="D11" s="306" t="s">
        <v>47</v>
      </c>
      <c r="E11" s="107">
        <v>5</v>
      </c>
      <c r="F11" s="107">
        <v>1174</v>
      </c>
      <c r="G11" s="871" t="s">
        <v>201</v>
      </c>
      <c r="H11" s="872"/>
      <c r="I11" s="109">
        <v>4</v>
      </c>
      <c r="J11" s="110">
        <v>1146</v>
      </c>
      <c r="K11" s="831" t="s">
        <v>201</v>
      </c>
      <c r="L11" s="832"/>
      <c r="M11" s="111">
        <v>4</v>
      </c>
      <c r="N11" s="111">
        <v>1076</v>
      </c>
      <c r="O11" s="106">
        <v>5</v>
      </c>
      <c r="P11" s="175">
        <v>1084</v>
      </c>
      <c r="Q11" s="106">
        <v>4</v>
      </c>
      <c r="R11" s="175">
        <v>1072</v>
      </c>
      <c r="S11" s="571">
        <v>6</v>
      </c>
      <c r="T11" s="572">
        <v>1078</v>
      </c>
    </row>
    <row r="12" spans="1:20" s="97" customFormat="1" ht="27.75" customHeight="1" x14ac:dyDescent="0.15">
      <c r="A12" s="301"/>
      <c r="B12" s="817"/>
      <c r="C12" s="308"/>
      <c r="D12" s="118" t="s">
        <v>48</v>
      </c>
      <c r="E12" s="107">
        <v>180</v>
      </c>
      <c r="F12" s="107">
        <v>4310</v>
      </c>
      <c r="G12" s="847" t="s">
        <v>202</v>
      </c>
      <c r="H12" s="824"/>
      <c r="I12" s="109">
        <v>193</v>
      </c>
      <c r="J12" s="110">
        <v>5768</v>
      </c>
      <c r="K12" s="845" t="s">
        <v>252</v>
      </c>
      <c r="L12" s="846"/>
      <c r="M12" s="111">
        <v>88</v>
      </c>
      <c r="N12" s="111">
        <v>3042</v>
      </c>
      <c r="O12" s="106">
        <v>83</v>
      </c>
      <c r="P12" s="175">
        <v>1441</v>
      </c>
      <c r="Q12" s="106">
        <v>92</v>
      </c>
      <c r="R12" s="175">
        <v>1545</v>
      </c>
      <c r="S12" s="571">
        <v>96</v>
      </c>
      <c r="T12" s="572">
        <v>1870</v>
      </c>
    </row>
    <row r="13" spans="1:20" s="97" customFormat="1" ht="21" customHeight="1" x14ac:dyDescent="0.15">
      <c r="A13" s="301"/>
      <c r="B13" s="817"/>
      <c r="C13" s="308"/>
      <c r="D13" s="118" t="s">
        <v>49</v>
      </c>
      <c r="E13" s="107">
        <v>2154</v>
      </c>
      <c r="F13" s="107">
        <v>19649</v>
      </c>
      <c r="G13" s="847" t="s">
        <v>368</v>
      </c>
      <c r="H13" s="824"/>
      <c r="I13" s="109">
        <v>1299</v>
      </c>
      <c r="J13" s="110">
        <v>15455</v>
      </c>
      <c r="K13" s="845" t="s">
        <v>251</v>
      </c>
      <c r="L13" s="846"/>
      <c r="M13" s="111">
        <v>104</v>
      </c>
      <c r="N13" s="111">
        <v>3108</v>
      </c>
      <c r="O13" s="106">
        <v>112</v>
      </c>
      <c r="P13" s="175">
        <v>3125</v>
      </c>
      <c r="Q13" s="106">
        <v>122</v>
      </c>
      <c r="R13" s="175">
        <v>3273</v>
      </c>
      <c r="S13" s="571">
        <v>119</v>
      </c>
      <c r="T13" s="572">
        <v>3593</v>
      </c>
    </row>
    <row r="14" spans="1:20" s="97" customFormat="1" ht="23.25" customHeight="1" x14ac:dyDescent="0.15">
      <c r="A14" s="301"/>
      <c r="B14" s="817"/>
      <c r="C14" s="308"/>
      <c r="D14" s="118" t="s">
        <v>50</v>
      </c>
      <c r="E14" s="107">
        <v>87</v>
      </c>
      <c r="F14" s="107">
        <v>860</v>
      </c>
      <c r="G14" s="847" t="s">
        <v>203</v>
      </c>
      <c r="H14" s="824"/>
      <c r="I14" s="119">
        <v>90</v>
      </c>
      <c r="J14" s="108">
        <v>1004</v>
      </c>
      <c r="K14" s="845" t="s">
        <v>368</v>
      </c>
      <c r="L14" s="846"/>
      <c r="M14" s="111">
        <v>1152</v>
      </c>
      <c r="N14" s="111">
        <v>14204</v>
      </c>
      <c r="O14" s="106">
        <v>1240</v>
      </c>
      <c r="P14" s="175">
        <v>15116</v>
      </c>
      <c r="Q14" s="106">
        <v>1228</v>
      </c>
      <c r="R14" s="175">
        <v>15407</v>
      </c>
      <c r="S14" s="571">
        <v>1304</v>
      </c>
      <c r="T14" s="572">
        <v>17722</v>
      </c>
    </row>
    <row r="15" spans="1:20" s="97" customFormat="1" ht="16.5" customHeight="1" x14ac:dyDescent="0.15">
      <c r="A15" s="301"/>
      <c r="B15" s="817"/>
      <c r="C15" s="308"/>
      <c r="D15" s="118" t="s">
        <v>18</v>
      </c>
      <c r="E15" s="107">
        <v>672</v>
      </c>
      <c r="F15" s="107">
        <v>1277</v>
      </c>
      <c r="G15" s="847" t="s">
        <v>204</v>
      </c>
      <c r="H15" s="824"/>
      <c r="I15" s="119">
        <v>688</v>
      </c>
      <c r="J15" s="108">
        <v>1814</v>
      </c>
      <c r="K15" s="845" t="s">
        <v>203</v>
      </c>
      <c r="L15" s="846"/>
      <c r="M15" s="111">
        <v>81</v>
      </c>
      <c r="N15" s="111">
        <v>981</v>
      </c>
      <c r="O15" s="106">
        <v>93</v>
      </c>
      <c r="P15" s="175">
        <v>928</v>
      </c>
      <c r="Q15" s="106">
        <v>85</v>
      </c>
      <c r="R15" s="175">
        <v>1009</v>
      </c>
      <c r="S15" s="571">
        <v>91</v>
      </c>
      <c r="T15" s="572">
        <v>1008</v>
      </c>
    </row>
    <row r="16" spans="1:20" s="97" customFormat="1" ht="15.75" customHeight="1" x14ac:dyDescent="0.15">
      <c r="A16" s="301"/>
      <c r="B16" s="817"/>
      <c r="C16" s="308"/>
      <c r="D16" s="118" t="s">
        <v>51</v>
      </c>
      <c r="E16" s="107">
        <v>1786</v>
      </c>
      <c r="F16" s="107">
        <v>16987</v>
      </c>
      <c r="G16" s="878" t="s">
        <v>339</v>
      </c>
      <c r="H16" s="879"/>
      <c r="I16" s="887">
        <v>278</v>
      </c>
      <c r="J16" s="888">
        <v>2048</v>
      </c>
      <c r="K16" s="843" t="s">
        <v>257</v>
      </c>
      <c r="L16" s="844"/>
      <c r="M16" s="120">
        <v>628</v>
      </c>
      <c r="N16" s="120">
        <v>1725</v>
      </c>
      <c r="O16" s="106">
        <v>647</v>
      </c>
      <c r="P16" s="175">
        <v>1692</v>
      </c>
      <c r="Q16" s="106">
        <v>624</v>
      </c>
      <c r="R16" s="175">
        <v>1602</v>
      </c>
      <c r="S16" s="571">
        <v>688</v>
      </c>
      <c r="T16" s="572">
        <v>1962</v>
      </c>
    </row>
    <row r="17" spans="1:20" s="97" customFormat="1" ht="24" customHeight="1" x14ac:dyDescent="0.15">
      <c r="A17" s="301"/>
      <c r="B17" s="817"/>
      <c r="C17" s="308"/>
      <c r="D17" s="118" t="s">
        <v>380</v>
      </c>
      <c r="E17" s="107">
        <v>18</v>
      </c>
      <c r="F17" s="107">
        <v>1017</v>
      </c>
      <c r="G17" s="878"/>
      <c r="H17" s="879"/>
      <c r="I17" s="887"/>
      <c r="J17" s="888"/>
      <c r="K17" s="841" t="s">
        <v>208</v>
      </c>
      <c r="L17" s="842"/>
      <c r="M17" s="111">
        <v>248</v>
      </c>
      <c r="N17" s="111">
        <v>1873</v>
      </c>
      <c r="O17" s="106">
        <v>282</v>
      </c>
      <c r="P17" s="175">
        <v>2278</v>
      </c>
      <c r="Q17" s="106">
        <v>286</v>
      </c>
      <c r="R17" s="175">
        <v>2175</v>
      </c>
      <c r="S17" s="571">
        <v>323</v>
      </c>
      <c r="T17" s="572">
        <v>2657</v>
      </c>
    </row>
    <row r="18" spans="1:20" s="97" customFormat="1" ht="34.5" customHeight="1" x14ac:dyDescent="0.15">
      <c r="A18" s="301"/>
      <c r="B18" s="817"/>
      <c r="C18" s="308"/>
      <c r="D18" s="121"/>
      <c r="E18" s="107"/>
      <c r="F18" s="107"/>
      <c r="G18" s="880" t="s">
        <v>209</v>
      </c>
      <c r="H18" s="881"/>
      <c r="I18" s="119">
        <v>719</v>
      </c>
      <c r="J18" s="108">
        <v>4506</v>
      </c>
      <c r="K18" s="843" t="s">
        <v>209</v>
      </c>
      <c r="L18" s="844"/>
      <c r="M18" s="111">
        <v>662</v>
      </c>
      <c r="N18" s="111">
        <v>3681</v>
      </c>
      <c r="O18" s="106">
        <v>721</v>
      </c>
      <c r="P18" s="175">
        <v>4025</v>
      </c>
      <c r="Q18" s="106">
        <v>690</v>
      </c>
      <c r="R18" s="175">
        <v>3866</v>
      </c>
      <c r="S18" s="571">
        <v>691</v>
      </c>
      <c r="T18" s="572">
        <v>4199</v>
      </c>
    </row>
    <row r="19" spans="1:20" s="97" customFormat="1" ht="28.5" customHeight="1" x14ac:dyDescent="0.15">
      <c r="A19" s="301"/>
      <c r="B19" s="817"/>
      <c r="C19" s="308"/>
      <c r="D19" s="121"/>
      <c r="E19" s="107"/>
      <c r="F19" s="107"/>
      <c r="G19" s="831" t="s">
        <v>205</v>
      </c>
      <c r="H19" s="832"/>
      <c r="I19" s="119">
        <v>285</v>
      </c>
      <c r="J19" s="108">
        <v>2797</v>
      </c>
      <c r="K19" s="841" t="s">
        <v>341</v>
      </c>
      <c r="L19" s="842"/>
      <c r="M19" s="111">
        <v>407</v>
      </c>
      <c r="N19" s="111">
        <v>2161</v>
      </c>
      <c r="O19" s="106">
        <v>430</v>
      </c>
      <c r="P19" s="175">
        <v>1781</v>
      </c>
      <c r="Q19" s="106">
        <v>414</v>
      </c>
      <c r="R19" s="175">
        <v>1698</v>
      </c>
      <c r="S19" s="571">
        <v>392</v>
      </c>
      <c r="T19" s="572">
        <v>1644</v>
      </c>
    </row>
    <row r="20" spans="1:20" s="97" customFormat="1" ht="22.5" customHeight="1" x14ac:dyDescent="0.15">
      <c r="A20" s="301"/>
      <c r="B20" s="817"/>
      <c r="C20" s="308"/>
      <c r="D20" s="121"/>
      <c r="E20" s="107"/>
      <c r="F20" s="107"/>
      <c r="G20" s="831" t="s">
        <v>206</v>
      </c>
      <c r="H20" s="832"/>
      <c r="I20" s="119">
        <v>369</v>
      </c>
      <c r="J20" s="108">
        <v>6682</v>
      </c>
      <c r="K20" s="831" t="s">
        <v>205</v>
      </c>
      <c r="L20" s="832"/>
      <c r="M20" s="111">
        <v>209</v>
      </c>
      <c r="N20" s="111">
        <v>1260</v>
      </c>
      <c r="O20" s="106">
        <v>237</v>
      </c>
      <c r="P20" s="175">
        <v>1172</v>
      </c>
      <c r="Q20" s="106">
        <v>241</v>
      </c>
      <c r="R20" s="175">
        <v>1226</v>
      </c>
      <c r="S20" s="571">
        <v>228</v>
      </c>
      <c r="T20" s="572">
        <v>1555</v>
      </c>
    </row>
    <row r="21" spans="1:20" s="97" customFormat="1" ht="20.25" customHeight="1" x14ac:dyDescent="0.15">
      <c r="A21" s="301"/>
      <c r="B21" s="817"/>
      <c r="C21" s="308"/>
      <c r="D21" s="121"/>
      <c r="E21" s="107"/>
      <c r="F21" s="107"/>
      <c r="G21" s="831" t="s">
        <v>207</v>
      </c>
      <c r="H21" s="832"/>
      <c r="I21" s="119">
        <v>831</v>
      </c>
      <c r="J21" s="108">
        <v>6778</v>
      </c>
      <c r="K21" s="831" t="s">
        <v>206</v>
      </c>
      <c r="L21" s="832"/>
      <c r="M21" s="111">
        <v>371</v>
      </c>
      <c r="N21" s="111">
        <v>7177</v>
      </c>
      <c r="O21" s="106">
        <v>462</v>
      </c>
      <c r="P21" s="175">
        <v>8255</v>
      </c>
      <c r="Q21" s="106">
        <v>467</v>
      </c>
      <c r="R21" s="175">
        <v>8074</v>
      </c>
      <c r="S21" s="571">
        <v>545</v>
      </c>
      <c r="T21" s="572">
        <v>9740</v>
      </c>
    </row>
    <row r="22" spans="1:20" s="97" customFormat="1" ht="20.25" customHeight="1" x14ac:dyDescent="0.15">
      <c r="A22" s="301"/>
      <c r="B22" s="817"/>
      <c r="C22" s="308"/>
      <c r="D22" s="121"/>
      <c r="E22" s="107"/>
      <c r="F22" s="107"/>
      <c r="G22" s="861" t="s">
        <v>256</v>
      </c>
      <c r="H22" s="862"/>
      <c r="I22" s="119">
        <v>14</v>
      </c>
      <c r="J22" s="108">
        <v>1140</v>
      </c>
      <c r="K22" s="831" t="s">
        <v>254</v>
      </c>
      <c r="L22" s="832"/>
      <c r="M22" s="111">
        <v>22</v>
      </c>
      <c r="N22" s="111">
        <v>198</v>
      </c>
      <c r="O22" s="106">
        <v>24</v>
      </c>
      <c r="P22" s="175">
        <v>394</v>
      </c>
      <c r="Q22" s="106">
        <v>21</v>
      </c>
      <c r="R22" s="175">
        <v>367</v>
      </c>
      <c r="S22" s="571">
        <v>21</v>
      </c>
      <c r="T22" s="572">
        <v>445</v>
      </c>
    </row>
    <row r="23" spans="1:20" s="97" customFormat="1" ht="24.75" customHeight="1" thickBot="1" x14ac:dyDescent="0.2">
      <c r="A23" s="304"/>
      <c r="B23" s="818"/>
      <c r="C23" s="310"/>
      <c r="D23" s="122"/>
      <c r="E23" s="123"/>
      <c r="F23" s="123"/>
      <c r="G23" s="214"/>
      <c r="H23" s="124"/>
      <c r="I23" s="125"/>
      <c r="J23" s="124"/>
      <c r="K23" s="833" t="s">
        <v>340</v>
      </c>
      <c r="L23" s="834"/>
      <c r="M23" s="126">
        <v>344</v>
      </c>
      <c r="N23" s="126">
        <v>5336</v>
      </c>
      <c r="O23" s="127">
        <v>362</v>
      </c>
      <c r="P23" s="178">
        <v>6219</v>
      </c>
      <c r="Q23" s="127">
        <v>358</v>
      </c>
      <c r="R23" s="212">
        <v>6986</v>
      </c>
      <c r="S23" s="575">
        <v>355</v>
      </c>
      <c r="T23" s="576">
        <v>6593</v>
      </c>
    </row>
    <row r="24" spans="1:20" ht="15" customHeight="1" x14ac:dyDescent="0.15">
      <c r="A24" s="59" t="s">
        <v>357</v>
      </c>
      <c r="O24" s="130" t="s">
        <v>319</v>
      </c>
      <c r="P24" s="130"/>
      <c r="Q24" s="130"/>
      <c r="R24" s="130"/>
      <c r="S24" s="130"/>
      <c r="T24" s="130" t="s">
        <v>258</v>
      </c>
    </row>
    <row r="25" spans="1:20" ht="20.25" customHeight="1" x14ac:dyDescent="0.15">
      <c r="G25" s="129"/>
      <c r="H25" s="129"/>
      <c r="Q25" s="725" t="s">
        <v>536</v>
      </c>
      <c r="R25" s="725"/>
      <c r="S25" s="725"/>
      <c r="T25" s="725"/>
    </row>
    <row r="26" spans="1:20" ht="15" customHeight="1" thickBot="1" x14ac:dyDescent="0.2">
      <c r="A26" s="59" t="s">
        <v>438</v>
      </c>
      <c r="T26" s="130" t="s">
        <v>40</v>
      </c>
    </row>
    <row r="27" spans="1:20" ht="6" customHeight="1" x14ac:dyDescent="0.15">
      <c r="A27" s="855" t="s">
        <v>52</v>
      </c>
      <c r="B27" s="882"/>
      <c r="C27" s="882"/>
      <c r="D27" s="883"/>
      <c r="E27" s="828" t="s">
        <v>16</v>
      </c>
      <c r="F27" s="829"/>
      <c r="G27" s="835"/>
      <c r="H27" s="835"/>
      <c r="I27" s="835"/>
      <c r="J27" s="835"/>
      <c r="K27" s="835"/>
      <c r="L27" s="835"/>
      <c r="M27" s="835"/>
      <c r="N27" s="835"/>
      <c r="O27" s="835"/>
      <c r="P27" s="835"/>
      <c r="Q27" s="835"/>
      <c r="R27" s="835"/>
      <c r="S27" s="835"/>
      <c r="T27" s="836"/>
    </row>
    <row r="28" spans="1:20" ht="15" customHeight="1" x14ac:dyDescent="0.15">
      <c r="A28" s="884"/>
      <c r="B28" s="885"/>
      <c r="C28" s="885"/>
      <c r="D28" s="886"/>
      <c r="E28" s="757"/>
      <c r="F28" s="830"/>
      <c r="G28" s="839" t="s">
        <v>458</v>
      </c>
      <c r="H28" s="839"/>
      <c r="I28" s="839" t="s">
        <v>459</v>
      </c>
      <c r="J28" s="839"/>
      <c r="K28" s="839" t="s">
        <v>53</v>
      </c>
      <c r="L28" s="840"/>
      <c r="M28" s="774" t="s">
        <v>54</v>
      </c>
      <c r="N28" s="839"/>
      <c r="O28" s="752" t="s">
        <v>461</v>
      </c>
      <c r="P28" s="753"/>
      <c r="Q28" s="752" t="s">
        <v>259</v>
      </c>
      <c r="R28" s="774"/>
      <c r="S28" s="752" t="s">
        <v>262</v>
      </c>
      <c r="T28" s="827"/>
    </row>
    <row r="29" spans="1:20" ht="20.25" customHeight="1" x14ac:dyDescent="0.15">
      <c r="A29" s="863"/>
      <c r="B29" s="864"/>
      <c r="C29" s="864"/>
      <c r="D29" s="865"/>
      <c r="E29" s="84" t="s">
        <v>41</v>
      </c>
      <c r="F29" s="84" t="s">
        <v>13</v>
      </c>
      <c r="G29" s="84" t="s">
        <v>355</v>
      </c>
      <c r="H29" s="84" t="s">
        <v>13</v>
      </c>
      <c r="I29" s="84" t="s">
        <v>41</v>
      </c>
      <c r="J29" s="85" t="s">
        <v>13</v>
      </c>
      <c r="K29" s="84" t="s">
        <v>41</v>
      </c>
      <c r="L29" s="87" t="s">
        <v>13</v>
      </c>
      <c r="M29" s="86" t="s">
        <v>41</v>
      </c>
      <c r="N29" s="84" t="s">
        <v>13</v>
      </c>
      <c r="O29" s="84" t="s">
        <v>41</v>
      </c>
      <c r="P29" s="85" t="s">
        <v>13</v>
      </c>
      <c r="Q29" s="131" t="s">
        <v>41</v>
      </c>
      <c r="R29" s="87" t="s">
        <v>13</v>
      </c>
      <c r="S29" s="131" t="s">
        <v>41</v>
      </c>
      <c r="T29" s="132" t="s">
        <v>13</v>
      </c>
    </row>
    <row r="30" spans="1:20" ht="17.25" customHeight="1" x14ac:dyDescent="0.15">
      <c r="A30" s="875" t="s">
        <v>42</v>
      </c>
      <c r="B30" s="876"/>
      <c r="C30" s="876"/>
      <c r="D30" s="877"/>
      <c r="E30" s="133">
        <v>5416</v>
      </c>
      <c r="F30" s="134">
        <v>61586</v>
      </c>
      <c r="G30" s="135">
        <v>3058</v>
      </c>
      <c r="H30" s="135">
        <v>6060</v>
      </c>
      <c r="I30" s="136">
        <v>1016</v>
      </c>
      <c r="J30" s="136">
        <v>6707</v>
      </c>
      <c r="K30" s="136">
        <v>638</v>
      </c>
      <c r="L30" s="136">
        <v>8539</v>
      </c>
      <c r="M30" s="136">
        <v>267</v>
      </c>
      <c r="N30" s="136">
        <v>6313</v>
      </c>
      <c r="O30" s="136">
        <v>203</v>
      </c>
      <c r="P30" s="136">
        <v>7639</v>
      </c>
      <c r="Q30" s="136">
        <v>200</v>
      </c>
      <c r="R30" s="136">
        <v>26328</v>
      </c>
      <c r="S30" s="136">
        <v>34</v>
      </c>
      <c r="T30" s="137">
        <v>0</v>
      </c>
    </row>
    <row r="31" spans="1:20" ht="20.25" customHeight="1" x14ac:dyDescent="0.15">
      <c r="A31" s="315"/>
      <c r="B31" s="303" t="s">
        <v>454</v>
      </c>
      <c r="C31" s="825" t="s">
        <v>453</v>
      </c>
      <c r="D31" s="826"/>
      <c r="E31" s="138">
        <v>4</v>
      </c>
      <c r="F31" s="139">
        <v>13</v>
      </c>
      <c r="G31" s="139">
        <v>3</v>
      </c>
      <c r="H31" s="139">
        <v>4</v>
      </c>
      <c r="I31" s="139">
        <v>1</v>
      </c>
      <c r="J31" s="139">
        <v>9</v>
      </c>
      <c r="K31" s="140">
        <v>0</v>
      </c>
      <c r="L31" s="140">
        <v>0</v>
      </c>
      <c r="M31" s="140">
        <v>0</v>
      </c>
      <c r="N31" s="140">
        <v>0</v>
      </c>
      <c r="O31" s="141">
        <v>0</v>
      </c>
      <c r="P31" s="140">
        <v>0</v>
      </c>
      <c r="Q31" s="141">
        <v>0</v>
      </c>
      <c r="R31" s="141">
        <v>0</v>
      </c>
      <c r="S31" s="141">
        <v>0</v>
      </c>
      <c r="T31" s="142">
        <v>0</v>
      </c>
    </row>
    <row r="32" spans="1:20" ht="18" customHeight="1" x14ac:dyDescent="0.15">
      <c r="A32" s="316"/>
      <c r="B32" s="811" t="s">
        <v>496</v>
      </c>
      <c r="C32" s="822" t="s">
        <v>43</v>
      </c>
      <c r="D32" s="824"/>
      <c r="E32" s="143">
        <v>553</v>
      </c>
      <c r="F32" s="144">
        <v>7507</v>
      </c>
      <c r="G32" s="144">
        <v>242</v>
      </c>
      <c r="H32" s="144">
        <v>589</v>
      </c>
      <c r="I32" s="145">
        <v>139</v>
      </c>
      <c r="J32" s="145">
        <v>910</v>
      </c>
      <c r="K32" s="145">
        <v>87</v>
      </c>
      <c r="L32" s="145">
        <v>1117</v>
      </c>
      <c r="M32" s="145">
        <v>35</v>
      </c>
      <c r="N32" s="145">
        <v>837</v>
      </c>
      <c r="O32" s="145">
        <v>21</v>
      </c>
      <c r="P32" s="145">
        <v>784</v>
      </c>
      <c r="Q32" s="145">
        <v>26</v>
      </c>
      <c r="R32" s="145">
        <v>3270</v>
      </c>
      <c r="S32" s="145">
        <v>3</v>
      </c>
      <c r="T32" s="142">
        <v>0</v>
      </c>
    </row>
    <row r="33" spans="1:20" ht="15.75" customHeight="1" x14ac:dyDescent="0.15">
      <c r="A33" s="316"/>
      <c r="B33" s="811"/>
      <c r="C33" s="313"/>
      <c r="D33" s="312" t="s">
        <v>260</v>
      </c>
      <c r="E33" s="143">
        <v>2</v>
      </c>
      <c r="F33" s="139">
        <v>2</v>
      </c>
      <c r="G33" s="139">
        <v>1</v>
      </c>
      <c r="H33" s="139">
        <v>2</v>
      </c>
      <c r="I33" s="139">
        <v>0</v>
      </c>
      <c r="J33" s="139">
        <v>0</v>
      </c>
      <c r="K33" s="139">
        <v>0</v>
      </c>
      <c r="L33" s="139">
        <v>0</v>
      </c>
      <c r="M33" s="141">
        <v>0</v>
      </c>
      <c r="N33" s="141">
        <v>0</v>
      </c>
      <c r="O33" s="141"/>
      <c r="P33" s="141">
        <v>0</v>
      </c>
      <c r="Q33" s="141">
        <v>0</v>
      </c>
      <c r="R33" s="141">
        <v>0</v>
      </c>
      <c r="S33" s="141">
        <v>1</v>
      </c>
      <c r="T33" s="142">
        <v>0</v>
      </c>
    </row>
    <row r="34" spans="1:20" ht="17.25" customHeight="1" x14ac:dyDescent="0.15">
      <c r="A34" s="316"/>
      <c r="B34" s="811"/>
      <c r="C34" s="313"/>
      <c r="D34" s="146" t="s">
        <v>45</v>
      </c>
      <c r="E34" s="143">
        <v>418</v>
      </c>
      <c r="F34" s="144">
        <v>4517</v>
      </c>
      <c r="G34" s="144">
        <v>178</v>
      </c>
      <c r="H34" s="144">
        <v>442</v>
      </c>
      <c r="I34" s="145">
        <v>123</v>
      </c>
      <c r="J34" s="145">
        <v>809</v>
      </c>
      <c r="K34" s="145">
        <v>62</v>
      </c>
      <c r="L34" s="145">
        <v>807</v>
      </c>
      <c r="M34" s="145">
        <v>23</v>
      </c>
      <c r="N34" s="145">
        <v>553</v>
      </c>
      <c r="O34" s="145">
        <v>17</v>
      </c>
      <c r="P34" s="145">
        <v>620</v>
      </c>
      <c r="Q34" s="141">
        <v>14</v>
      </c>
      <c r="R34" s="141">
        <v>1286</v>
      </c>
      <c r="S34" s="141">
        <v>1</v>
      </c>
      <c r="T34" s="142">
        <v>0</v>
      </c>
    </row>
    <row r="35" spans="1:20" ht="23.25" customHeight="1" x14ac:dyDescent="0.15">
      <c r="A35" s="316"/>
      <c r="B35" s="811"/>
      <c r="C35" s="314"/>
      <c r="D35" s="147" t="s">
        <v>46</v>
      </c>
      <c r="E35" s="148">
        <v>133</v>
      </c>
      <c r="F35" s="144">
        <v>2988</v>
      </c>
      <c r="G35" s="144">
        <v>63</v>
      </c>
      <c r="H35" s="144">
        <v>145</v>
      </c>
      <c r="I35" s="145">
        <v>16</v>
      </c>
      <c r="J35" s="145">
        <v>101</v>
      </c>
      <c r="K35" s="145">
        <v>25</v>
      </c>
      <c r="L35" s="145">
        <v>310</v>
      </c>
      <c r="M35" s="145">
        <v>12</v>
      </c>
      <c r="N35" s="145">
        <v>284</v>
      </c>
      <c r="O35" s="145">
        <v>4</v>
      </c>
      <c r="P35" s="145">
        <v>164</v>
      </c>
      <c r="Q35" s="141">
        <v>12</v>
      </c>
      <c r="R35" s="141">
        <v>1984</v>
      </c>
      <c r="S35" s="141">
        <v>1</v>
      </c>
      <c r="T35" s="142">
        <v>0</v>
      </c>
    </row>
    <row r="36" spans="1:20" ht="15.95" customHeight="1" x14ac:dyDescent="0.15">
      <c r="A36" s="316"/>
      <c r="B36" s="811" t="s">
        <v>497</v>
      </c>
      <c r="C36" s="822" t="s">
        <v>43</v>
      </c>
      <c r="D36" s="823"/>
      <c r="E36" s="149">
        <v>4859</v>
      </c>
      <c r="F36" s="144">
        <v>54066</v>
      </c>
      <c r="G36" s="144">
        <v>2813</v>
      </c>
      <c r="H36" s="144">
        <v>5467</v>
      </c>
      <c r="I36" s="144">
        <v>876</v>
      </c>
      <c r="J36" s="144">
        <v>5788</v>
      </c>
      <c r="K36" s="144">
        <v>551</v>
      </c>
      <c r="L36" s="144">
        <v>7422</v>
      </c>
      <c r="M36" s="144">
        <v>232</v>
      </c>
      <c r="N36" s="144">
        <v>5476</v>
      </c>
      <c r="O36" s="144">
        <v>182</v>
      </c>
      <c r="P36" s="144">
        <v>6855</v>
      </c>
      <c r="Q36" s="144">
        <v>174</v>
      </c>
      <c r="R36" s="144">
        <v>23058</v>
      </c>
      <c r="S36" s="144">
        <v>31</v>
      </c>
      <c r="T36" s="142">
        <v>0</v>
      </c>
    </row>
    <row r="37" spans="1:20" ht="21" customHeight="1" x14ac:dyDescent="0.15">
      <c r="A37" s="316"/>
      <c r="B37" s="811"/>
      <c r="C37" s="308"/>
      <c r="D37" s="311" t="s">
        <v>201</v>
      </c>
      <c r="E37" s="148">
        <v>6</v>
      </c>
      <c r="F37" s="144">
        <v>1078</v>
      </c>
      <c r="G37" s="111">
        <v>3</v>
      </c>
      <c r="H37" s="111">
        <v>7</v>
      </c>
      <c r="I37" s="141">
        <v>0</v>
      </c>
      <c r="J37" s="141">
        <v>0</v>
      </c>
      <c r="K37" s="141">
        <v>0</v>
      </c>
      <c r="L37" s="141">
        <v>0</v>
      </c>
      <c r="M37" s="141">
        <v>0</v>
      </c>
      <c r="N37" s="141">
        <v>0</v>
      </c>
      <c r="O37" s="141">
        <v>0</v>
      </c>
      <c r="P37" s="141">
        <v>0</v>
      </c>
      <c r="Q37" s="145">
        <v>3</v>
      </c>
      <c r="R37" s="145">
        <v>1071</v>
      </c>
      <c r="S37" s="141">
        <v>0</v>
      </c>
      <c r="T37" s="142">
        <v>0</v>
      </c>
    </row>
    <row r="38" spans="1:20" ht="23.25" customHeight="1" x14ac:dyDescent="0.15">
      <c r="A38" s="316"/>
      <c r="B38" s="811"/>
      <c r="C38" s="308"/>
      <c r="D38" s="188" t="s">
        <v>252</v>
      </c>
      <c r="E38" s="148">
        <v>96</v>
      </c>
      <c r="F38" s="144">
        <v>1870</v>
      </c>
      <c r="G38" s="144">
        <v>41</v>
      </c>
      <c r="H38" s="144">
        <v>71</v>
      </c>
      <c r="I38" s="145">
        <v>19</v>
      </c>
      <c r="J38" s="145">
        <v>132</v>
      </c>
      <c r="K38" s="145">
        <v>15</v>
      </c>
      <c r="L38" s="145">
        <v>202</v>
      </c>
      <c r="M38" s="145">
        <v>4</v>
      </c>
      <c r="N38" s="145">
        <v>103</v>
      </c>
      <c r="O38" s="145">
        <v>7</v>
      </c>
      <c r="P38" s="145">
        <v>248</v>
      </c>
      <c r="Q38" s="141">
        <v>10</v>
      </c>
      <c r="R38" s="141">
        <v>1114</v>
      </c>
      <c r="S38" s="141">
        <v>0</v>
      </c>
      <c r="T38" s="142">
        <v>0</v>
      </c>
    </row>
    <row r="39" spans="1:20" ht="21" customHeight="1" x14ac:dyDescent="0.15">
      <c r="A39" s="316"/>
      <c r="B39" s="811"/>
      <c r="C39" s="308"/>
      <c r="D39" s="188" t="s">
        <v>251</v>
      </c>
      <c r="E39" s="148">
        <v>119</v>
      </c>
      <c r="F39" s="144">
        <v>3593</v>
      </c>
      <c r="G39" s="144">
        <v>31</v>
      </c>
      <c r="H39" s="144">
        <v>64</v>
      </c>
      <c r="I39" s="145">
        <v>12</v>
      </c>
      <c r="J39" s="145">
        <v>79</v>
      </c>
      <c r="K39" s="145">
        <v>19</v>
      </c>
      <c r="L39" s="145">
        <v>260</v>
      </c>
      <c r="M39" s="145">
        <v>19</v>
      </c>
      <c r="N39" s="145">
        <v>467</v>
      </c>
      <c r="O39" s="145">
        <v>17</v>
      </c>
      <c r="P39" s="145">
        <v>619</v>
      </c>
      <c r="Q39" s="141">
        <v>20</v>
      </c>
      <c r="R39" s="141">
        <v>2104</v>
      </c>
      <c r="S39" s="141">
        <v>1</v>
      </c>
      <c r="T39" s="142">
        <v>0</v>
      </c>
    </row>
    <row r="40" spans="1:20" ht="24" customHeight="1" x14ac:dyDescent="0.15">
      <c r="A40" s="316"/>
      <c r="B40" s="811"/>
      <c r="C40" s="308"/>
      <c r="D40" s="188" t="s">
        <v>261</v>
      </c>
      <c r="E40" s="148">
        <v>1304</v>
      </c>
      <c r="F40" s="144">
        <v>17722</v>
      </c>
      <c r="G40" s="144">
        <v>587</v>
      </c>
      <c r="H40" s="144">
        <v>1292</v>
      </c>
      <c r="I40" s="145">
        <v>287</v>
      </c>
      <c r="J40" s="145">
        <v>1900</v>
      </c>
      <c r="K40" s="145">
        <v>205</v>
      </c>
      <c r="L40" s="145">
        <v>2756</v>
      </c>
      <c r="M40" s="145">
        <v>79</v>
      </c>
      <c r="N40" s="145">
        <v>1884</v>
      </c>
      <c r="O40" s="145">
        <v>67</v>
      </c>
      <c r="P40" s="145">
        <v>2582</v>
      </c>
      <c r="Q40" s="141">
        <v>65</v>
      </c>
      <c r="R40" s="141">
        <v>7308</v>
      </c>
      <c r="S40" s="141">
        <v>14</v>
      </c>
      <c r="T40" s="142">
        <v>0</v>
      </c>
    </row>
    <row r="41" spans="1:20" ht="21.75" customHeight="1" x14ac:dyDescent="0.15">
      <c r="A41" s="316"/>
      <c r="B41" s="811"/>
      <c r="C41" s="308"/>
      <c r="D41" s="188" t="s">
        <v>203</v>
      </c>
      <c r="E41" s="148">
        <v>91</v>
      </c>
      <c r="F41" s="144">
        <v>1008</v>
      </c>
      <c r="G41" s="144">
        <v>40</v>
      </c>
      <c r="H41" s="144">
        <v>85</v>
      </c>
      <c r="I41" s="145">
        <v>19</v>
      </c>
      <c r="J41" s="145">
        <v>140</v>
      </c>
      <c r="K41" s="145">
        <v>19</v>
      </c>
      <c r="L41" s="145">
        <v>258</v>
      </c>
      <c r="M41" s="141">
        <v>7</v>
      </c>
      <c r="N41" s="141">
        <v>161</v>
      </c>
      <c r="O41" s="145">
        <v>2</v>
      </c>
      <c r="P41" s="145">
        <v>71</v>
      </c>
      <c r="Q41" s="141">
        <v>3</v>
      </c>
      <c r="R41" s="141">
        <v>293</v>
      </c>
      <c r="S41" s="141">
        <v>1</v>
      </c>
      <c r="T41" s="142">
        <v>0</v>
      </c>
    </row>
    <row r="42" spans="1:20" ht="20.25" customHeight="1" x14ac:dyDescent="0.15">
      <c r="A42" s="316"/>
      <c r="B42" s="811"/>
      <c r="C42" s="308"/>
      <c r="D42" s="186" t="s">
        <v>257</v>
      </c>
      <c r="E42" s="148">
        <v>688</v>
      </c>
      <c r="F42" s="144">
        <v>1962</v>
      </c>
      <c r="G42" s="144">
        <v>593</v>
      </c>
      <c r="H42" s="144">
        <v>910</v>
      </c>
      <c r="I42" s="145">
        <v>65</v>
      </c>
      <c r="J42" s="145">
        <v>409</v>
      </c>
      <c r="K42" s="145">
        <v>14</v>
      </c>
      <c r="L42" s="145">
        <v>168</v>
      </c>
      <c r="M42" s="145">
        <v>6</v>
      </c>
      <c r="N42" s="145">
        <v>141</v>
      </c>
      <c r="O42" s="145">
        <v>4</v>
      </c>
      <c r="P42" s="145">
        <v>143</v>
      </c>
      <c r="Q42" s="145">
        <v>1</v>
      </c>
      <c r="R42" s="145">
        <v>191</v>
      </c>
      <c r="S42" s="141">
        <v>5</v>
      </c>
      <c r="T42" s="142">
        <v>0</v>
      </c>
    </row>
    <row r="43" spans="1:20" ht="24.75" customHeight="1" x14ac:dyDescent="0.15">
      <c r="A43" s="316"/>
      <c r="B43" s="811"/>
      <c r="C43" s="308"/>
      <c r="D43" s="187" t="s">
        <v>339</v>
      </c>
      <c r="E43" s="148">
        <v>323</v>
      </c>
      <c r="F43" s="144">
        <v>2657</v>
      </c>
      <c r="G43" s="144">
        <v>194</v>
      </c>
      <c r="H43" s="144">
        <v>415</v>
      </c>
      <c r="I43" s="145">
        <v>63</v>
      </c>
      <c r="J43" s="145">
        <v>406</v>
      </c>
      <c r="K43" s="145">
        <v>30</v>
      </c>
      <c r="L43" s="145">
        <v>378</v>
      </c>
      <c r="M43" s="145">
        <v>12</v>
      </c>
      <c r="N43" s="145">
        <v>269</v>
      </c>
      <c r="O43" s="145">
        <v>16</v>
      </c>
      <c r="P43" s="145">
        <v>605</v>
      </c>
      <c r="Q43" s="145">
        <v>6</v>
      </c>
      <c r="R43" s="145">
        <v>584</v>
      </c>
      <c r="S43" s="145">
        <v>2</v>
      </c>
      <c r="T43" s="142">
        <v>0</v>
      </c>
    </row>
    <row r="44" spans="1:20" ht="23.25" customHeight="1" x14ac:dyDescent="0.15">
      <c r="A44" s="316"/>
      <c r="B44" s="811"/>
      <c r="C44" s="308"/>
      <c r="D44" s="150" t="s">
        <v>209</v>
      </c>
      <c r="E44" s="144">
        <v>691</v>
      </c>
      <c r="F44" s="144">
        <v>4199</v>
      </c>
      <c r="G44" s="144">
        <v>470</v>
      </c>
      <c r="H44" s="144">
        <v>957</v>
      </c>
      <c r="I44" s="145">
        <v>117</v>
      </c>
      <c r="J44" s="145">
        <v>767</v>
      </c>
      <c r="K44" s="145">
        <v>58</v>
      </c>
      <c r="L44" s="145">
        <v>820</v>
      </c>
      <c r="M44" s="145">
        <v>27</v>
      </c>
      <c r="N44" s="145">
        <v>618</v>
      </c>
      <c r="O44" s="145">
        <v>8</v>
      </c>
      <c r="P44" s="145">
        <v>304</v>
      </c>
      <c r="Q44" s="145">
        <v>11</v>
      </c>
      <c r="R44" s="145">
        <v>733</v>
      </c>
      <c r="S44" s="141">
        <v>0</v>
      </c>
      <c r="T44" s="142">
        <v>0</v>
      </c>
    </row>
    <row r="45" spans="1:20" ht="24.75" customHeight="1" x14ac:dyDescent="0.15">
      <c r="A45" s="316"/>
      <c r="B45" s="811"/>
      <c r="C45" s="308"/>
      <c r="D45" s="151" t="s">
        <v>341</v>
      </c>
      <c r="E45" s="144">
        <v>392</v>
      </c>
      <c r="F45" s="144">
        <v>1644</v>
      </c>
      <c r="G45" s="144">
        <v>316</v>
      </c>
      <c r="H45" s="144">
        <v>556</v>
      </c>
      <c r="I45" s="145">
        <v>38</v>
      </c>
      <c r="J45" s="145">
        <v>241</v>
      </c>
      <c r="K45" s="145">
        <v>18</v>
      </c>
      <c r="L45" s="145">
        <v>260</v>
      </c>
      <c r="M45" s="145">
        <v>9</v>
      </c>
      <c r="N45" s="145">
        <v>206</v>
      </c>
      <c r="O45" s="145">
        <v>4</v>
      </c>
      <c r="P45" s="145">
        <v>142</v>
      </c>
      <c r="Q45" s="145">
        <v>4</v>
      </c>
      <c r="R45" s="145">
        <v>239</v>
      </c>
      <c r="S45" s="145">
        <v>3</v>
      </c>
      <c r="T45" s="142">
        <v>0</v>
      </c>
    </row>
    <row r="46" spans="1:20" ht="21.75" customHeight="1" x14ac:dyDescent="0.15">
      <c r="A46" s="316"/>
      <c r="B46" s="811"/>
      <c r="C46" s="308"/>
      <c r="D46" s="150" t="s">
        <v>205</v>
      </c>
      <c r="E46" s="144">
        <v>228</v>
      </c>
      <c r="F46" s="144">
        <v>1555</v>
      </c>
      <c r="G46" s="144">
        <v>157</v>
      </c>
      <c r="H46" s="144">
        <v>266</v>
      </c>
      <c r="I46" s="145">
        <v>31</v>
      </c>
      <c r="J46" s="145">
        <v>201</v>
      </c>
      <c r="K46" s="145">
        <v>20</v>
      </c>
      <c r="L46" s="145">
        <v>260</v>
      </c>
      <c r="M46" s="145">
        <v>4</v>
      </c>
      <c r="N46" s="145">
        <v>87</v>
      </c>
      <c r="O46" s="145">
        <v>9</v>
      </c>
      <c r="P46" s="145">
        <v>345</v>
      </c>
      <c r="Q46" s="145">
        <v>5</v>
      </c>
      <c r="R46" s="145">
        <v>396</v>
      </c>
      <c r="S46" s="141">
        <v>2</v>
      </c>
      <c r="T46" s="142">
        <v>0</v>
      </c>
    </row>
    <row r="47" spans="1:20" s="153" customFormat="1" ht="24" customHeight="1" x14ac:dyDescent="0.15">
      <c r="A47" s="316"/>
      <c r="B47" s="811"/>
      <c r="C47" s="308"/>
      <c r="D47" s="150" t="s">
        <v>206</v>
      </c>
      <c r="E47" s="144">
        <v>545</v>
      </c>
      <c r="F47" s="144">
        <v>9740</v>
      </c>
      <c r="G47" s="111">
        <v>159</v>
      </c>
      <c r="H47" s="111">
        <v>390</v>
      </c>
      <c r="I47" s="141">
        <v>166</v>
      </c>
      <c r="J47" s="141">
        <v>1135</v>
      </c>
      <c r="K47" s="141">
        <v>110</v>
      </c>
      <c r="L47" s="141">
        <v>1459</v>
      </c>
      <c r="M47" s="141">
        <v>45</v>
      </c>
      <c r="N47" s="141">
        <v>1067</v>
      </c>
      <c r="O47" s="141">
        <v>39</v>
      </c>
      <c r="P47" s="141">
        <v>1459</v>
      </c>
      <c r="Q47" s="145">
        <v>25</v>
      </c>
      <c r="R47" s="145">
        <v>4230</v>
      </c>
      <c r="S47" s="141">
        <v>1</v>
      </c>
      <c r="T47" s="142">
        <v>0</v>
      </c>
    </row>
    <row r="48" spans="1:20" ht="18" customHeight="1" x14ac:dyDescent="0.15">
      <c r="A48" s="315"/>
      <c r="B48" s="811"/>
      <c r="C48" s="308"/>
      <c r="D48" s="150" t="s">
        <v>254</v>
      </c>
      <c r="E48" s="144">
        <v>21</v>
      </c>
      <c r="F48" s="144">
        <v>445</v>
      </c>
      <c r="G48" s="154">
        <v>9</v>
      </c>
      <c r="H48" s="154">
        <v>29</v>
      </c>
      <c r="I48" s="111">
        <v>8</v>
      </c>
      <c r="J48" s="155">
        <v>49</v>
      </c>
      <c r="K48" s="111">
        <v>1</v>
      </c>
      <c r="L48" s="155">
        <v>10</v>
      </c>
      <c r="M48" s="155">
        <v>0</v>
      </c>
      <c r="N48" s="155">
        <v>0</v>
      </c>
      <c r="O48" s="152">
        <v>1</v>
      </c>
      <c r="P48" s="154">
        <v>46</v>
      </c>
      <c r="Q48" s="154">
        <v>2</v>
      </c>
      <c r="R48" s="154">
        <v>311</v>
      </c>
      <c r="S48" s="141">
        <v>0</v>
      </c>
      <c r="T48" s="142">
        <v>0</v>
      </c>
    </row>
    <row r="49" spans="1:20" ht="25.5" customHeight="1" thickBot="1" x14ac:dyDescent="0.2">
      <c r="A49" s="317"/>
      <c r="B49" s="812"/>
      <c r="C49" s="310"/>
      <c r="D49" s="156" t="s">
        <v>340</v>
      </c>
      <c r="E49" s="157">
        <v>355</v>
      </c>
      <c r="F49" s="157">
        <v>6593</v>
      </c>
      <c r="G49" s="158">
        <v>213</v>
      </c>
      <c r="H49" s="158">
        <v>425</v>
      </c>
      <c r="I49" s="158">
        <v>51</v>
      </c>
      <c r="J49" s="158">
        <v>329</v>
      </c>
      <c r="K49" s="158">
        <v>42</v>
      </c>
      <c r="L49" s="158">
        <v>591</v>
      </c>
      <c r="M49" s="158">
        <v>20</v>
      </c>
      <c r="N49" s="158">
        <v>473</v>
      </c>
      <c r="O49" s="123">
        <v>8</v>
      </c>
      <c r="P49" s="158">
        <v>291</v>
      </c>
      <c r="Q49" s="158">
        <v>19</v>
      </c>
      <c r="R49" s="158">
        <v>4484</v>
      </c>
      <c r="S49" s="158">
        <v>2</v>
      </c>
      <c r="T49" s="159">
        <v>0</v>
      </c>
    </row>
    <row r="50" spans="1:20" ht="18.95" customHeight="1" x14ac:dyDescent="0.15">
      <c r="A50" s="59" t="s">
        <v>357</v>
      </c>
      <c r="T50" s="130" t="s">
        <v>562</v>
      </c>
    </row>
    <row r="52" spans="1:20" ht="18.95" customHeight="1" x14ac:dyDescent="0.15">
      <c r="E52" s="144"/>
      <c r="F52" s="144"/>
    </row>
    <row r="53" spans="1:20" ht="18.95" customHeight="1" x14ac:dyDescent="0.15">
      <c r="E53" s="144"/>
      <c r="F53" s="144"/>
    </row>
  </sheetData>
  <sheetProtection sheet="1"/>
  <mergeCells count="78">
    <mergeCell ref="C31:D31"/>
    <mergeCell ref="B32:B35"/>
    <mergeCell ref="C32:D32"/>
    <mergeCell ref="B36:B49"/>
    <mergeCell ref="C36:D36"/>
    <mergeCell ref="Q28:R28"/>
    <mergeCell ref="K28:L28"/>
    <mergeCell ref="G28:H28"/>
    <mergeCell ref="I28:J28"/>
    <mergeCell ref="A30:D30"/>
    <mergeCell ref="S2:T2"/>
    <mergeCell ref="A3:D3"/>
    <mergeCell ref="G3:H3"/>
    <mergeCell ref="A4:D4"/>
    <mergeCell ref="G4:H4"/>
    <mergeCell ref="K4:L4"/>
    <mergeCell ref="O2:P2"/>
    <mergeCell ref="Q2:R2"/>
    <mergeCell ref="M2:N2"/>
    <mergeCell ref="A2:F2"/>
    <mergeCell ref="G2:J2"/>
    <mergeCell ref="K2:L3"/>
    <mergeCell ref="K5:L5"/>
    <mergeCell ref="B6:B9"/>
    <mergeCell ref="C6:D6"/>
    <mergeCell ref="G6:H6"/>
    <mergeCell ref="K6:L6"/>
    <mergeCell ref="G7:H7"/>
    <mergeCell ref="K7:L7"/>
    <mergeCell ref="G8:H8"/>
    <mergeCell ref="K8:L8"/>
    <mergeCell ref="G9:H9"/>
    <mergeCell ref="K9:L9"/>
    <mergeCell ref="C5:D5"/>
    <mergeCell ref="G5:H5"/>
    <mergeCell ref="K10:L10"/>
    <mergeCell ref="G11:H11"/>
    <mergeCell ref="K11:L11"/>
    <mergeCell ref="G12:H12"/>
    <mergeCell ref="K12:L12"/>
    <mergeCell ref="G10:H10"/>
    <mergeCell ref="K13:L13"/>
    <mergeCell ref="G14:H14"/>
    <mergeCell ref="K14:L14"/>
    <mergeCell ref="G15:H15"/>
    <mergeCell ref="K15:L15"/>
    <mergeCell ref="G13:H13"/>
    <mergeCell ref="K16:L16"/>
    <mergeCell ref="K17:L17"/>
    <mergeCell ref="G18:H18"/>
    <mergeCell ref="K18:L18"/>
    <mergeCell ref="G19:H19"/>
    <mergeCell ref="K19:L19"/>
    <mergeCell ref="G16:H17"/>
    <mergeCell ref="I16:I17"/>
    <mergeCell ref="J16:J17"/>
    <mergeCell ref="G20:H20"/>
    <mergeCell ref="K20:L20"/>
    <mergeCell ref="G21:H21"/>
    <mergeCell ref="K21:L21"/>
    <mergeCell ref="G22:H22"/>
    <mergeCell ref="K22:L22"/>
    <mergeCell ref="K23:L23"/>
    <mergeCell ref="Q25:T25"/>
    <mergeCell ref="A27:D29"/>
    <mergeCell ref="E27:F28"/>
    <mergeCell ref="S27:T27"/>
    <mergeCell ref="S28:T28"/>
    <mergeCell ref="G27:H27"/>
    <mergeCell ref="I27:J27"/>
    <mergeCell ref="K27:L27"/>
    <mergeCell ref="M27:N27"/>
    <mergeCell ref="O27:P27"/>
    <mergeCell ref="Q27:R27"/>
    <mergeCell ref="B10:B23"/>
    <mergeCell ref="C10:D10"/>
    <mergeCell ref="M28:N28"/>
    <mergeCell ref="O28:P28"/>
  </mergeCells>
  <phoneticPr fontId="9"/>
  <conditionalFormatting sqref="M6:P23 S6:T23 D11:D23 C10 D7:D9 C6 D33:T35 D37:T49 E36:T36 C36 E32:T32 C32">
    <cfRule type="expression" dxfId="30" priority="7">
      <formula>MOD(ROW(),2)=0</formula>
    </cfRule>
  </conditionalFormatting>
  <conditionalFormatting sqref="D30:T30 E31:T31 D32:D49">
    <cfRule type="expression" dxfId="29" priority="6">
      <formula>MOD(ROW(),2)=0</formula>
    </cfRule>
  </conditionalFormatting>
  <conditionalFormatting sqref="E6:F23">
    <cfRule type="expression" dxfId="28" priority="5">
      <formula>MOD(ROW(),2)=0</formula>
    </cfRule>
  </conditionalFormatting>
  <conditionalFormatting sqref="G6:H23">
    <cfRule type="expression" dxfId="27" priority="4">
      <formula>MOD(ROW(),2)=0</formula>
    </cfRule>
  </conditionalFormatting>
  <conditionalFormatting sqref="I6:J23">
    <cfRule type="expression" dxfId="26" priority="3">
      <formula>MOD(ROW(),2)=0</formula>
    </cfRule>
  </conditionalFormatting>
  <conditionalFormatting sqref="K6:L23">
    <cfRule type="expression" dxfId="25" priority="2">
      <formula>MOD(ROW(),2)=0</formula>
    </cfRule>
  </conditionalFormatting>
  <conditionalFormatting sqref="Q6:R23">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L51"/>
  <sheetViews>
    <sheetView view="pageBreakPreview" topLeftCell="A13" zoomScaleNormal="100" zoomScaleSheetLayoutView="100" workbookViewId="0">
      <selection activeCell="N17" sqref="N17"/>
    </sheetView>
  </sheetViews>
  <sheetFormatPr defaultColWidth="9.140625" defaultRowHeight="20.100000000000001" customHeight="1" x14ac:dyDescent="0.15"/>
  <cols>
    <col min="1" max="1" width="1.42578125" customWidth="1"/>
    <col min="2" max="2" width="18" customWidth="1"/>
    <col min="3" max="3" width="1.42578125" style="5" customWidth="1"/>
    <col min="4" max="4" width="8.85546875" style="5" customWidth="1"/>
    <col min="5" max="5" width="10.5703125" style="5" customWidth="1"/>
    <col min="6" max="6" width="10.85546875" customWidth="1"/>
    <col min="7" max="7" width="10.28515625" customWidth="1"/>
    <col min="8" max="8" width="9.42578125" customWidth="1"/>
    <col min="9" max="9" width="9.28515625" customWidth="1"/>
    <col min="10" max="10" width="9" customWidth="1"/>
    <col min="11" max="11" width="10" customWidth="1"/>
    <col min="12" max="12" width="11.7109375" customWidth="1"/>
  </cols>
  <sheetData>
    <row r="1" spans="1:12" ht="15" customHeight="1" thickBot="1" x14ac:dyDescent="0.2">
      <c r="A1" s="27" t="s">
        <v>439</v>
      </c>
      <c r="B1" s="27"/>
      <c r="C1" s="31"/>
      <c r="D1" s="31"/>
      <c r="E1" s="31"/>
      <c r="F1" s="27"/>
      <c r="G1" s="27"/>
      <c r="H1" s="27"/>
      <c r="I1" s="27"/>
      <c r="J1" s="27"/>
      <c r="K1" s="27"/>
      <c r="L1" s="23" t="s">
        <v>10</v>
      </c>
    </row>
    <row r="2" spans="1:12" ht="17.25" customHeight="1" x14ac:dyDescent="0.15">
      <c r="A2" s="710" t="s">
        <v>289</v>
      </c>
      <c r="B2" s="711"/>
      <c r="C2" s="711"/>
      <c r="D2" s="712"/>
      <c r="E2" s="891" t="s">
        <v>263</v>
      </c>
      <c r="F2" s="894" t="s">
        <v>264</v>
      </c>
      <c r="G2" s="895"/>
      <c r="H2" s="895"/>
      <c r="I2" s="895"/>
      <c r="J2" s="895"/>
      <c r="K2" s="895"/>
      <c r="L2" s="896"/>
    </row>
    <row r="3" spans="1:12" ht="9" customHeight="1" x14ac:dyDescent="0.15">
      <c r="A3" s="906"/>
      <c r="B3" s="907"/>
      <c r="C3" s="907"/>
      <c r="D3" s="908"/>
      <c r="E3" s="892"/>
      <c r="F3" s="898" t="s">
        <v>265</v>
      </c>
      <c r="G3" s="232"/>
      <c r="H3" s="232"/>
      <c r="I3" s="232"/>
      <c r="J3" s="232"/>
      <c r="K3" s="232"/>
      <c r="L3" s="318"/>
    </row>
    <row r="4" spans="1:12" ht="15.75" customHeight="1" x14ac:dyDescent="0.15">
      <c r="A4" s="713"/>
      <c r="B4" s="714"/>
      <c r="C4" s="714"/>
      <c r="D4" s="715"/>
      <c r="E4" s="893"/>
      <c r="F4" s="899"/>
      <c r="G4" s="185" t="s">
        <v>499</v>
      </c>
      <c r="H4" s="185" t="s">
        <v>500</v>
      </c>
      <c r="I4" s="185" t="s">
        <v>501</v>
      </c>
      <c r="J4" s="185" t="s">
        <v>55</v>
      </c>
      <c r="K4" s="185" t="s">
        <v>56</v>
      </c>
      <c r="L4" s="22" t="s">
        <v>57</v>
      </c>
    </row>
    <row r="5" spans="1:12" ht="19.5" customHeight="1" x14ac:dyDescent="0.15">
      <c r="A5" s="912" t="s">
        <v>58</v>
      </c>
      <c r="B5" s="890"/>
      <c r="C5" s="889" t="s">
        <v>13</v>
      </c>
      <c r="D5" s="890"/>
      <c r="E5" s="577">
        <v>61586</v>
      </c>
      <c r="F5" s="578">
        <v>54139</v>
      </c>
      <c r="G5" s="578">
        <v>0</v>
      </c>
      <c r="H5" s="578">
        <v>2976</v>
      </c>
      <c r="I5" s="578">
        <v>5595</v>
      </c>
      <c r="J5" s="578">
        <v>7474</v>
      </c>
      <c r="K5" s="578">
        <v>5790</v>
      </c>
      <c r="L5" s="579">
        <v>32304</v>
      </c>
    </row>
    <row r="6" spans="1:12" ht="19.5" customHeight="1" x14ac:dyDescent="0.15">
      <c r="A6" s="906"/>
      <c r="B6" s="913"/>
      <c r="C6" s="221"/>
      <c r="D6" s="220" t="s">
        <v>290</v>
      </c>
      <c r="E6" s="580">
        <v>34571</v>
      </c>
      <c r="F6" s="581">
        <v>29630</v>
      </c>
      <c r="G6" s="582">
        <v>0</v>
      </c>
      <c r="H6" s="583">
        <v>1349</v>
      </c>
      <c r="I6" s="583">
        <v>2745</v>
      </c>
      <c r="J6" s="583">
        <v>3789</v>
      </c>
      <c r="K6" s="583">
        <v>3425</v>
      </c>
      <c r="L6" s="584">
        <v>18322</v>
      </c>
    </row>
    <row r="7" spans="1:12" ht="20.25" customHeight="1" x14ac:dyDescent="0.15">
      <c r="A7" s="897"/>
      <c r="B7" s="900" t="s">
        <v>59</v>
      </c>
      <c r="C7" s="889" t="s">
        <v>13</v>
      </c>
      <c r="D7" s="890"/>
      <c r="E7" s="585">
        <v>13</v>
      </c>
      <c r="F7" s="560">
        <v>10</v>
      </c>
      <c r="G7" s="586">
        <v>0</v>
      </c>
      <c r="H7" s="560">
        <v>1</v>
      </c>
      <c r="I7" s="560">
        <v>9</v>
      </c>
      <c r="J7" s="560">
        <v>0</v>
      </c>
      <c r="K7" s="560">
        <v>0</v>
      </c>
      <c r="L7" s="587">
        <v>0</v>
      </c>
    </row>
    <row r="8" spans="1:12" ht="20.25" customHeight="1" x14ac:dyDescent="0.15">
      <c r="A8" s="897"/>
      <c r="B8" s="901"/>
      <c r="C8" s="221"/>
      <c r="D8" s="220" t="s">
        <v>290</v>
      </c>
      <c r="E8" s="588">
        <v>12</v>
      </c>
      <c r="F8" s="588">
        <v>9</v>
      </c>
      <c r="G8" s="582">
        <v>0</v>
      </c>
      <c r="H8" s="588">
        <v>1</v>
      </c>
      <c r="I8" s="588">
        <v>8</v>
      </c>
      <c r="J8" s="582">
        <v>0</v>
      </c>
      <c r="K8" s="582">
        <v>0</v>
      </c>
      <c r="L8" s="589">
        <v>0</v>
      </c>
    </row>
    <row r="9" spans="1:12" ht="20.25" customHeight="1" x14ac:dyDescent="0.15">
      <c r="A9" s="914"/>
      <c r="B9" s="902" t="s">
        <v>538</v>
      </c>
      <c r="C9" s="889" t="s">
        <v>13</v>
      </c>
      <c r="D9" s="890"/>
      <c r="E9" s="585">
        <v>2</v>
      </c>
      <c r="F9" s="560">
        <v>2</v>
      </c>
      <c r="G9" s="560">
        <v>0</v>
      </c>
      <c r="H9" s="560">
        <v>2</v>
      </c>
      <c r="I9" s="560">
        <v>0</v>
      </c>
      <c r="J9" s="560">
        <v>0</v>
      </c>
      <c r="K9" s="560">
        <v>0</v>
      </c>
      <c r="L9" s="587">
        <v>0</v>
      </c>
    </row>
    <row r="10" spans="1:12" ht="20.25" customHeight="1" x14ac:dyDescent="0.15">
      <c r="A10" s="897"/>
      <c r="B10" s="901"/>
      <c r="C10" s="221"/>
      <c r="D10" s="220" t="s">
        <v>290</v>
      </c>
      <c r="E10" s="588">
        <v>2</v>
      </c>
      <c r="F10" s="588">
        <v>2</v>
      </c>
      <c r="G10" s="582">
        <v>0</v>
      </c>
      <c r="H10" s="588">
        <v>2</v>
      </c>
      <c r="I10" s="582">
        <v>0</v>
      </c>
      <c r="J10" s="582">
        <v>0</v>
      </c>
      <c r="K10" s="582">
        <v>0</v>
      </c>
      <c r="L10" s="589">
        <v>0</v>
      </c>
    </row>
    <row r="11" spans="1:12" ht="20.25" customHeight="1" x14ac:dyDescent="0.15">
      <c r="A11" s="897"/>
      <c r="B11" s="901" t="s">
        <v>60</v>
      </c>
      <c r="C11" s="889" t="s">
        <v>13</v>
      </c>
      <c r="D11" s="890"/>
      <c r="E11" s="590">
        <v>4517</v>
      </c>
      <c r="F11" s="560">
        <v>3767</v>
      </c>
      <c r="G11" s="560">
        <v>0</v>
      </c>
      <c r="H11" s="560">
        <v>253</v>
      </c>
      <c r="I11" s="560">
        <v>590</v>
      </c>
      <c r="J11" s="560">
        <v>665</v>
      </c>
      <c r="K11" s="560">
        <v>457</v>
      </c>
      <c r="L11" s="587">
        <v>1802</v>
      </c>
    </row>
    <row r="12" spans="1:12" ht="20.25" customHeight="1" x14ac:dyDescent="0.15">
      <c r="A12" s="897"/>
      <c r="B12" s="901"/>
      <c r="C12" s="221"/>
      <c r="D12" s="220" t="s">
        <v>290</v>
      </c>
      <c r="E12" s="591">
        <v>3766</v>
      </c>
      <c r="F12" s="588">
        <v>3148</v>
      </c>
      <c r="G12" s="582">
        <v>0</v>
      </c>
      <c r="H12" s="588">
        <v>187</v>
      </c>
      <c r="I12" s="588">
        <v>463</v>
      </c>
      <c r="J12" s="588">
        <v>560</v>
      </c>
      <c r="K12" s="588">
        <v>377</v>
      </c>
      <c r="L12" s="592">
        <v>1561</v>
      </c>
    </row>
    <row r="13" spans="1:12" ht="19.5" customHeight="1" x14ac:dyDescent="0.15">
      <c r="A13" s="897"/>
      <c r="B13" s="901" t="s">
        <v>61</v>
      </c>
      <c r="C13" s="889" t="s">
        <v>13</v>
      </c>
      <c r="D13" s="890"/>
      <c r="E13" s="590">
        <v>2988</v>
      </c>
      <c r="F13" s="560">
        <v>2741</v>
      </c>
      <c r="G13" s="560">
        <v>0</v>
      </c>
      <c r="H13" s="560">
        <v>72</v>
      </c>
      <c r="I13" s="560">
        <v>73</v>
      </c>
      <c r="J13" s="560">
        <v>257</v>
      </c>
      <c r="K13" s="560">
        <v>248</v>
      </c>
      <c r="L13" s="587">
        <v>2091</v>
      </c>
    </row>
    <row r="14" spans="1:12" ht="19.5" customHeight="1" x14ac:dyDescent="0.15">
      <c r="A14" s="897"/>
      <c r="B14" s="901"/>
      <c r="C14" s="221"/>
      <c r="D14" s="220" t="s">
        <v>290</v>
      </c>
      <c r="E14" s="591">
        <v>1702</v>
      </c>
      <c r="F14" s="588">
        <v>1506</v>
      </c>
      <c r="G14" s="582">
        <v>0</v>
      </c>
      <c r="H14" s="588">
        <v>44</v>
      </c>
      <c r="I14" s="588">
        <v>45</v>
      </c>
      <c r="J14" s="588">
        <v>169</v>
      </c>
      <c r="K14" s="588">
        <v>151</v>
      </c>
      <c r="L14" s="592">
        <v>1097</v>
      </c>
    </row>
    <row r="15" spans="1:12" ht="19.5" customHeight="1" x14ac:dyDescent="0.15">
      <c r="A15" s="216"/>
      <c r="B15" s="319" t="s">
        <v>291</v>
      </c>
      <c r="C15" s="889" t="s">
        <v>13</v>
      </c>
      <c r="D15" s="890"/>
      <c r="E15" s="590">
        <v>1078</v>
      </c>
      <c r="F15" s="560">
        <v>1056</v>
      </c>
      <c r="G15" s="560">
        <v>0</v>
      </c>
      <c r="H15" s="560">
        <v>4</v>
      </c>
      <c r="I15" s="560">
        <v>0</v>
      </c>
      <c r="J15" s="560">
        <v>0</v>
      </c>
      <c r="K15" s="560">
        <v>0</v>
      </c>
      <c r="L15" s="587">
        <v>1052</v>
      </c>
    </row>
    <row r="16" spans="1:12" ht="19.5" customHeight="1" x14ac:dyDescent="0.15">
      <c r="A16" s="216"/>
      <c r="B16" s="320" t="s">
        <v>292</v>
      </c>
      <c r="C16" s="221"/>
      <c r="D16" s="220" t="s">
        <v>290</v>
      </c>
      <c r="E16" s="591">
        <v>899</v>
      </c>
      <c r="F16" s="588">
        <v>877</v>
      </c>
      <c r="G16" s="582">
        <v>0</v>
      </c>
      <c r="H16" s="588">
        <v>1</v>
      </c>
      <c r="I16" s="582">
        <v>0</v>
      </c>
      <c r="J16" s="582">
        <v>0</v>
      </c>
      <c r="K16" s="582">
        <v>0</v>
      </c>
      <c r="L16" s="592">
        <v>876</v>
      </c>
    </row>
    <row r="17" spans="1:12" ht="19.5" customHeight="1" x14ac:dyDescent="0.15">
      <c r="A17" s="915"/>
      <c r="B17" s="903" t="s">
        <v>268</v>
      </c>
      <c r="C17" s="889" t="s">
        <v>13</v>
      </c>
      <c r="D17" s="890"/>
      <c r="E17" s="590">
        <v>1870</v>
      </c>
      <c r="F17" s="560">
        <v>1725</v>
      </c>
      <c r="G17" s="560">
        <v>0</v>
      </c>
      <c r="H17" s="560">
        <v>34</v>
      </c>
      <c r="I17" s="560">
        <v>110</v>
      </c>
      <c r="J17" s="560">
        <v>187</v>
      </c>
      <c r="K17" s="560">
        <v>97</v>
      </c>
      <c r="L17" s="587">
        <v>1297</v>
      </c>
    </row>
    <row r="18" spans="1:12" ht="19.5" customHeight="1" x14ac:dyDescent="0.15">
      <c r="A18" s="915"/>
      <c r="B18" s="904"/>
      <c r="C18" s="221"/>
      <c r="D18" s="220" t="s">
        <v>290</v>
      </c>
      <c r="E18" s="591">
        <v>1331</v>
      </c>
      <c r="F18" s="588">
        <v>1212</v>
      </c>
      <c r="G18" s="582">
        <v>0</v>
      </c>
      <c r="H18" s="588">
        <v>23</v>
      </c>
      <c r="I18" s="588">
        <v>81</v>
      </c>
      <c r="J18" s="588">
        <v>136</v>
      </c>
      <c r="K18" s="588">
        <v>76</v>
      </c>
      <c r="L18" s="592">
        <v>896</v>
      </c>
    </row>
    <row r="19" spans="1:12" ht="19.5" customHeight="1" x14ac:dyDescent="0.15">
      <c r="A19" s="897"/>
      <c r="B19" s="901" t="s">
        <v>539</v>
      </c>
      <c r="C19" s="889" t="s">
        <v>13</v>
      </c>
      <c r="D19" s="890"/>
      <c r="E19" s="590">
        <v>3593</v>
      </c>
      <c r="F19" s="560">
        <v>3405</v>
      </c>
      <c r="G19" s="560">
        <v>0</v>
      </c>
      <c r="H19" s="560">
        <v>44</v>
      </c>
      <c r="I19" s="560">
        <v>73</v>
      </c>
      <c r="J19" s="560">
        <v>239</v>
      </c>
      <c r="K19" s="560">
        <v>431</v>
      </c>
      <c r="L19" s="587">
        <v>2618</v>
      </c>
    </row>
    <row r="20" spans="1:12" ht="19.5" customHeight="1" x14ac:dyDescent="0.15">
      <c r="A20" s="897"/>
      <c r="B20" s="901"/>
      <c r="C20" s="221"/>
      <c r="D20" s="220" t="s">
        <v>290</v>
      </c>
      <c r="E20" s="591">
        <v>2930</v>
      </c>
      <c r="F20" s="588">
        <v>2800</v>
      </c>
      <c r="G20" s="582">
        <v>0</v>
      </c>
      <c r="H20" s="588">
        <v>29</v>
      </c>
      <c r="I20" s="588">
        <v>57</v>
      </c>
      <c r="J20" s="588">
        <v>201</v>
      </c>
      <c r="K20" s="588">
        <v>389</v>
      </c>
      <c r="L20" s="592">
        <v>2124</v>
      </c>
    </row>
    <row r="21" spans="1:12" ht="19.5" customHeight="1" x14ac:dyDescent="0.15">
      <c r="A21" s="897"/>
      <c r="B21" s="905" t="s">
        <v>62</v>
      </c>
      <c r="C21" s="889" t="s">
        <v>13</v>
      </c>
      <c r="D21" s="890"/>
      <c r="E21" s="590">
        <v>17722</v>
      </c>
      <c r="F21" s="560">
        <v>15671</v>
      </c>
      <c r="G21" s="560">
        <v>0</v>
      </c>
      <c r="H21" s="560">
        <v>799</v>
      </c>
      <c r="I21" s="560">
        <v>1691</v>
      </c>
      <c r="J21" s="560">
        <v>2458</v>
      </c>
      <c r="K21" s="560">
        <v>1740</v>
      </c>
      <c r="L21" s="587">
        <v>8983</v>
      </c>
    </row>
    <row r="22" spans="1:12" ht="19.5" customHeight="1" x14ac:dyDescent="0.15">
      <c r="A22" s="897"/>
      <c r="B22" s="900"/>
      <c r="C22" s="221"/>
      <c r="D22" s="220" t="s">
        <v>290</v>
      </c>
      <c r="E22" s="591">
        <v>10314</v>
      </c>
      <c r="F22" s="588">
        <v>8977</v>
      </c>
      <c r="G22" s="582">
        <v>0</v>
      </c>
      <c r="H22" s="588">
        <v>362</v>
      </c>
      <c r="I22" s="588">
        <v>852</v>
      </c>
      <c r="J22" s="588">
        <v>1309</v>
      </c>
      <c r="K22" s="588">
        <v>1196</v>
      </c>
      <c r="L22" s="592">
        <v>5258</v>
      </c>
    </row>
    <row r="23" spans="1:12" ht="19.5" customHeight="1" x14ac:dyDescent="0.15">
      <c r="A23" s="897"/>
      <c r="B23" s="901" t="s">
        <v>293</v>
      </c>
      <c r="C23" s="889" t="s">
        <v>13</v>
      </c>
      <c r="D23" s="890"/>
      <c r="E23" s="590">
        <v>1008</v>
      </c>
      <c r="F23" s="560">
        <v>937</v>
      </c>
      <c r="G23" s="560">
        <v>0</v>
      </c>
      <c r="H23" s="560">
        <v>54</v>
      </c>
      <c r="I23" s="560">
        <v>123</v>
      </c>
      <c r="J23" s="560">
        <v>235</v>
      </c>
      <c r="K23" s="560">
        <v>161</v>
      </c>
      <c r="L23" s="587">
        <v>364</v>
      </c>
    </row>
    <row r="24" spans="1:12" ht="19.5" customHeight="1" x14ac:dyDescent="0.15">
      <c r="A24" s="897"/>
      <c r="B24" s="901"/>
      <c r="C24" s="221"/>
      <c r="D24" s="220" t="s">
        <v>290</v>
      </c>
      <c r="E24" s="591">
        <v>403</v>
      </c>
      <c r="F24" s="588">
        <v>347</v>
      </c>
      <c r="G24" s="582">
        <v>0</v>
      </c>
      <c r="H24" s="588">
        <v>23</v>
      </c>
      <c r="I24" s="588">
        <v>58</v>
      </c>
      <c r="J24" s="588">
        <v>101</v>
      </c>
      <c r="K24" s="588">
        <v>35</v>
      </c>
      <c r="L24" s="592">
        <v>130</v>
      </c>
    </row>
    <row r="25" spans="1:12" ht="19.5" customHeight="1" x14ac:dyDescent="0.15">
      <c r="A25" s="897"/>
      <c r="B25" s="901" t="s">
        <v>543</v>
      </c>
      <c r="C25" s="889" t="s">
        <v>13</v>
      </c>
      <c r="D25" s="890"/>
      <c r="E25" s="590">
        <v>1962</v>
      </c>
      <c r="F25" s="560">
        <v>999</v>
      </c>
      <c r="G25" s="560">
        <v>0</v>
      </c>
      <c r="H25" s="560">
        <v>179</v>
      </c>
      <c r="I25" s="560">
        <v>255</v>
      </c>
      <c r="J25" s="560">
        <v>129</v>
      </c>
      <c r="K25" s="560">
        <v>123</v>
      </c>
      <c r="L25" s="587">
        <v>313</v>
      </c>
    </row>
    <row r="26" spans="1:12" ht="19.5" customHeight="1" x14ac:dyDescent="0.15">
      <c r="A26" s="897"/>
      <c r="B26" s="901"/>
      <c r="C26" s="221"/>
      <c r="D26" s="220" t="s">
        <v>290</v>
      </c>
      <c r="E26" s="591">
        <v>1226</v>
      </c>
      <c r="F26" s="588">
        <v>564</v>
      </c>
      <c r="G26" s="582">
        <v>0</v>
      </c>
      <c r="H26" s="588">
        <v>89</v>
      </c>
      <c r="I26" s="588">
        <v>152</v>
      </c>
      <c r="J26" s="588">
        <v>74</v>
      </c>
      <c r="K26" s="588">
        <v>74</v>
      </c>
      <c r="L26" s="592">
        <v>175</v>
      </c>
    </row>
    <row r="27" spans="1:12" ht="19.5" customHeight="1" x14ac:dyDescent="0.15">
      <c r="A27" s="216"/>
      <c r="B27" s="260" t="s">
        <v>540</v>
      </c>
      <c r="C27" s="889" t="s">
        <v>13</v>
      </c>
      <c r="D27" s="890"/>
      <c r="E27" s="590">
        <v>2657</v>
      </c>
      <c r="F27" s="560">
        <v>2193</v>
      </c>
      <c r="G27" s="560">
        <v>0</v>
      </c>
      <c r="H27" s="560">
        <v>220</v>
      </c>
      <c r="I27" s="560">
        <v>316</v>
      </c>
      <c r="J27" s="560">
        <v>299</v>
      </c>
      <c r="K27" s="560">
        <v>232</v>
      </c>
      <c r="L27" s="587">
        <v>1126</v>
      </c>
    </row>
    <row r="28" spans="1:12" ht="19.5" customHeight="1" x14ac:dyDescent="0.15">
      <c r="A28" s="216"/>
      <c r="B28" s="321" t="s">
        <v>294</v>
      </c>
      <c r="C28" s="221"/>
      <c r="D28" s="220" t="s">
        <v>290</v>
      </c>
      <c r="E28" s="591">
        <v>1786</v>
      </c>
      <c r="F28" s="588">
        <v>1412</v>
      </c>
      <c r="G28" s="582">
        <v>0</v>
      </c>
      <c r="H28" s="588">
        <v>128</v>
      </c>
      <c r="I28" s="588">
        <v>188</v>
      </c>
      <c r="J28" s="588">
        <v>176</v>
      </c>
      <c r="K28" s="588">
        <v>161</v>
      </c>
      <c r="L28" s="592">
        <v>759</v>
      </c>
    </row>
    <row r="29" spans="1:12" ht="19.5" customHeight="1" x14ac:dyDescent="0.15">
      <c r="A29" s="216"/>
      <c r="B29" s="319" t="s">
        <v>541</v>
      </c>
      <c r="C29" s="889" t="s">
        <v>13</v>
      </c>
      <c r="D29" s="890"/>
      <c r="E29" s="590">
        <v>4199</v>
      </c>
      <c r="F29" s="560">
        <v>3410</v>
      </c>
      <c r="G29" s="560">
        <v>0</v>
      </c>
      <c r="H29" s="560">
        <v>403</v>
      </c>
      <c r="I29" s="560">
        <v>660</v>
      </c>
      <c r="J29" s="560">
        <v>753</v>
      </c>
      <c r="K29" s="560">
        <v>584</v>
      </c>
      <c r="L29" s="587">
        <v>1010</v>
      </c>
    </row>
    <row r="30" spans="1:12" ht="19.5" customHeight="1" x14ac:dyDescent="0.15">
      <c r="A30" s="216"/>
      <c r="B30" s="322" t="s">
        <v>210</v>
      </c>
      <c r="C30" s="221"/>
      <c r="D30" s="220" t="s">
        <v>290</v>
      </c>
      <c r="E30" s="593">
        <v>1759</v>
      </c>
      <c r="F30" s="588">
        <v>1369</v>
      </c>
      <c r="G30" s="582">
        <v>0</v>
      </c>
      <c r="H30" s="588">
        <v>140</v>
      </c>
      <c r="I30" s="588">
        <v>230</v>
      </c>
      <c r="J30" s="588">
        <v>272</v>
      </c>
      <c r="K30" s="588">
        <v>260</v>
      </c>
      <c r="L30" s="592">
        <v>467</v>
      </c>
    </row>
    <row r="31" spans="1:12" ht="19.5" customHeight="1" x14ac:dyDescent="0.15">
      <c r="A31" s="217"/>
      <c r="B31" s="323" t="s">
        <v>542</v>
      </c>
      <c r="C31" s="889" t="s">
        <v>13</v>
      </c>
      <c r="D31" s="890"/>
      <c r="E31" s="590">
        <v>1644</v>
      </c>
      <c r="F31" s="560">
        <v>1298</v>
      </c>
      <c r="G31" s="560">
        <v>0</v>
      </c>
      <c r="H31" s="560">
        <v>258</v>
      </c>
      <c r="I31" s="560">
        <v>215</v>
      </c>
      <c r="J31" s="560">
        <v>251</v>
      </c>
      <c r="K31" s="560">
        <v>201</v>
      </c>
      <c r="L31" s="587">
        <v>373</v>
      </c>
    </row>
    <row r="32" spans="1:12" ht="19.5" customHeight="1" x14ac:dyDescent="0.15">
      <c r="A32" s="218"/>
      <c r="B32" s="324" t="s">
        <v>342</v>
      </c>
      <c r="C32" s="221"/>
      <c r="D32" s="220" t="s">
        <v>290</v>
      </c>
      <c r="E32" s="591">
        <v>771</v>
      </c>
      <c r="F32" s="588">
        <v>602</v>
      </c>
      <c r="G32" s="582">
        <v>0</v>
      </c>
      <c r="H32" s="588">
        <v>48</v>
      </c>
      <c r="I32" s="588">
        <v>97</v>
      </c>
      <c r="J32" s="588">
        <v>141</v>
      </c>
      <c r="K32" s="588">
        <v>142</v>
      </c>
      <c r="L32" s="592">
        <v>174</v>
      </c>
    </row>
    <row r="33" spans="1:12" ht="19.5" customHeight="1" x14ac:dyDescent="0.15">
      <c r="A33" s="897"/>
      <c r="B33" s="909" t="s">
        <v>205</v>
      </c>
      <c r="C33" s="889" t="s">
        <v>13</v>
      </c>
      <c r="D33" s="890"/>
      <c r="E33" s="590">
        <v>1555</v>
      </c>
      <c r="F33" s="560">
        <v>1247</v>
      </c>
      <c r="G33" s="560">
        <v>0</v>
      </c>
      <c r="H33" s="560">
        <v>97</v>
      </c>
      <c r="I33" s="560">
        <v>152</v>
      </c>
      <c r="J33" s="560">
        <v>216</v>
      </c>
      <c r="K33" s="560">
        <v>85</v>
      </c>
      <c r="L33" s="587">
        <v>697</v>
      </c>
    </row>
    <row r="34" spans="1:12" ht="19.5" customHeight="1" x14ac:dyDescent="0.15">
      <c r="A34" s="897"/>
      <c r="B34" s="910"/>
      <c r="C34" s="221"/>
      <c r="D34" s="220" t="s">
        <v>290</v>
      </c>
      <c r="E34" s="591">
        <v>677</v>
      </c>
      <c r="F34" s="588">
        <v>534</v>
      </c>
      <c r="G34" s="582">
        <v>0</v>
      </c>
      <c r="H34" s="588">
        <v>36</v>
      </c>
      <c r="I34" s="588">
        <v>49</v>
      </c>
      <c r="J34" s="588">
        <v>66</v>
      </c>
      <c r="K34" s="588">
        <v>38</v>
      </c>
      <c r="L34" s="592">
        <v>345</v>
      </c>
    </row>
    <row r="35" spans="1:12" ht="19.5" customHeight="1" x14ac:dyDescent="0.15">
      <c r="A35" s="897"/>
      <c r="B35" s="909" t="s">
        <v>206</v>
      </c>
      <c r="C35" s="889" t="s">
        <v>13</v>
      </c>
      <c r="D35" s="890"/>
      <c r="E35" s="590">
        <v>9740</v>
      </c>
      <c r="F35" s="560">
        <v>9120</v>
      </c>
      <c r="G35" s="560">
        <v>0</v>
      </c>
      <c r="H35" s="560">
        <v>253</v>
      </c>
      <c r="I35" s="560">
        <v>1006</v>
      </c>
      <c r="J35" s="560">
        <v>1279</v>
      </c>
      <c r="K35" s="560">
        <v>1020</v>
      </c>
      <c r="L35" s="587">
        <v>5562</v>
      </c>
    </row>
    <row r="36" spans="1:12" ht="19.5" customHeight="1" x14ac:dyDescent="0.15">
      <c r="A36" s="897"/>
      <c r="B36" s="911"/>
      <c r="C36" s="221"/>
      <c r="D36" s="220" t="s">
        <v>290</v>
      </c>
      <c r="E36" s="591">
        <v>2862</v>
      </c>
      <c r="F36" s="588">
        <v>2510</v>
      </c>
      <c r="G36" s="582">
        <v>0</v>
      </c>
      <c r="H36" s="588">
        <v>79</v>
      </c>
      <c r="I36" s="588">
        <v>272</v>
      </c>
      <c r="J36" s="588">
        <v>248</v>
      </c>
      <c r="K36" s="588">
        <v>256</v>
      </c>
      <c r="L36" s="592">
        <v>1655</v>
      </c>
    </row>
    <row r="37" spans="1:12" ht="19.5" customHeight="1" x14ac:dyDescent="0.15">
      <c r="A37" s="897"/>
      <c r="B37" s="909" t="s">
        <v>266</v>
      </c>
      <c r="C37" s="889" t="s">
        <v>13</v>
      </c>
      <c r="D37" s="890"/>
      <c r="E37" s="590">
        <v>445</v>
      </c>
      <c r="F37" s="560">
        <v>445</v>
      </c>
      <c r="G37" s="560">
        <v>0</v>
      </c>
      <c r="H37" s="560">
        <v>29</v>
      </c>
      <c r="I37" s="560">
        <v>49</v>
      </c>
      <c r="J37" s="560">
        <v>10</v>
      </c>
      <c r="K37" s="560">
        <v>0</v>
      </c>
      <c r="L37" s="587">
        <v>357</v>
      </c>
    </row>
    <row r="38" spans="1:12" ht="19.5" customHeight="1" x14ac:dyDescent="0.15">
      <c r="A38" s="897"/>
      <c r="B38" s="911"/>
      <c r="C38" s="221"/>
      <c r="D38" s="220" t="s">
        <v>290</v>
      </c>
      <c r="E38" s="591">
        <v>308</v>
      </c>
      <c r="F38" s="588">
        <v>308</v>
      </c>
      <c r="G38" s="582">
        <v>0</v>
      </c>
      <c r="H38" s="588">
        <v>13</v>
      </c>
      <c r="I38" s="588">
        <v>22</v>
      </c>
      <c r="J38" s="588">
        <v>7</v>
      </c>
      <c r="K38" s="582">
        <v>0</v>
      </c>
      <c r="L38" s="592">
        <v>266</v>
      </c>
    </row>
    <row r="39" spans="1:12" ht="19.5" customHeight="1" x14ac:dyDescent="0.15">
      <c r="A39" s="216"/>
      <c r="B39" s="325" t="s">
        <v>207</v>
      </c>
      <c r="C39" s="889" t="s">
        <v>13</v>
      </c>
      <c r="D39" s="890"/>
      <c r="E39" s="590">
        <v>6593</v>
      </c>
      <c r="F39" s="560">
        <v>6113</v>
      </c>
      <c r="G39" s="560">
        <v>0</v>
      </c>
      <c r="H39" s="560">
        <v>274</v>
      </c>
      <c r="I39" s="560">
        <v>273</v>
      </c>
      <c r="J39" s="560">
        <v>496</v>
      </c>
      <c r="K39" s="560">
        <v>411</v>
      </c>
      <c r="L39" s="587">
        <v>4659</v>
      </c>
    </row>
    <row r="40" spans="1:12" ht="19.5" customHeight="1" thickBot="1" x14ac:dyDescent="0.2">
      <c r="A40" s="219"/>
      <c r="B40" s="326" t="s">
        <v>63</v>
      </c>
      <c r="C40" s="222"/>
      <c r="D40" s="189" t="s">
        <v>290</v>
      </c>
      <c r="E40" s="594">
        <v>3823</v>
      </c>
      <c r="F40" s="595">
        <v>3453</v>
      </c>
      <c r="G40" s="596">
        <v>0</v>
      </c>
      <c r="H40" s="595">
        <v>144</v>
      </c>
      <c r="I40" s="595">
        <v>171</v>
      </c>
      <c r="J40" s="595">
        <v>329</v>
      </c>
      <c r="K40" s="595">
        <v>270</v>
      </c>
      <c r="L40" s="597">
        <v>2539</v>
      </c>
    </row>
    <row r="41" spans="1:12" ht="20.25" customHeight="1" x14ac:dyDescent="0.15">
      <c r="A41" t="s">
        <v>267</v>
      </c>
      <c r="L41" s="530" t="s">
        <v>563</v>
      </c>
    </row>
    <row r="42" spans="1:12" ht="20.25" customHeight="1" x14ac:dyDescent="0.15">
      <c r="J42" s="3"/>
    </row>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sheetData>
  <sheetProtection sheet="1"/>
  <mergeCells count="47">
    <mergeCell ref="A2:D4"/>
    <mergeCell ref="B33:B34"/>
    <mergeCell ref="B35:B36"/>
    <mergeCell ref="B37:B38"/>
    <mergeCell ref="A5:B6"/>
    <mergeCell ref="C5:D5"/>
    <mergeCell ref="A37:A38"/>
    <mergeCell ref="A7:A8"/>
    <mergeCell ref="A9:A10"/>
    <mergeCell ref="A33:A34"/>
    <mergeCell ref="A11:A12"/>
    <mergeCell ref="A13:A14"/>
    <mergeCell ref="A17:A18"/>
    <mergeCell ref="A21:A22"/>
    <mergeCell ref="C7:D7"/>
    <mergeCell ref="C9:D9"/>
    <mergeCell ref="E2:E4"/>
    <mergeCell ref="F2:L2"/>
    <mergeCell ref="A25:A26"/>
    <mergeCell ref="A35:A36"/>
    <mergeCell ref="A23:A24"/>
    <mergeCell ref="A19:A20"/>
    <mergeCell ref="F3:F4"/>
    <mergeCell ref="B7:B8"/>
    <mergeCell ref="B9:B10"/>
    <mergeCell ref="B11:B12"/>
    <mergeCell ref="B13:B14"/>
    <mergeCell ref="B17:B18"/>
    <mergeCell ref="B19:B20"/>
    <mergeCell ref="B21:B22"/>
    <mergeCell ref="B23:B24"/>
    <mergeCell ref="B25:B26"/>
    <mergeCell ref="C11:D11"/>
    <mergeCell ref="C13:D13"/>
    <mergeCell ref="C15:D15"/>
    <mergeCell ref="C17:D17"/>
    <mergeCell ref="C19:D19"/>
    <mergeCell ref="C21:D21"/>
    <mergeCell ref="C23:D23"/>
    <mergeCell ref="C25:D25"/>
    <mergeCell ref="C37:D37"/>
    <mergeCell ref="C39:D39"/>
    <mergeCell ref="C27:D27"/>
    <mergeCell ref="C29:D29"/>
    <mergeCell ref="C31:D31"/>
    <mergeCell ref="C33:D33"/>
    <mergeCell ref="C35:D35"/>
  </mergeCells>
  <phoneticPr fontId="9"/>
  <conditionalFormatting sqref="C5 D6:L6 E5:L5 E7:L40">
    <cfRule type="expression" dxfId="23" priority="18">
      <formula>MOD(ROW(),2)=0</formula>
    </cfRule>
  </conditionalFormatting>
  <conditionalFormatting sqref="C7 D8">
    <cfRule type="expression" dxfId="22" priority="17">
      <formula>MOD(ROW(),2)=0</formula>
    </cfRule>
  </conditionalFormatting>
  <conditionalFormatting sqref="C9 D10">
    <cfRule type="expression" dxfId="21" priority="16">
      <formula>MOD(ROW(),2)=0</formula>
    </cfRule>
  </conditionalFormatting>
  <conditionalFormatting sqref="C11 D12">
    <cfRule type="expression" dxfId="20" priority="15">
      <formula>MOD(ROW(),2)=0</formula>
    </cfRule>
  </conditionalFormatting>
  <conditionalFormatting sqref="C13 D14">
    <cfRule type="expression" dxfId="19" priority="14">
      <formula>MOD(ROW(),2)=0</formula>
    </cfRule>
  </conditionalFormatting>
  <conditionalFormatting sqref="C15 D16">
    <cfRule type="expression" dxfId="18" priority="13">
      <formula>MOD(ROW(),2)=0</formula>
    </cfRule>
  </conditionalFormatting>
  <conditionalFormatting sqref="C17 D18">
    <cfRule type="expression" dxfId="17" priority="12">
      <formula>MOD(ROW(),2)=0</formula>
    </cfRule>
  </conditionalFormatting>
  <conditionalFormatting sqref="C19 D20">
    <cfRule type="expression" dxfId="16" priority="11">
      <formula>MOD(ROW(),2)=0</formula>
    </cfRule>
  </conditionalFormatting>
  <conditionalFormatting sqref="C21 D22">
    <cfRule type="expression" dxfId="15" priority="10">
      <formula>MOD(ROW(),2)=0</formula>
    </cfRule>
  </conditionalFormatting>
  <conditionalFormatting sqref="C23 D24">
    <cfRule type="expression" dxfId="14" priority="9">
      <formula>MOD(ROW(),2)=0</formula>
    </cfRule>
  </conditionalFormatting>
  <conditionalFormatting sqref="C25 D26">
    <cfRule type="expression" dxfId="13" priority="8">
      <formula>MOD(ROW(),2)=0</formula>
    </cfRule>
  </conditionalFormatting>
  <conditionalFormatting sqref="C27 D28">
    <cfRule type="expression" dxfId="12" priority="7">
      <formula>MOD(ROW(),2)=0</formula>
    </cfRule>
  </conditionalFormatting>
  <conditionalFormatting sqref="C29 D30">
    <cfRule type="expression" dxfId="11" priority="6">
      <formula>MOD(ROW(),2)=0</formula>
    </cfRule>
  </conditionalFormatting>
  <conditionalFormatting sqref="C31 D32">
    <cfRule type="expression" dxfId="10" priority="5">
      <formula>MOD(ROW(),2)=0</formula>
    </cfRule>
  </conditionalFormatting>
  <conditionalFormatting sqref="C33 D34">
    <cfRule type="expression" dxfId="9" priority="4">
      <formula>MOD(ROW(),2)=0</formula>
    </cfRule>
  </conditionalFormatting>
  <conditionalFormatting sqref="C35 D36">
    <cfRule type="expression" dxfId="8" priority="3">
      <formula>MOD(ROW(),2)=0</formula>
    </cfRule>
  </conditionalFormatting>
  <conditionalFormatting sqref="C37 D38">
    <cfRule type="expression" dxfId="7" priority="2">
      <formula>MOD(ROW(),2)=0</formula>
    </cfRule>
  </conditionalFormatting>
  <conditionalFormatting sqref="C39 D40">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view="pageBreakPreview" zoomScaleNormal="100" zoomScaleSheetLayoutView="100" workbookViewId="0">
      <selection activeCell="M10" sqref="M10"/>
    </sheetView>
  </sheetViews>
  <sheetFormatPr defaultColWidth="9.140625" defaultRowHeight="18.95" customHeight="1" x14ac:dyDescent="0.15"/>
  <cols>
    <col min="1" max="1" width="3.7109375" customWidth="1"/>
    <col min="2" max="2" width="1.7109375" customWidth="1"/>
    <col min="4" max="4" width="13.7109375" customWidth="1"/>
    <col min="5" max="5" width="14.28515625" customWidth="1"/>
    <col min="6" max="7" width="7.5703125" customWidth="1"/>
    <col min="8" max="8" width="14.28515625" customWidth="1"/>
    <col min="9" max="9" width="15.140625" customWidth="1"/>
    <col min="10" max="10" width="7.5703125" customWidth="1"/>
    <col min="11" max="11" width="8" customWidth="1"/>
    <col min="12" max="12" width="9.140625" customWidth="1"/>
    <col min="13" max="13" width="9.42578125" customWidth="1"/>
  </cols>
  <sheetData>
    <row r="1" spans="1:11" ht="15" customHeight="1" x14ac:dyDescent="0.15">
      <c r="A1" s="3" t="s">
        <v>385</v>
      </c>
      <c r="B1" s="3"/>
      <c r="C1" s="55"/>
      <c r="D1" s="5"/>
      <c r="E1" s="5"/>
      <c r="F1" s="5"/>
      <c r="G1" s="5"/>
      <c r="H1" s="5"/>
      <c r="I1" s="5"/>
      <c r="J1" s="5"/>
      <c r="K1" s="5"/>
    </row>
    <row r="2" spans="1:11" ht="5.0999999999999996" customHeight="1" x14ac:dyDescent="0.15">
      <c r="A2" s="160"/>
      <c r="B2" s="160"/>
      <c r="C2" s="55"/>
      <c r="D2" s="5"/>
      <c r="E2" s="5"/>
      <c r="F2" s="5"/>
      <c r="G2" s="5"/>
      <c r="H2" s="5"/>
      <c r="I2" s="5"/>
      <c r="J2" s="5"/>
      <c r="K2" s="5"/>
    </row>
    <row r="3" spans="1:11" s="161" customFormat="1" ht="66" customHeight="1" x14ac:dyDescent="0.15">
      <c r="A3" s="709" t="s">
        <v>462</v>
      </c>
      <c r="B3" s="709"/>
      <c r="C3" s="709"/>
      <c r="D3" s="709"/>
      <c r="E3" s="709"/>
      <c r="F3" s="709"/>
      <c r="G3" s="709"/>
      <c r="H3" s="709"/>
      <c r="I3" s="709"/>
      <c r="J3" s="709"/>
      <c r="K3" s="709"/>
    </row>
    <row r="4" spans="1:11" ht="15" customHeight="1" x14ac:dyDescent="0.15"/>
    <row r="5" spans="1:11" ht="15" customHeight="1" thickBot="1" x14ac:dyDescent="0.2">
      <c r="A5" t="s">
        <v>463</v>
      </c>
      <c r="I5" s="922" t="s">
        <v>528</v>
      </c>
      <c r="J5" s="922"/>
      <c r="K5" s="922"/>
    </row>
    <row r="6" spans="1:11" ht="30" customHeight="1" x14ac:dyDescent="0.15">
      <c r="A6" s="923" t="s">
        <v>64</v>
      </c>
      <c r="B6" s="923"/>
      <c r="C6" s="923"/>
      <c r="D6" s="924"/>
      <c r="E6" s="190" t="s">
        <v>65</v>
      </c>
      <c r="F6" s="925" t="s">
        <v>389</v>
      </c>
      <c r="G6" s="926"/>
      <c r="H6" s="190" t="s">
        <v>390</v>
      </c>
      <c r="I6" s="190" t="s">
        <v>508</v>
      </c>
      <c r="J6" s="925" t="s">
        <v>526</v>
      </c>
      <c r="K6" s="927"/>
    </row>
    <row r="7" spans="1:11" ht="26.25" customHeight="1" x14ac:dyDescent="0.15">
      <c r="A7" s="919" t="s">
        <v>66</v>
      </c>
      <c r="B7" s="920" t="s">
        <v>67</v>
      </c>
      <c r="C7" s="921"/>
      <c r="D7" s="921"/>
      <c r="E7" s="238">
        <v>1443</v>
      </c>
      <c r="F7" s="928">
        <v>1231</v>
      </c>
      <c r="G7" s="928"/>
      <c r="H7" s="393">
        <v>809</v>
      </c>
      <c r="I7" s="393">
        <v>862</v>
      </c>
      <c r="J7" s="928">
        <v>1058</v>
      </c>
      <c r="K7" s="933"/>
    </row>
    <row r="8" spans="1:11" ht="26.25" customHeight="1" x14ac:dyDescent="0.15">
      <c r="A8" s="919"/>
      <c r="B8" s="236"/>
      <c r="C8" s="916" t="s">
        <v>68</v>
      </c>
      <c r="D8" s="917"/>
      <c r="E8" s="224">
        <v>508</v>
      </c>
      <c r="F8" s="929">
        <v>434</v>
      </c>
      <c r="G8" s="929"/>
      <c r="H8" s="163">
        <v>307</v>
      </c>
      <c r="I8" s="163">
        <v>341</v>
      </c>
      <c r="J8" s="929">
        <v>347</v>
      </c>
      <c r="K8" s="932"/>
    </row>
    <row r="9" spans="1:11" ht="26.25" customHeight="1" x14ac:dyDescent="0.15">
      <c r="A9" s="919"/>
      <c r="B9" s="237"/>
      <c r="C9" s="918" t="s">
        <v>69</v>
      </c>
      <c r="D9" s="904"/>
      <c r="E9" s="242">
        <v>935</v>
      </c>
      <c r="F9" s="930">
        <v>797</v>
      </c>
      <c r="G9" s="930"/>
      <c r="H9" s="391">
        <v>502</v>
      </c>
      <c r="I9" s="391">
        <v>521</v>
      </c>
      <c r="J9" s="930">
        <v>711</v>
      </c>
      <c r="K9" s="931"/>
    </row>
    <row r="10" spans="1:11" ht="26.25" customHeight="1" x14ac:dyDescent="0.15">
      <c r="A10" s="919" t="s">
        <v>13</v>
      </c>
      <c r="B10" s="920" t="s">
        <v>67</v>
      </c>
      <c r="C10" s="921"/>
      <c r="D10" s="921"/>
      <c r="E10" s="239">
        <v>14869</v>
      </c>
      <c r="F10" s="928">
        <v>14132</v>
      </c>
      <c r="G10" s="928"/>
      <c r="H10" s="390">
        <v>10620</v>
      </c>
      <c r="I10" s="390">
        <v>11551</v>
      </c>
      <c r="J10" s="928">
        <v>14266</v>
      </c>
      <c r="K10" s="933"/>
    </row>
    <row r="11" spans="1:11" ht="26.25" customHeight="1" x14ac:dyDescent="0.15">
      <c r="A11" s="919"/>
      <c r="B11" s="236"/>
      <c r="C11" s="916" t="s">
        <v>68</v>
      </c>
      <c r="D11" s="917"/>
      <c r="E11" s="224">
        <v>8298</v>
      </c>
      <c r="F11" s="929">
        <v>7913</v>
      </c>
      <c r="G11" s="929"/>
      <c r="H11" s="163">
        <v>5624</v>
      </c>
      <c r="I11" s="163">
        <v>5587</v>
      </c>
      <c r="J11" s="929">
        <v>6649</v>
      </c>
      <c r="K11" s="932"/>
    </row>
    <row r="12" spans="1:11" ht="26.25" customHeight="1" x14ac:dyDescent="0.15">
      <c r="A12" s="919"/>
      <c r="B12" s="237"/>
      <c r="C12" s="918" t="s">
        <v>69</v>
      </c>
      <c r="D12" s="904"/>
      <c r="E12" s="242">
        <v>6571</v>
      </c>
      <c r="F12" s="930">
        <v>6219</v>
      </c>
      <c r="G12" s="930"/>
      <c r="H12" s="391">
        <v>4996</v>
      </c>
      <c r="I12" s="391">
        <v>5964</v>
      </c>
      <c r="J12" s="930">
        <v>7617</v>
      </c>
      <c r="K12" s="931"/>
    </row>
    <row r="13" spans="1:11" ht="26.25" customHeight="1" x14ac:dyDescent="0.15">
      <c r="A13" s="934" t="s">
        <v>70</v>
      </c>
      <c r="B13" s="920" t="s">
        <v>67</v>
      </c>
      <c r="C13" s="947"/>
      <c r="D13" s="947"/>
      <c r="E13" s="239">
        <v>634996</v>
      </c>
      <c r="F13" s="937">
        <v>581506</v>
      </c>
      <c r="G13" s="937"/>
      <c r="H13" s="390">
        <v>501716</v>
      </c>
      <c r="I13" s="390">
        <v>528555</v>
      </c>
      <c r="J13" s="928">
        <v>563696</v>
      </c>
      <c r="K13" s="933"/>
    </row>
    <row r="14" spans="1:11" ht="26.25" customHeight="1" x14ac:dyDescent="0.15">
      <c r="A14" s="935"/>
      <c r="B14" s="240"/>
      <c r="C14" s="938" t="s">
        <v>71</v>
      </c>
      <c r="D14" s="939"/>
      <c r="E14" s="224">
        <v>534856</v>
      </c>
      <c r="F14" s="929">
        <v>467510</v>
      </c>
      <c r="G14" s="929"/>
      <c r="H14" s="163">
        <v>393117</v>
      </c>
      <c r="I14" s="163">
        <v>396407</v>
      </c>
      <c r="J14" s="929">
        <v>403643</v>
      </c>
      <c r="K14" s="932"/>
    </row>
    <row r="15" spans="1:11" ht="26.25" customHeight="1" thickBot="1" x14ac:dyDescent="0.2">
      <c r="A15" s="936"/>
      <c r="B15" s="241"/>
      <c r="C15" s="940" t="s">
        <v>72</v>
      </c>
      <c r="D15" s="941"/>
      <c r="E15" s="243">
        <v>100140</v>
      </c>
      <c r="F15" s="942">
        <v>113996</v>
      </c>
      <c r="G15" s="942"/>
      <c r="H15" s="392">
        <v>108599</v>
      </c>
      <c r="I15" s="392">
        <v>132148</v>
      </c>
      <c r="J15" s="942">
        <v>160053</v>
      </c>
      <c r="K15" s="948"/>
    </row>
    <row r="16" spans="1:11" ht="15" customHeight="1" x14ac:dyDescent="0.15">
      <c r="A16" t="s">
        <v>464</v>
      </c>
      <c r="K16" s="2" t="s">
        <v>388</v>
      </c>
    </row>
    <row r="17" spans="1:11" ht="15" customHeight="1" x14ac:dyDescent="0.15">
      <c r="K17" s="2" t="s">
        <v>387</v>
      </c>
    </row>
    <row r="18" spans="1:11" ht="15" customHeight="1" x14ac:dyDescent="0.15">
      <c r="K18" s="2"/>
    </row>
    <row r="19" spans="1:11" ht="15" customHeight="1" x14ac:dyDescent="0.15">
      <c r="K19" s="2"/>
    </row>
    <row r="20" spans="1:11" ht="15" customHeight="1" thickBot="1" x14ac:dyDescent="0.2">
      <c r="A20" s="483" t="s">
        <v>544</v>
      </c>
      <c r="K20" s="484" t="s">
        <v>392</v>
      </c>
    </row>
    <row r="21" spans="1:11" ht="24.95" customHeight="1" x14ac:dyDescent="0.15">
      <c r="A21" s="6"/>
      <c r="B21" s="29"/>
      <c r="C21" s="7"/>
      <c r="D21" s="946" t="s">
        <v>545</v>
      </c>
      <c r="E21" s="946"/>
      <c r="F21" s="946"/>
      <c r="G21" s="925"/>
      <c r="H21" s="949" t="s">
        <v>546</v>
      </c>
      <c r="I21" s="950"/>
      <c r="J21" s="950"/>
      <c r="K21" s="951"/>
    </row>
    <row r="22" spans="1:11" ht="24.95" customHeight="1" x14ac:dyDescent="0.15">
      <c r="A22" s="944" t="s">
        <v>73</v>
      </c>
      <c r="B22" s="944"/>
      <c r="C22" s="944"/>
      <c r="D22" s="945" t="s">
        <v>74</v>
      </c>
      <c r="E22" s="5" t="s">
        <v>343</v>
      </c>
      <c r="F22" s="954" t="s">
        <v>75</v>
      </c>
      <c r="G22" s="955"/>
      <c r="H22" s="952" t="s">
        <v>74</v>
      </c>
      <c r="I22" s="419" t="s">
        <v>343</v>
      </c>
      <c r="J22" s="952" t="s">
        <v>75</v>
      </c>
      <c r="K22" s="953"/>
    </row>
    <row r="23" spans="1:11" ht="24.95" customHeight="1" x14ac:dyDescent="0.15">
      <c r="A23" s="4"/>
      <c r="B23" s="32"/>
      <c r="C23" s="8"/>
      <c r="D23" s="945"/>
      <c r="E23" s="5" t="s">
        <v>76</v>
      </c>
      <c r="F23" s="420" t="s">
        <v>393</v>
      </c>
      <c r="G23" s="421" t="s">
        <v>77</v>
      </c>
      <c r="H23" s="952"/>
      <c r="I23" s="419" t="s">
        <v>76</v>
      </c>
      <c r="J23" s="422" t="s">
        <v>527</v>
      </c>
      <c r="K23" s="423" t="s">
        <v>77</v>
      </c>
    </row>
    <row r="24" spans="1:11" ht="26.25" customHeight="1" x14ac:dyDescent="0.15">
      <c r="A24" s="919" t="s">
        <v>66</v>
      </c>
      <c r="B24" s="920" t="s">
        <v>465</v>
      </c>
      <c r="C24" s="903"/>
      <c r="D24" s="226">
        <v>11810</v>
      </c>
      <c r="E24" s="204">
        <v>100</v>
      </c>
      <c r="F24" s="494">
        <v>5.0244553134726546</v>
      </c>
      <c r="G24" s="446">
        <v>0.71777933049609355</v>
      </c>
      <c r="H24" s="485">
        <v>12349</v>
      </c>
      <c r="I24" s="205">
        <v>100</v>
      </c>
      <c r="J24" s="499">
        <v>4.5639288738357431</v>
      </c>
      <c r="K24" s="489">
        <v>0.91278577476714862</v>
      </c>
    </row>
    <row r="25" spans="1:11" ht="26.25" customHeight="1" x14ac:dyDescent="0.15">
      <c r="A25" s="919"/>
      <c r="B25" s="244"/>
      <c r="C25" s="79" t="s">
        <v>68</v>
      </c>
      <c r="D25" s="202">
        <v>2275</v>
      </c>
      <c r="E25" s="199">
        <v>19.263336155800168</v>
      </c>
      <c r="F25" s="495">
        <v>9.4276094276094273</v>
      </c>
      <c r="G25" s="442">
        <v>1.3468013468013467</v>
      </c>
      <c r="H25" s="20">
        <v>2351</v>
      </c>
      <c r="I25" s="199">
        <v>19.037978783707182</v>
      </c>
      <c r="J25" s="495">
        <v>3.3406593406593466</v>
      </c>
      <c r="K25" s="490">
        <v>0.66813186813186931</v>
      </c>
    </row>
    <row r="26" spans="1:11" ht="26.25" customHeight="1" x14ac:dyDescent="0.15">
      <c r="A26" s="919"/>
      <c r="B26" s="245"/>
      <c r="C26" s="229" t="s">
        <v>69</v>
      </c>
      <c r="D26" s="227">
        <v>9535</v>
      </c>
      <c r="E26" s="228">
        <v>80.736663844199825</v>
      </c>
      <c r="F26" s="496">
        <v>4.0257473270783333</v>
      </c>
      <c r="G26" s="443">
        <v>0.57510676101119051</v>
      </c>
      <c r="H26" s="486">
        <v>9998</v>
      </c>
      <c r="I26" s="228">
        <v>80.962021216292811</v>
      </c>
      <c r="J26" s="496">
        <v>4.8557944415311916</v>
      </c>
      <c r="K26" s="491">
        <v>0.97115888830623831</v>
      </c>
    </row>
    <row r="27" spans="1:11" ht="26.25" customHeight="1" x14ac:dyDescent="0.15">
      <c r="A27" s="919" t="s">
        <v>13</v>
      </c>
      <c r="B27" s="920" t="s">
        <v>465</v>
      </c>
      <c r="C27" s="903"/>
      <c r="D27" s="203">
        <v>91198</v>
      </c>
      <c r="E27" s="198">
        <v>100.00000000000001</v>
      </c>
      <c r="F27" s="497">
        <v>13.224741141707844</v>
      </c>
      <c r="G27" s="444">
        <v>1.889248734529692</v>
      </c>
      <c r="H27" s="487">
        <v>96371</v>
      </c>
      <c r="I27" s="198">
        <v>100</v>
      </c>
      <c r="J27" s="497">
        <v>5.6722735147700654</v>
      </c>
      <c r="K27" s="492">
        <v>1.1344547029540131</v>
      </c>
    </row>
    <row r="28" spans="1:11" ht="26.25" customHeight="1" x14ac:dyDescent="0.15">
      <c r="A28" s="919"/>
      <c r="B28" s="244"/>
      <c r="C28" s="79" t="s">
        <v>68</v>
      </c>
      <c r="D28" s="202">
        <v>21829</v>
      </c>
      <c r="E28" s="199">
        <v>23.935831926138732</v>
      </c>
      <c r="F28" s="495">
        <v>6.1566891990468315</v>
      </c>
      <c r="G28" s="442">
        <v>0.87952702843526165</v>
      </c>
      <c r="H28" s="20">
        <v>24334</v>
      </c>
      <c r="I28" s="199">
        <v>25.250334644239448</v>
      </c>
      <c r="J28" s="495">
        <v>11.475560034816068</v>
      </c>
      <c r="K28" s="490">
        <v>2.2951120069632136</v>
      </c>
    </row>
    <row r="29" spans="1:11" ht="26.25" customHeight="1" x14ac:dyDescent="0.15">
      <c r="A29" s="919"/>
      <c r="B29" s="245"/>
      <c r="C29" s="229" t="s">
        <v>69</v>
      </c>
      <c r="D29" s="227">
        <v>69369</v>
      </c>
      <c r="E29" s="228">
        <v>76.064168073861282</v>
      </c>
      <c r="F29" s="496">
        <v>15.647766867279062</v>
      </c>
      <c r="G29" s="443">
        <v>2.2353952667541517</v>
      </c>
      <c r="H29" s="486">
        <v>72037</v>
      </c>
      <c r="I29" s="228">
        <v>74.749665355760555</v>
      </c>
      <c r="J29" s="496">
        <v>3.8460984013031663</v>
      </c>
      <c r="K29" s="491">
        <v>0.76921968026063325</v>
      </c>
    </row>
    <row r="30" spans="1:11" ht="26.25" customHeight="1" thickBot="1" x14ac:dyDescent="0.2">
      <c r="A30" s="943" t="s">
        <v>70</v>
      </c>
      <c r="B30" s="920" t="s">
        <v>465</v>
      </c>
      <c r="C30" s="903"/>
      <c r="D30" s="203">
        <v>2726123</v>
      </c>
      <c r="E30" s="198">
        <v>100</v>
      </c>
      <c r="F30" s="497">
        <v>16.065192827273322</v>
      </c>
      <c r="G30" s="444">
        <v>2.2950275467533316</v>
      </c>
      <c r="H30" s="487">
        <v>2767184</v>
      </c>
      <c r="I30" s="198">
        <v>100.00003613782098</v>
      </c>
      <c r="J30" s="497">
        <v>1.5062049658067567</v>
      </c>
      <c r="K30" s="492">
        <v>0.30124099316135133</v>
      </c>
    </row>
    <row r="31" spans="1:11" ht="26.25" customHeight="1" thickBot="1" x14ac:dyDescent="0.2">
      <c r="A31" s="943"/>
      <c r="B31" s="244"/>
      <c r="C31" s="79" t="s">
        <v>68</v>
      </c>
      <c r="D31" s="202">
        <v>1439283</v>
      </c>
      <c r="E31" s="199">
        <v>52.795967019829995</v>
      </c>
      <c r="F31" s="495">
        <v>10.11252373571458</v>
      </c>
      <c r="G31" s="442">
        <v>1.4446462479592257</v>
      </c>
      <c r="H31" s="20">
        <v>1465837</v>
      </c>
      <c r="I31" s="199">
        <v>52.972155086181473</v>
      </c>
      <c r="J31" s="495">
        <v>1.8449464073430955</v>
      </c>
      <c r="K31" s="490">
        <v>0.36898928146861909</v>
      </c>
    </row>
    <row r="32" spans="1:11" ht="26.25" customHeight="1" thickBot="1" x14ac:dyDescent="0.2">
      <c r="A32" s="943"/>
      <c r="B32" s="246"/>
      <c r="C32" s="231" t="s">
        <v>69</v>
      </c>
      <c r="D32" s="170">
        <v>1286840</v>
      </c>
      <c r="E32" s="171">
        <v>47.204032980170005</v>
      </c>
      <c r="F32" s="498">
        <v>23.533279894786862</v>
      </c>
      <c r="G32" s="445">
        <v>3.3618971278266945</v>
      </c>
      <c r="H32" s="488">
        <v>1301348</v>
      </c>
      <c r="I32" s="171">
        <v>47.027881051639504</v>
      </c>
      <c r="J32" s="498">
        <v>1.1274128873830502</v>
      </c>
      <c r="K32" s="493">
        <v>0.22548257747661005</v>
      </c>
    </row>
    <row r="33" spans="11:11" ht="15" customHeight="1" x14ac:dyDescent="0.15">
      <c r="K33" s="2" t="s">
        <v>529</v>
      </c>
    </row>
    <row r="34" spans="11:11" ht="18.95" customHeight="1" x14ac:dyDescent="0.15">
      <c r="K34" s="2"/>
    </row>
  </sheetData>
  <sheetProtection sheet="1"/>
  <mergeCells count="48">
    <mergeCell ref="J10:K10"/>
    <mergeCell ref="B10:D10"/>
    <mergeCell ref="B13:D13"/>
    <mergeCell ref="B24:C24"/>
    <mergeCell ref="B27:C27"/>
    <mergeCell ref="J15:K15"/>
    <mergeCell ref="J14:K14"/>
    <mergeCell ref="J13:K13"/>
    <mergeCell ref="J12:K12"/>
    <mergeCell ref="J11:K11"/>
    <mergeCell ref="H21:K21"/>
    <mergeCell ref="J22:K22"/>
    <mergeCell ref="H22:H23"/>
    <mergeCell ref="F22:G22"/>
    <mergeCell ref="A30:A32"/>
    <mergeCell ref="A22:C22"/>
    <mergeCell ref="D22:D23"/>
    <mergeCell ref="B30:C30"/>
    <mergeCell ref="D21:G21"/>
    <mergeCell ref="A27:A29"/>
    <mergeCell ref="A24:A26"/>
    <mergeCell ref="A13:A15"/>
    <mergeCell ref="F13:G13"/>
    <mergeCell ref="F10:G10"/>
    <mergeCell ref="C14:D14"/>
    <mergeCell ref="C15:D15"/>
    <mergeCell ref="F15:G15"/>
    <mergeCell ref="F12:G12"/>
    <mergeCell ref="F14:G14"/>
    <mergeCell ref="F11:G11"/>
    <mergeCell ref="F7:G7"/>
    <mergeCell ref="F8:G8"/>
    <mergeCell ref="J9:K9"/>
    <mergeCell ref="J8:K8"/>
    <mergeCell ref="J7:K7"/>
    <mergeCell ref="F9:G9"/>
    <mergeCell ref="A3:K3"/>
    <mergeCell ref="I5:K5"/>
    <mergeCell ref="A6:D6"/>
    <mergeCell ref="F6:G6"/>
    <mergeCell ref="J6:K6"/>
    <mergeCell ref="C8:D8"/>
    <mergeCell ref="C9:D9"/>
    <mergeCell ref="C11:D11"/>
    <mergeCell ref="C12:D12"/>
    <mergeCell ref="A7:A9"/>
    <mergeCell ref="B7:D7"/>
    <mergeCell ref="A10:A12"/>
  </mergeCells>
  <phoneticPr fontId="9"/>
  <printOptions horizontalCentered="1"/>
  <pageMargins left="0.59055118110236227" right="0.59055118110236227" top="0.59055118110236227" bottom="0.59055118110236227" header="0.39370078740157483" footer="0.39370078740157483"/>
  <pageSetup paperSize="9" scale="9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R45"/>
  <sheetViews>
    <sheetView view="pageBreakPreview" topLeftCell="A19" zoomScaleNormal="100" zoomScaleSheetLayoutView="100" workbookViewId="0">
      <selection activeCell="J46" sqref="J46"/>
    </sheetView>
  </sheetViews>
  <sheetFormatPr defaultColWidth="9.140625" defaultRowHeight="17.100000000000001" customHeight="1" x14ac:dyDescent="0.15"/>
  <cols>
    <col min="1" max="2" width="2.42578125" style="59" customWidth="1"/>
    <col min="3" max="3" width="39.85546875" style="59" customWidth="1"/>
    <col min="4" max="4" width="9.5703125" style="59" customWidth="1"/>
    <col min="5" max="5" width="10" style="59" customWidth="1"/>
    <col min="6" max="6" width="9.5703125" style="59" customWidth="1"/>
    <col min="7" max="7" width="14.42578125" style="59" customWidth="1"/>
    <col min="8" max="8" width="11" style="59" customWidth="1"/>
    <col min="9" max="9" width="17.7109375" style="59" customWidth="1"/>
    <col min="10" max="11" width="13.140625" style="59" customWidth="1"/>
    <col min="12" max="12" width="16" style="59" customWidth="1"/>
    <col min="13" max="13" width="11" style="59" customWidth="1"/>
    <col min="14" max="14" width="13.7109375" style="59" customWidth="1"/>
    <col min="15" max="15" width="10.28515625" style="59" customWidth="1"/>
    <col min="16" max="16" width="13.7109375" style="59" customWidth="1"/>
    <col min="17" max="17" width="10.85546875" style="59" customWidth="1"/>
    <col min="18" max="18" width="16.42578125" style="59" customWidth="1"/>
    <col min="19" max="19" width="9.140625" style="59"/>
    <col min="20" max="20" width="5.5703125" style="59" customWidth="1"/>
    <col min="21" max="16384" width="9.140625" style="59"/>
  </cols>
  <sheetData>
    <row r="1" spans="1:18" ht="15" customHeight="1" thickBot="1" x14ac:dyDescent="0.2">
      <c r="A1" s="59" t="s">
        <v>533</v>
      </c>
      <c r="R1" s="394" t="s">
        <v>394</v>
      </c>
    </row>
    <row r="2" spans="1:18" ht="13.5" customHeight="1" thickBot="1" x14ac:dyDescent="0.2">
      <c r="A2" s="730" t="s">
        <v>466</v>
      </c>
      <c r="B2" s="956"/>
      <c r="C2" s="731"/>
      <c r="D2" s="983" t="s">
        <v>78</v>
      </c>
      <c r="E2" s="962" t="s">
        <v>79</v>
      </c>
      <c r="F2" s="962"/>
      <c r="G2" s="958" t="s">
        <v>80</v>
      </c>
      <c r="H2" s="958"/>
      <c r="I2" s="962"/>
      <c r="J2" s="731" t="s">
        <v>81</v>
      </c>
      <c r="K2" s="962"/>
      <c r="L2" s="962" t="s">
        <v>82</v>
      </c>
      <c r="M2" s="962"/>
      <c r="N2" s="962" t="s">
        <v>83</v>
      </c>
      <c r="O2" s="962"/>
      <c r="P2" s="977" t="s">
        <v>84</v>
      </c>
      <c r="Q2" s="977"/>
      <c r="R2" s="970" t="s">
        <v>85</v>
      </c>
    </row>
    <row r="3" spans="1:18" ht="13.5" customHeight="1" thickBot="1" x14ac:dyDescent="0.2">
      <c r="A3" s="732"/>
      <c r="B3" s="957"/>
      <c r="C3" s="733"/>
      <c r="D3" s="983"/>
      <c r="E3" s="962"/>
      <c r="F3" s="962"/>
      <c r="G3" s="958"/>
      <c r="H3" s="958"/>
      <c r="I3" s="962"/>
      <c r="J3" s="731"/>
      <c r="K3" s="962"/>
      <c r="L3" s="962"/>
      <c r="M3" s="962"/>
      <c r="N3" s="962"/>
      <c r="O3" s="962"/>
      <c r="P3" s="977"/>
      <c r="Q3" s="977"/>
      <c r="R3" s="970"/>
    </row>
    <row r="4" spans="1:18" ht="39.75" customHeight="1" x14ac:dyDescent="0.15">
      <c r="A4" s="734"/>
      <c r="B4" s="830"/>
      <c r="C4" s="735"/>
      <c r="D4" s="983"/>
      <c r="E4" s="395"/>
      <c r="F4" s="85" t="s">
        <v>468</v>
      </c>
      <c r="G4" s="398"/>
      <c r="H4" s="85" t="s">
        <v>468</v>
      </c>
      <c r="I4" s="396" t="s">
        <v>469</v>
      </c>
      <c r="J4" s="397"/>
      <c r="K4" s="85" t="s">
        <v>468</v>
      </c>
      <c r="L4" s="398"/>
      <c r="M4" s="85" t="s">
        <v>468</v>
      </c>
      <c r="N4" s="213"/>
      <c r="O4" s="85" t="s">
        <v>468</v>
      </c>
      <c r="P4" s="213"/>
      <c r="Q4" s="85" t="s">
        <v>86</v>
      </c>
      <c r="R4" s="970"/>
    </row>
    <row r="5" spans="1:18" ht="20.100000000000001" customHeight="1" x14ac:dyDescent="0.15">
      <c r="A5" s="971" t="s">
        <v>43</v>
      </c>
      <c r="B5" s="972"/>
      <c r="C5" s="973"/>
      <c r="D5" s="500">
        <v>1058</v>
      </c>
      <c r="E5" s="501">
        <v>14266</v>
      </c>
      <c r="F5" s="501">
        <v>13.483931947069943</v>
      </c>
      <c r="G5" s="501">
        <v>563696</v>
      </c>
      <c r="H5" s="501">
        <v>532.79395085066164</v>
      </c>
      <c r="I5" s="501" t="s">
        <v>360</v>
      </c>
      <c r="J5" s="501" t="s">
        <v>360</v>
      </c>
      <c r="K5" s="501" t="s">
        <v>360</v>
      </c>
      <c r="L5" s="502" t="s">
        <v>391</v>
      </c>
      <c r="M5" s="501" t="s">
        <v>391</v>
      </c>
      <c r="N5" s="501" t="s">
        <v>531</v>
      </c>
      <c r="O5" s="501" t="s">
        <v>531</v>
      </c>
      <c r="P5" s="501" t="s">
        <v>360</v>
      </c>
      <c r="Q5" s="501" t="s">
        <v>360</v>
      </c>
      <c r="R5" s="503" t="s">
        <v>360</v>
      </c>
    </row>
    <row r="6" spans="1:18" ht="18.75" customHeight="1" x14ac:dyDescent="0.15">
      <c r="A6" s="399"/>
      <c r="B6" s="966" t="s">
        <v>470</v>
      </c>
      <c r="C6" s="967"/>
      <c r="D6" s="504">
        <v>347</v>
      </c>
      <c r="E6" s="505">
        <v>6649</v>
      </c>
      <c r="F6" s="505">
        <v>19.161383285302595</v>
      </c>
      <c r="G6" s="505">
        <v>403643</v>
      </c>
      <c r="H6" s="505">
        <v>1163.2363112391931</v>
      </c>
      <c r="I6" s="505" t="s">
        <v>360</v>
      </c>
      <c r="J6" s="505" t="s">
        <v>360</v>
      </c>
      <c r="K6" s="505" t="s">
        <v>360</v>
      </c>
      <c r="L6" s="505" t="s">
        <v>391</v>
      </c>
      <c r="M6" s="505" t="s">
        <v>391</v>
      </c>
      <c r="N6" s="505"/>
      <c r="O6" s="505"/>
      <c r="P6" s="505" t="s">
        <v>360</v>
      </c>
      <c r="Q6" s="505" t="s">
        <v>360</v>
      </c>
      <c r="R6" s="506" t="s">
        <v>360</v>
      </c>
    </row>
    <row r="7" spans="1:18" ht="18.75" customHeight="1" x14ac:dyDescent="0.15">
      <c r="A7" s="400"/>
      <c r="B7" s="401"/>
      <c r="C7" s="402" t="s">
        <v>87</v>
      </c>
      <c r="D7" s="507">
        <v>3</v>
      </c>
      <c r="E7" s="508">
        <v>107</v>
      </c>
      <c r="F7" s="508">
        <v>35.666666666666664</v>
      </c>
      <c r="G7" s="508">
        <v>6638</v>
      </c>
      <c r="H7" s="508">
        <v>2212.6666666666665</v>
      </c>
      <c r="I7" s="508" t="s">
        <v>360</v>
      </c>
      <c r="J7" s="508" t="s">
        <v>360</v>
      </c>
      <c r="K7" s="508" t="s">
        <v>360</v>
      </c>
      <c r="L7" s="509" t="s">
        <v>391</v>
      </c>
      <c r="M7" s="509" t="s">
        <v>391</v>
      </c>
      <c r="N7" s="508"/>
      <c r="O7" s="508"/>
      <c r="P7" s="508" t="s">
        <v>360</v>
      </c>
      <c r="Q7" s="508" t="s">
        <v>360</v>
      </c>
      <c r="R7" s="510" t="s">
        <v>360</v>
      </c>
    </row>
    <row r="8" spans="1:18" ht="18.75" customHeight="1" x14ac:dyDescent="0.15">
      <c r="A8" s="400"/>
      <c r="B8" s="401"/>
      <c r="C8" s="403" t="s">
        <v>89</v>
      </c>
      <c r="D8" s="504">
        <v>8</v>
      </c>
      <c r="E8" s="505">
        <v>49</v>
      </c>
      <c r="F8" s="505">
        <v>6.125</v>
      </c>
      <c r="G8" s="505">
        <v>1157</v>
      </c>
      <c r="H8" s="505">
        <v>144.625</v>
      </c>
      <c r="I8" s="505" t="s">
        <v>360</v>
      </c>
      <c r="J8" s="505" t="s">
        <v>360</v>
      </c>
      <c r="K8" s="505" t="s">
        <v>360</v>
      </c>
      <c r="L8" s="511" t="s">
        <v>391</v>
      </c>
      <c r="M8" s="511" t="s">
        <v>391</v>
      </c>
      <c r="N8" s="974" t="s">
        <v>277</v>
      </c>
      <c r="O8" s="974"/>
      <c r="P8" s="505" t="s">
        <v>360</v>
      </c>
      <c r="Q8" s="505" t="s">
        <v>360</v>
      </c>
      <c r="R8" s="506" t="s">
        <v>360</v>
      </c>
    </row>
    <row r="9" spans="1:18" ht="18.75" customHeight="1" x14ac:dyDescent="0.15">
      <c r="A9" s="400"/>
      <c r="B9" s="401"/>
      <c r="C9" s="402" t="s">
        <v>90</v>
      </c>
      <c r="D9" s="507">
        <v>101</v>
      </c>
      <c r="E9" s="508">
        <v>3028</v>
      </c>
      <c r="F9" s="508">
        <v>29.980198019801982</v>
      </c>
      <c r="G9" s="508">
        <v>193164</v>
      </c>
      <c r="H9" s="508">
        <v>1912.5148514851485</v>
      </c>
      <c r="I9" s="508" t="s">
        <v>361</v>
      </c>
      <c r="J9" s="508" t="s">
        <v>360</v>
      </c>
      <c r="K9" s="508" t="s">
        <v>360</v>
      </c>
      <c r="L9" s="509" t="s">
        <v>391</v>
      </c>
      <c r="M9" s="509" t="s">
        <v>391</v>
      </c>
      <c r="N9" s="512"/>
      <c r="O9" s="508"/>
      <c r="P9" s="508" t="s">
        <v>360</v>
      </c>
      <c r="Q9" s="508" t="s">
        <v>360</v>
      </c>
      <c r="R9" s="510" t="s">
        <v>360</v>
      </c>
    </row>
    <row r="10" spans="1:18" ht="18.75" customHeight="1" x14ac:dyDescent="0.15">
      <c r="A10" s="400"/>
      <c r="B10" s="401"/>
      <c r="C10" s="403" t="s">
        <v>91</v>
      </c>
      <c r="D10" s="504">
        <v>44</v>
      </c>
      <c r="E10" s="505">
        <v>1135</v>
      </c>
      <c r="F10" s="505">
        <v>25.795454545454547</v>
      </c>
      <c r="G10" s="505">
        <v>60408</v>
      </c>
      <c r="H10" s="505">
        <v>1372.909090909091</v>
      </c>
      <c r="I10" s="505" t="s">
        <v>361</v>
      </c>
      <c r="J10" s="505" t="s">
        <v>360</v>
      </c>
      <c r="K10" s="505" t="s">
        <v>360</v>
      </c>
      <c r="L10" s="511" t="s">
        <v>391</v>
      </c>
      <c r="M10" s="511" t="s">
        <v>391</v>
      </c>
      <c r="N10" s="974" t="s">
        <v>278</v>
      </c>
      <c r="O10" s="974"/>
      <c r="P10" s="505" t="s">
        <v>360</v>
      </c>
      <c r="Q10" s="505" t="s">
        <v>360</v>
      </c>
      <c r="R10" s="506" t="s">
        <v>360</v>
      </c>
    </row>
    <row r="11" spans="1:18" ht="18.75" customHeight="1" x14ac:dyDescent="0.15">
      <c r="A11" s="400"/>
      <c r="B11" s="401"/>
      <c r="C11" s="402" t="s">
        <v>92</v>
      </c>
      <c r="D11" s="507">
        <v>111</v>
      </c>
      <c r="E11" s="508">
        <v>1324</v>
      </c>
      <c r="F11" s="508">
        <v>11.927927927927929</v>
      </c>
      <c r="G11" s="508">
        <v>68066</v>
      </c>
      <c r="H11" s="508">
        <v>613.20720720720726</v>
      </c>
      <c r="I11" s="508" t="s">
        <v>361</v>
      </c>
      <c r="J11" s="508" t="s">
        <v>360</v>
      </c>
      <c r="K11" s="508" t="s">
        <v>360</v>
      </c>
      <c r="L11" s="509" t="s">
        <v>391</v>
      </c>
      <c r="M11" s="509" t="s">
        <v>391</v>
      </c>
      <c r="N11" s="512"/>
      <c r="O11" s="508"/>
      <c r="P11" s="508" t="s">
        <v>360</v>
      </c>
      <c r="Q11" s="508" t="s">
        <v>360</v>
      </c>
      <c r="R11" s="510" t="s">
        <v>360</v>
      </c>
    </row>
    <row r="12" spans="1:18" ht="18.75" customHeight="1" x14ac:dyDescent="0.15">
      <c r="A12" s="400"/>
      <c r="B12" s="404"/>
      <c r="C12" s="405" t="s">
        <v>93</v>
      </c>
      <c r="D12" s="513">
        <v>80</v>
      </c>
      <c r="E12" s="514">
        <v>1006</v>
      </c>
      <c r="F12" s="514">
        <v>12.574999999999999</v>
      </c>
      <c r="G12" s="514">
        <v>74210</v>
      </c>
      <c r="H12" s="514">
        <v>927.625</v>
      </c>
      <c r="I12" s="514" t="s">
        <v>361</v>
      </c>
      <c r="J12" s="514" t="s">
        <v>360</v>
      </c>
      <c r="K12" s="514" t="s">
        <v>360</v>
      </c>
      <c r="L12" s="515" t="s">
        <v>391</v>
      </c>
      <c r="M12" s="515" t="s">
        <v>391</v>
      </c>
      <c r="N12" s="514"/>
      <c r="O12" s="514"/>
      <c r="P12" s="514" t="s">
        <v>360</v>
      </c>
      <c r="Q12" s="514" t="s">
        <v>360</v>
      </c>
      <c r="R12" s="516" t="s">
        <v>360</v>
      </c>
    </row>
    <row r="13" spans="1:18" ht="18.75" customHeight="1" x14ac:dyDescent="0.15">
      <c r="A13" s="399"/>
      <c r="B13" s="966" t="s">
        <v>471</v>
      </c>
      <c r="C13" s="967"/>
      <c r="D13" s="504">
        <v>711</v>
      </c>
      <c r="E13" s="505">
        <v>7617</v>
      </c>
      <c r="F13" s="505">
        <v>10.713080168776372</v>
      </c>
      <c r="G13" s="505">
        <v>160053</v>
      </c>
      <c r="H13" s="505">
        <v>225.10970464135022</v>
      </c>
      <c r="I13" s="505" t="s">
        <v>361</v>
      </c>
      <c r="J13" s="505" t="s">
        <v>360</v>
      </c>
      <c r="K13" s="505" t="s">
        <v>360</v>
      </c>
      <c r="L13" s="505" t="s">
        <v>391</v>
      </c>
      <c r="M13" s="505" t="s">
        <v>391</v>
      </c>
      <c r="N13" s="511">
        <v>141990</v>
      </c>
      <c r="O13" s="511">
        <v>211.29464285714286</v>
      </c>
      <c r="P13" s="511" t="s">
        <v>360</v>
      </c>
      <c r="Q13" s="511" t="s">
        <v>360</v>
      </c>
      <c r="R13" s="506" t="s">
        <v>360</v>
      </c>
    </row>
    <row r="14" spans="1:18" ht="18.75" customHeight="1" x14ac:dyDescent="0.15">
      <c r="A14" s="400"/>
      <c r="B14" s="401"/>
      <c r="C14" s="402" t="s">
        <v>94</v>
      </c>
      <c r="D14" s="507">
        <v>2</v>
      </c>
      <c r="E14" s="508">
        <v>429</v>
      </c>
      <c r="F14" s="508">
        <v>214.5</v>
      </c>
      <c r="G14" s="508" t="s">
        <v>88</v>
      </c>
      <c r="H14" s="508" t="s">
        <v>88</v>
      </c>
      <c r="I14" s="508" t="s">
        <v>360</v>
      </c>
      <c r="J14" s="508" t="s">
        <v>360</v>
      </c>
      <c r="K14" s="508" t="s">
        <v>360</v>
      </c>
      <c r="L14" s="509" t="s">
        <v>391</v>
      </c>
      <c r="M14" s="509" t="s">
        <v>391</v>
      </c>
      <c r="N14" s="509" t="s">
        <v>88</v>
      </c>
      <c r="O14" s="509" t="s">
        <v>88</v>
      </c>
      <c r="P14" s="509" t="s">
        <v>360</v>
      </c>
      <c r="Q14" s="509" t="s">
        <v>360</v>
      </c>
      <c r="R14" s="510" t="s">
        <v>360</v>
      </c>
    </row>
    <row r="15" spans="1:18" ht="18.75" customHeight="1" x14ac:dyDescent="0.15">
      <c r="A15" s="400"/>
      <c r="B15" s="401"/>
      <c r="C15" s="403" t="s">
        <v>362</v>
      </c>
      <c r="D15" s="504">
        <v>123</v>
      </c>
      <c r="E15" s="505">
        <v>600</v>
      </c>
      <c r="F15" s="505">
        <v>4.8780487804878048</v>
      </c>
      <c r="G15" s="505">
        <v>7707</v>
      </c>
      <c r="H15" s="505">
        <v>62.658536585365852</v>
      </c>
      <c r="I15" s="505" t="s">
        <v>360</v>
      </c>
      <c r="J15" s="505" t="s">
        <v>360</v>
      </c>
      <c r="K15" s="505" t="s">
        <v>360</v>
      </c>
      <c r="L15" s="511" t="s">
        <v>391</v>
      </c>
      <c r="M15" s="511" t="s">
        <v>391</v>
      </c>
      <c r="N15" s="511">
        <v>21364</v>
      </c>
      <c r="O15" s="511">
        <v>173.6910569105691</v>
      </c>
      <c r="P15" s="511" t="s">
        <v>360</v>
      </c>
      <c r="Q15" s="511" t="s">
        <v>360</v>
      </c>
      <c r="R15" s="506" t="s">
        <v>360</v>
      </c>
    </row>
    <row r="16" spans="1:18" ht="18.75" customHeight="1" x14ac:dyDescent="0.15">
      <c r="A16" s="400"/>
      <c r="B16" s="401"/>
      <c r="C16" s="402" t="s">
        <v>95</v>
      </c>
      <c r="D16" s="507">
        <v>198</v>
      </c>
      <c r="E16" s="508">
        <v>2876</v>
      </c>
      <c r="F16" s="508">
        <v>14.525252525252526</v>
      </c>
      <c r="G16" s="508">
        <v>42243</v>
      </c>
      <c r="H16" s="508">
        <v>213.34848484848484</v>
      </c>
      <c r="I16" s="508" t="s">
        <v>361</v>
      </c>
      <c r="J16" s="508" t="s">
        <v>360</v>
      </c>
      <c r="K16" s="508" t="s">
        <v>360</v>
      </c>
      <c r="L16" s="509" t="s">
        <v>391</v>
      </c>
      <c r="M16" s="509" t="s">
        <v>391</v>
      </c>
      <c r="N16" s="509">
        <v>46774</v>
      </c>
      <c r="O16" s="509">
        <v>236.23232323232324</v>
      </c>
      <c r="P16" s="509" t="s">
        <v>360</v>
      </c>
      <c r="Q16" s="509" t="s">
        <v>360</v>
      </c>
      <c r="R16" s="510" t="s">
        <v>360</v>
      </c>
    </row>
    <row r="17" spans="1:18" ht="18.75" customHeight="1" x14ac:dyDescent="0.15">
      <c r="A17" s="400"/>
      <c r="B17" s="401"/>
      <c r="C17" s="403" t="s">
        <v>363</v>
      </c>
      <c r="D17" s="504">
        <v>104</v>
      </c>
      <c r="E17" s="505">
        <v>1245</v>
      </c>
      <c r="F17" s="505">
        <v>11.971153846153847</v>
      </c>
      <c r="G17" s="505">
        <v>45287</v>
      </c>
      <c r="H17" s="505">
        <v>435.45192307692309</v>
      </c>
      <c r="I17" s="505" t="s">
        <v>361</v>
      </c>
      <c r="J17" s="505" t="s">
        <v>360</v>
      </c>
      <c r="K17" s="505" t="s">
        <v>360</v>
      </c>
      <c r="L17" s="511" t="s">
        <v>391</v>
      </c>
      <c r="M17" s="511" t="s">
        <v>391</v>
      </c>
      <c r="N17" s="511">
        <v>11815</v>
      </c>
      <c r="O17" s="511">
        <v>113.60576923076923</v>
      </c>
      <c r="P17" s="511" t="s">
        <v>360</v>
      </c>
      <c r="Q17" s="511" t="s">
        <v>360</v>
      </c>
      <c r="R17" s="506" t="s">
        <v>360</v>
      </c>
    </row>
    <row r="18" spans="1:18" ht="18.75" customHeight="1" x14ac:dyDescent="0.15">
      <c r="A18" s="400"/>
      <c r="B18" s="401"/>
      <c r="C18" s="406" t="s">
        <v>364</v>
      </c>
      <c r="D18" s="507">
        <v>245</v>
      </c>
      <c r="E18" s="508">
        <v>1860</v>
      </c>
      <c r="F18" s="508">
        <v>7.591836734693878</v>
      </c>
      <c r="G18" s="508" t="s">
        <v>88</v>
      </c>
      <c r="H18" s="508" t="s">
        <v>88</v>
      </c>
      <c r="I18" s="508" t="s">
        <v>361</v>
      </c>
      <c r="J18" s="508" t="s">
        <v>360</v>
      </c>
      <c r="K18" s="508" t="s">
        <v>360</v>
      </c>
      <c r="L18" s="509" t="s">
        <v>391</v>
      </c>
      <c r="M18" s="509" t="s">
        <v>391</v>
      </c>
      <c r="N18" s="509" t="s">
        <v>88</v>
      </c>
      <c r="O18" s="509" t="s">
        <v>88</v>
      </c>
      <c r="P18" s="509" t="s">
        <v>360</v>
      </c>
      <c r="Q18" s="509" t="s">
        <v>360</v>
      </c>
      <c r="R18" s="510" t="s">
        <v>360</v>
      </c>
    </row>
    <row r="19" spans="1:18" ht="18.75" customHeight="1" thickBot="1" x14ac:dyDescent="0.2">
      <c r="A19" s="407"/>
      <c r="B19" s="408"/>
      <c r="C19" s="409" t="s">
        <v>365</v>
      </c>
      <c r="D19" s="517">
        <v>39</v>
      </c>
      <c r="E19" s="518">
        <v>607</v>
      </c>
      <c r="F19" s="518">
        <v>15.564102564102564</v>
      </c>
      <c r="G19" s="518">
        <v>13123</v>
      </c>
      <c r="H19" s="518">
        <v>336.4871794871795</v>
      </c>
      <c r="I19" s="505" t="s">
        <v>361</v>
      </c>
      <c r="J19" s="519" t="s">
        <v>360</v>
      </c>
      <c r="K19" s="519" t="s">
        <v>360</v>
      </c>
      <c r="L19" s="520" t="s">
        <v>391</v>
      </c>
      <c r="M19" s="520" t="s">
        <v>391</v>
      </c>
      <c r="N19" s="520" t="s">
        <v>359</v>
      </c>
      <c r="O19" s="520" t="s">
        <v>359</v>
      </c>
      <c r="P19" s="521" t="s">
        <v>360</v>
      </c>
      <c r="Q19" s="521" t="s">
        <v>360</v>
      </c>
      <c r="R19" s="522" t="s">
        <v>360</v>
      </c>
    </row>
    <row r="20" spans="1:18" ht="15" customHeight="1" x14ac:dyDescent="0.15">
      <c r="A20" s="447"/>
      <c r="B20" s="447"/>
      <c r="C20" s="448"/>
      <c r="D20" s="448"/>
      <c r="E20" s="448"/>
      <c r="F20" s="448"/>
      <c r="G20" s="448"/>
      <c r="H20" s="448"/>
      <c r="I20" s="448"/>
      <c r="R20" s="394" t="s">
        <v>547</v>
      </c>
    </row>
    <row r="21" spans="1:18" ht="15" customHeight="1" x14ac:dyDescent="0.15"/>
    <row r="22" spans="1:18" ht="15" customHeight="1" thickBot="1" x14ac:dyDescent="0.2">
      <c r="A22" s="410" t="s">
        <v>535</v>
      </c>
      <c r="B22" s="410"/>
      <c r="C22" s="410"/>
      <c r="D22" s="410"/>
      <c r="E22" s="410"/>
      <c r="F22" s="410"/>
      <c r="G22" s="410"/>
      <c r="H22" s="410"/>
      <c r="I22" s="410"/>
      <c r="R22" s="394" t="s">
        <v>427</v>
      </c>
    </row>
    <row r="23" spans="1:18" ht="8.25" customHeight="1" x14ac:dyDescent="0.15">
      <c r="A23" s="730" t="s">
        <v>467</v>
      </c>
      <c r="B23" s="956"/>
      <c r="C23" s="731"/>
      <c r="D23" s="958" t="s">
        <v>502</v>
      </c>
      <c r="E23" s="956"/>
      <c r="F23" s="340"/>
      <c r="G23" s="340"/>
      <c r="H23" s="340"/>
      <c r="I23" s="340"/>
      <c r="J23" s="975"/>
      <c r="K23" s="975"/>
      <c r="L23" s="975"/>
      <c r="M23" s="975"/>
      <c r="N23" s="975"/>
      <c r="O23" s="975"/>
      <c r="P23" s="975"/>
      <c r="Q23" s="975"/>
      <c r="R23" s="976"/>
    </row>
    <row r="24" spans="1:18" ht="12" customHeight="1" x14ac:dyDescent="0.15">
      <c r="A24" s="732"/>
      <c r="B24" s="957"/>
      <c r="C24" s="733"/>
      <c r="D24" s="959"/>
      <c r="E24" s="733"/>
      <c r="F24" s="978" t="s">
        <v>402</v>
      </c>
      <c r="G24" s="979"/>
      <c r="H24" s="411"/>
      <c r="I24" s="411"/>
      <c r="J24" s="412"/>
      <c r="K24" s="412"/>
      <c r="L24" s="412"/>
      <c r="M24" s="412"/>
      <c r="N24" s="412"/>
      <c r="O24" s="412"/>
      <c r="P24" s="412"/>
      <c r="Q24" s="412"/>
      <c r="R24" s="963" t="s">
        <v>407</v>
      </c>
    </row>
    <row r="25" spans="1:18" ht="12" customHeight="1" x14ac:dyDescent="0.15">
      <c r="A25" s="732"/>
      <c r="B25" s="957"/>
      <c r="C25" s="733"/>
      <c r="D25" s="959"/>
      <c r="E25" s="733"/>
      <c r="F25" s="980"/>
      <c r="G25" s="981"/>
      <c r="H25" s="960" t="s">
        <v>401</v>
      </c>
      <c r="I25" s="982"/>
      <c r="J25" s="413"/>
      <c r="K25" s="413"/>
      <c r="L25" s="413"/>
      <c r="M25" s="413"/>
      <c r="N25" s="413"/>
      <c r="O25" s="413"/>
      <c r="P25" s="960" t="s">
        <v>406</v>
      </c>
      <c r="Q25" s="756"/>
      <c r="R25" s="964"/>
    </row>
    <row r="26" spans="1:18" ht="12" customHeight="1" x14ac:dyDescent="0.15">
      <c r="A26" s="734"/>
      <c r="B26" s="830"/>
      <c r="C26" s="735"/>
      <c r="D26" s="757"/>
      <c r="E26" s="735"/>
      <c r="F26" s="752"/>
      <c r="G26" s="753"/>
      <c r="H26" s="757"/>
      <c r="I26" s="830"/>
      <c r="J26" s="961" t="s">
        <v>403</v>
      </c>
      <c r="K26" s="961"/>
      <c r="L26" s="961" t="s">
        <v>404</v>
      </c>
      <c r="M26" s="961"/>
      <c r="N26" s="961" t="s">
        <v>405</v>
      </c>
      <c r="O26" s="961"/>
      <c r="P26" s="757"/>
      <c r="Q26" s="735"/>
      <c r="R26" s="965"/>
    </row>
    <row r="27" spans="1:18" ht="20.100000000000001" customHeight="1" x14ac:dyDescent="0.15">
      <c r="A27" s="971" t="s">
        <v>43</v>
      </c>
      <c r="B27" s="972"/>
      <c r="C27" s="973"/>
      <c r="D27" s="598"/>
      <c r="E27" s="599">
        <v>756</v>
      </c>
      <c r="F27" s="599"/>
      <c r="G27" s="599">
        <v>425</v>
      </c>
      <c r="H27" s="599"/>
      <c r="I27" s="599">
        <v>411</v>
      </c>
      <c r="J27" s="600"/>
      <c r="K27" s="600">
        <v>395</v>
      </c>
      <c r="L27" s="600"/>
      <c r="M27" s="600">
        <v>3</v>
      </c>
      <c r="N27" s="600"/>
      <c r="O27" s="600">
        <v>13</v>
      </c>
      <c r="P27" s="600"/>
      <c r="Q27" s="600">
        <v>14</v>
      </c>
      <c r="R27" s="601">
        <v>331</v>
      </c>
    </row>
    <row r="28" spans="1:18" ht="18.75" customHeight="1" x14ac:dyDescent="0.15">
      <c r="A28" s="399"/>
      <c r="B28" s="966" t="s">
        <v>470</v>
      </c>
      <c r="C28" s="967"/>
      <c r="D28" s="602"/>
      <c r="E28" s="603">
        <v>278</v>
      </c>
      <c r="F28" s="603"/>
      <c r="G28" s="603">
        <v>247</v>
      </c>
      <c r="H28" s="603"/>
      <c r="I28" s="603">
        <v>237</v>
      </c>
      <c r="J28" s="604"/>
      <c r="K28" s="604">
        <v>233</v>
      </c>
      <c r="L28" s="604"/>
      <c r="M28" s="604">
        <v>2</v>
      </c>
      <c r="N28" s="604"/>
      <c r="O28" s="604">
        <v>2</v>
      </c>
      <c r="P28" s="604"/>
      <c r="Q28" s="604">
        <v>10</v>
      </c>
      <c r="R28" s="605">
        <v>31</v>
      </c>
    </row>
    <row r="29" spans="1:18" ht="18.75" customHeight="1" x14ac:dyDescent="0.15">
      <c r="A29" s="400"/>
      <c r="B29" s="401"/>
      <c r="C29" s="402" t="s">
        <v>87</v>
      </c>
      <c r="D29" s="606"/>
      <c r="E29" s="607">
        <v>4</v>
      </c>
      <c r="F29" s="607"/>
      <c r="G29" s="607">
        <v>4</v>
      </c>
      <c r="H29" s="607"/>
      <c r="I29" s="607">
        <v>4</v>
      </c>
      <c r="J29" s="608"/>
      <c r="K29" s="608">
        <v>4</v>
      </c>
      <c r="L29" s="608"/>
      <c r="M29" s="608" t="s">
        <v>378</v>
      </c>
      <c r="N29" s="608"/>
      <c r="O29" s="608" t="s">
        <v>378</v>
      </c>
      <c r="P29" s="608"/>
      <c r="Q29" s="608" t="s">
        <v>378</v>
      </c>
      <c r="R29" s="609" t="s">
        <v>378</v>
      </c>
    </row>
    <row r="30" spans="1:18" ht="18.75" customHeight="1" x14ac:dyDescent="0.15">
      <c r="A30" s="400"/>
      <c r="B30" s="401"/>
      <c r="C30" s="414" t="s">
        <v>89</v>
      </c>
      <c r="D30" s="602"/>
      <c r="E30" s="603">
        <v>6</v>
      </c>
      <c r="F30" s="603"/>
      <c r="G30" s="603">
        <v>4</v>
      </c>
      <c r="H30" s="603"/>
      <c r="I30" s="603">
        <v>3</v>
      </c>
      <c r="J30" s="604"/>
      <c r="K30" s="604">
        <v>3</v>
      </c>
      <c r="L30" s="604"/>
      <c r="M30" s="604" t="s">
        <v>378</v>
      </c>
      <c r="N30" s="604"/>
      <c r="O30" s="604" t="s">
        <v>378</v>
      </c>
      <c r="P30" s="604"/>
      <c r="Q30" s="604">
        <v>1</v>
      </c>
      <c r="R30" s="605">
        <v>2</v>
      </c>
    </row>
    <row r="31" spans="1:18" ht="18.75" customHeight="1" x14ac:dyDescent="0.15">
      <c r="A31" s="400"/>
      <c r="B31" s="401"/>
      <c r="C31" s="406" t="s">
        <v>90</v>
      </c>
      <c r="D31" s="606"/>
      <c r="E31" s="610">
        <v>94</v>
      </c>
      <c r="F31" s="607"/>
      <c r="G31" s="607">
        <v>84</v>
      </c>
      <c r="H31" s="607"/>
      <c r="I31" s="607">
        <v>83</v>
      </c>
      <c r="J31" s="608"/>
      <c r="K31" s="608">
        <v>82</v>
      </c>
      <c r="L31" s="608"/>
      <c r="M31" s="608">
        <v>1</v>
      </c>
      <c r="N31" s="608"/>
      <c r="O31" s="608" t="s">
        <v>378</v>
      </c>
      <c r="P31" s="608"/>
      <c r="Q31" s="608">
        <v>1</v>
      </c>
      <c r="R31" s="611">
        <v>10</v>
      </c>
    </row>
    <row r="32" spans="1:18" ht="18.75" customHeight="1" x14ac:dyDescent="0.15">
      <c r="A32" s="400"/>
      <c r="B32" s="401"/>
      <c r="C32" s="414" t="s">
        <v>91</v>
      </c>
      <c r="D32" s="602"/>
      <c r="E32" s="603">
        <v>38</v>
      </c>
      <c r="F32" s="603"/>
      <c r="G32" s="603">
        <v>36</v>
      </c>
      <c r="H32" s="603"/>
      <c r="I32" s="603">
        <v>34</v>
      </c>
      <c r="J32" s="604"/>
      <c r="K32" s="604">
        <v>34</v>
      </c>
      <c r="L32" s="604"/>
      <c r="M32" s="604" t="s">
        <v>378</v>
      </c>
      <c r="N32" s="604"/>
      <c r="O32" s="604" t="s">
        <v>378</v>
      </c>
      <c r="P32" s="604"/>
      <c r="Q32" s="604">
        <v>2</v>
      </c>
      <c r="R32" s="605">
        <v>2</v>
      </c>
    </row>
    <row r="33" spans="1:18" ht="18.75" customHeight="1" x14ac:dyDescent="0.15">
      <c r="A33" s="400"/>
      <c r="B33" s="401"/>
      <c r="C33" s="406" t="s">
        <v>92</v>
      </c>
      <c r="D33" s="606"/>
      <c r="E33" s="607">
        <v>75</v>
      </c>
      <c r="F33" s="607"/>
      <c r="G33" s="607">
        <v>66</v>
      </c>
      <c r="H33" s="607"/>
      <c r="I33" s="607">
        <v>64</v>
      </c>
      <c r="J33" s="608"/>
      <c r="K33" s="608">
        <v>63</v>
      </c>
      <c r="L33" s="608"/>
      <c r="M33" s="608" t="s">
        <v>378</v>
      </c>
      <c r="N33" s="608"/>
      <c r="O33" s="608">
        <v>1</v>
      </c>
      <c r="P33" s="608"/>
      <c r="Q33" s="608">
        <v>2</v>
      </c>
      <c r="R33" s="611">
        <v>9</v>
      </c>
    </row>
    <row r="34" spans="1:18" ht="18.75" customHeight="1" x14ac:dyDescent="0.15">
      <c r="A34" s="400"/>
      <c r="B34" s="401"/>
      <c r="C34" s="415" t="s">
        <v>93</v>
      </c>
      <c r="D34" s="612"/>
      <c r="E34" s="613">
        <v>61</v>
      </c>
      <c r="F34" s="613"/>
      <c r="G34" s="613">
        <v>53</v>
      </c>
      <c r="H34" s="613"/>
      <c r="I34" s="613">
        <v>49</v>
      </c>
      <c r="J34" s="614"/>
      <c r="K34" s="614">
        <v>47</v>
      </c>
      <c r="L34" s="614"/>
      <c r="M34" s="614">
        <v>1</v>
      </c>
      <c r="N34" s="614"/>
      <c r="O34" s="614">
        <v>1</v>
      </c>
      <c r="P34" s="614"/>
      <c r="Q34" s="614">
        <v>4</v>
      </c>
      <c r="R34" s="615">
        <v>8</v>
      </c>
    </row>
    <row r="35" spans="1:18" ht="18.75" customHeight="1" x14ac:dyDescent="0.15">
      <c r="A35" s="416"/>
      <c r="B35" s="968" t="s">
        <v>471</v>
      </c>
      <c r="C35" s="969"/>
      <c r="D35" s="602"/>
      <c r="E35" s="603">
        <v>478</v>
      </c>
      <c r="F35" s="603"/>
      <c r="G35" s="603">
        <v>178</v>
      </c>
      <c r="H35" s="603"/>
      <c r="I35" s="603">
        <v>174</v>
      </c>
      <c r="J35" s="604"/>
      <c r="K35" s="604">
        <v>162</v>
      </c>
      <c r="L35" s="604"/>
      <c r="M35" s="604">
        <v>1</v>
      </c>
      <c r="N35" s="604"/>
      <c r="O35" s="604">
        <v>11</v>
      </c>
      <c r="P35" s="604"/>
      <c r="Q35" s="604">
        <v>4</v>
      </c>
      <c r="R35" s="605">
        <v>300</v>
      </c>
    </row>
    <row r="36" spans="1:18" ht="18.75" customHeight="1" x14ac:dyDescent="0.15">
      <c r="A36" s="400"/>
      <c r="B36" s="401"/>
      <c r="C36" s="406" t="s">
        <v>94</v>
      </c>
      <c r="D36" s="606"/>
      <c r="E36" s="608">
        <v>0</v>
      </c>
      <c r="F36" s="607"/>
      <c r="G36" s="608" t="s">
        <v>378</v>
      </c>
      <c r="H36" s="607"/>
      <c r="I36" s="608" t="s">
        <v>378</v>
      </c>
      <c r="J36" s="608"/>
      <c r="K36" s="608" t="s">
        <v>378</v>
      </c>
      <c r="L36" s="608"/>
      <c r="M36" s="608" t="s">
        <v>378</v>
      </c>
      <c r="N36" s="608"/>
      <c r="O36" s="608" t="s">
        <v>378</v>
      </c>
      <c r="P36" s="608"/>
      <c r="Q36" s="608" t="s">
        <v>378</v>
      </c>
      <c r="R36" s="609" t="s">
        <v>378</v>
      </c>
    </row>
    <row r="37" spans="1:18" ht="18.75" customHeight="1" x14ac:dyDescent="0.15">
      <c r="A37" s="400"/>
      <c r="B37" s="401"/>
      <c r="C37" s="414" t="s">
        <v>408</v>
      </c>
      <c r="D37" s="602"/>
      <c r="E37" s="603">
        <v>38</v>
      </c>
      <c r="F37" s="603"/>
      <c r="G37" s="603">
        <v>5</v>
      </c>
      <c r="H37" s="603"/>
      <c r="I37" s="603">
        <v>5</v>
      </c>
      <c r="J37" s="604"/>
      <c r="K37" s="604">
        <v>5</v>
      </c>
      <c r="L37" s="604"/>
      <c r="M37" s="604" t="s">
        <v>378</v>
      </c>
      <c r="N37" s="604"/>
      <c r="O37" s="604" t="s">
        <v>378</v>
      </c>
      <c r="P37" s="604"/>
      <c r="Q37" s="604" t="s">
        <v>378</v>
      </c>
      <c r="R37" s="605">
        <v>33</v>
      </c>
    </row>
    <row r="38" spans="1:18" ht="18.75" customHeight="1" x14ac:dyDescent="0.15">
      <c r="A38" s="400"/>
      <c r="B38" s="401"/>
      <c r="C38" s="406" t="s">
        <v>95</v>
      </c>
      <c r="D38" s="606"/>
      <c r="E38" s="607">
        <v>150</v>
      </c>
      <c r="F38" s="607"/>
      <c r="G38" s="607">
        <v>31</v>
      </c>
      <c r="H38" s="607"/>
      <c r="I38" s="607">
        <v>30</v>
      </c>
      <c r="J38" s="608"/>
      <c r="K38" s="608">
        <v>25</v>
      </c>
      <c r="L38" s="608"/>
      <c r="M38" s="608" t="s">
        <v>378</v>
      </c>
      <c r="N38" s="608"/>
      <c r="O38" s="608">
        <v>5</v>
      </c>
      <c r="P38" s="608"/>
      <c r="Q38" s="608">
        <v>1</v>
      </c>
      <c r="R38" s="611">
        <v>119</v>
      </c>
    </row>
    <row r="39" spans="1:18" ht="18.75" customHeight="1" x14ac:dyDescent="0.15">
      <c r="A39" s="400"/>
      <c r="B39" s="401"/>
      <c r="C39" s="414" t="s">
        <v>409</v>
      </c>
      <c r="D39" s="602"/>
      <c r="E39" s="603">
        <v>94</v>
      </c>
      <c r="F39" s="603"/>
      <c r="G39" s="603">
        <v>40</v>
      </c>
      <c r="H39" s="603"/>
      <c r="I39" s="603">
        <v>39</v>
      </c>
      <c r="J39" s="604"/>
      <c r="K39" s="604">
        <v>39</v>
      </c>
      <c r="L39" s="604"/>
      <c r="M39" s="604" t="s">
        <v>378</v>
      </c>
      <c r="N39" s="604"/>
      <c r="O39" s="604" t="s">
        <v>378</v>
      </c>
      <c r="P39" s="604"/>
      <c r="Q39" s="604">
        <v>1</v>
      </c>
      <c r="R39" s="605">
        <v>54</v>
      </c>
    </row>
    <row r="40" spans="1:18" ht="18.75" customHeight="1" x14ac:dyDescent="0.15">
      <c r="A40" s="400"/>
      <c r="B40" s="401"/>
      <c r="C40" s="406" t="s">
        <v>96</v>
      </c>
      <c r="D40" s="606"/>
      <c r="E40" s="607">
        <v>171</v>
      </c>
      <c r="F40" s="607"/>
      <c r="G40" s="607">
        <v>81</v>
      </c>
      <c r="H40" s="607"/>
      <c r="I40" s="607">
        <v>79</v>
      </c>
      <c r="J40" s="608"/>
      <c r="K40" s="608">
        <v>76</v>
      </c>
      <c r="L40" s="608"/>
      <c r="M40" s="608">
        <v>1</v>
      </c>
      <c r="N40" s="608"/>
      <c r="O40" s="608">
        <v>2</v>
      </c>
      <c r="P40" s="608"/>
      <c r="Q40" s="608">
        <v>2</v>
      </c>
      <c r="R40" s="611">
        <v>90</v>
      </c>
    </row>
    <row r="41" spans="1:18" ht="18.75" customHeight="1" thickBot="1" x14ac:dyDescent="0.2">
      <c r="A41" s="407"/>
      <c r="B41" s="408"/>
      <c r="C41" s="417" t="s">
        <v>530</v>
      </c>
      <c r="D41" s="616"/>
      <c r="E41" s="617">
        <v>25</v>
      </c>
      <c r="F41" s="617"/>
      <c r="G41" s="617">
        <v>21</v>
      </c>
      <c r="H41" s="617"/>
      <c r="I41" s="617">
        <v>21</v>
      </c>
      <c r="J41" s="618"/>
      <c r="K41" s="618">
        <v>17</v>
      </c>
      <c r="L41" s="618"/>
      <c r="M41" s="618" t="s">
        <v>378</v>
      </c>
      <c r="N41" s="618"/>
      <c r="O41" s="618">
        <v>4</v>
      </c>
      <c r="P41" s="618"/>
      <c r="Q41" s="618" t="s">
        <v>378</v>
      </c>
      <c r="R41" s="619">
        <v>4</v>
      </c>
    </row>
    <row r="42" spans="1:18" ht="18" customHeight="1" x14ac:dyDescent="0.15">
      <c r="A42" s="59" t="s">
        <v>397</v>
      </c>
      <c r="R42" s="471" t="s">
        <v>564</v>
      </c>
    </row>
    <row r="43" spans="1:18" ht="17.100000000000001" customHeight="1" x14ac:dyDescent="0.15">
      <c r="C43" s="418" t="s">
        <v>400</v>
      </c>
    </row>
    <row r="44" spans="1:18" ht="17.100000000000001" customHeight="1" x14ac:dyDescent="0.15">
      <c r="C44" s="339" t="s">
        <v>398</v>
      </c>
    </row>
    <row r="45" spans="1:18" ht="17.100000000000001" customHeight="1" x14ac:dyDescent="0.15">
      <c r="C45" s="59" t="s">
        <v>399</v>
      </c>
    </row>
  </sheetData>
  <sheetProtection sheet="1"/>
  <mergeCells count="27">
    <mergeCell ref="B28:C28"/>
    <mergeCell ref="B35:C35"/>
    <mergeCell ref="R2:R4"/>
    <mergeCell ref="N2:O3"/>
    <mergeCell ref="A5:C5"/>
    <mergeCell ref="N8:O8"/>
    <mergeCell ref="A27:C27"/>
    <mergeCell ref="N10:O10"/>
    <mergeCell ref="J23:R23"/>
    <mergeCell ref="P2:Q3"/>
    <mergeCell ref="F24:G26"/>
    <mergeCell ref="H25:I26"/>
    <mergeCell ref="A2:C4"/>
    <mergeCell ref="B6:C6"/>
    <mergeCell ref="B13:C13"/>
    <mergeCell ref="D2:D4"/>
    <mergeCell ref="E2:F3"/>
    <mergeCell ref="G2:I3"/>
    <mergeCell ref="J2:K3"/>
    <mergeCell ref="L2:M3"/>
    <mergeCell ref="R24:R26"/>
    <mergeCell ref="N26:O26"/>
    <mergeCell ref="A23:C26"/>
    <mergeCell ref="D23:E26"/>
    <mergeCell ref="P25:Q26"/>
    <mergeCell ref="L26:M26"/>
    <mergeCell ref="J26:K26"/>
  </mergeCells>
  <phoneticPr fontId="9"/>
  <printOptions horizontalCentered="1"/>
  <pageMargins left="0.59055118110236227" right="0.59055118110236227" top="0.59055118110236227" bottom="0.59055118110236227" header="0.39370078740157483" footer="0.39370078740157483"/>
  <pageSetup paperSize="9" scale="8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R45"/>
  <sheetViews>
    <sheetView view="pageBreakPreview" topLeftCell="A7" zoomScaleNormal="100" zoomScaleSheetLayoutView="100" workbookViewId="0">
      <selection activeCell="J39" sqref="J39"/>
    </sheetView>
  </sheetViews>
  <sheetFormatPr defaultColWidth="9.140625" defaultRowHeight="17.100000000000001" customHeight="1" x14ac:dyDescent="0.15"/>
  <cols>
    <col min="1" max="2" width="2.42578125" style="59" customWidth="1"/>
    <col min="3" max="3" width="39.85546875" style="59" customWidth="1"/>
    <col min="4" max="4" width="9.5703125" style="59" customWidth="1"/>
    <col min="5" max="5" width="9.85546875" style="59" customWidth="1"/>
    <col min="6" max="6" width="9.5703125" style="59" customWidth="1"/>
    <col min="7" max="7" width="14.42578125" style="59" customWidth="1"/>
    <col min="8" max="8" width="11" style="59" customWidth="1"/>
    <col min="9" max="9" width="17.7109375" style="59" customWidth="1"/>
    <col min="10" max="11" width="13.140625" style="59" customWidth="1"/>
    <col min="12" max="12" width="16" style="59" customWidth="1"/>
    <col min="13" max="13" width="11" style="59" customWidth="1"/>
    <col min="14" max="14" width="13.7109375" style="59" customWidth="1"/>
    <col min="15" max="15" width="10.28515625" style="59" customWidth="1"/>
    <col min="16" max="16" width="13.7109375" style="59" customWidth="1"/>
    <col min="17" max="17" width="10.85546875" style="59" customWidth="1"/>
    <col min="18" max="18" width="16.42578125" style="59" customWidth="1"/>
    <col min="19" max="19" width="9.140625" style="59"/>
    <col min="20" max="20" width="5.5703125" style="59" customWidth="1"/>
    <col min="21" max="16384" width="9.140625" style="59"/>
  </cols>
  <sheetData>
    <row r="1" spans="1:18" ht="15" customHeight="1" thickBot="1" x14ac:dyDescent="0.2">
      <c r="A1" s="59" t="s">
        <v>533</v>
      </c>
      <c r="R1" s="394" t="s">
        <v>394</v>
      </c>
    </row>
    <row r="2" spans="1:18" ht="13.5" customHeight="1" thickBot="1" x14ac:dyDescent="0.2">
      <c r="A2" s="730" t="s">
        <v>466</v>
      </c>
      <c r="B2" s="956"/>
      <c r="C2" s="731"/>
      <c r="D2" s="983" t="s">
        <v>78</v>
      </c>
      <c r="E2" s="962" t="s">
        <v>79</v>
      </c>
      <c r="F2" s="962"/>
      <c r="G2" s="958" t="s">
        <v>80</v>
      </c>
      <c r="H2" s="958"/>
      <c r="I2" s="962"/>
      <c r="J2" s="731" t="s">
        <v>81</v>
      </c>
      <c r="K2" s="962"/>
      <c r="L2" s="962" t="s">
        <v>82</v>
      </c>
      <c r="M2" s="962"/>
      <c r="N2" s="962" t="s">
        <v>83</v>
      </c>
      <c r="O2" s="962"/>
      <c r="P2" s="977" t="s">
        <v>84</v>
      </c>
      <c r="Q2" s="977"/>
      <c r="R2" s="970" t="s">
        <v>85</v>
      </c>
    </row>
    <row r="3" spans="1:18" ht="13.5" customHeight="1" thickBot="1" x14ac:dyDescent="0.2">
      <c r="A3" s="732"/>
      <c r="B3" s="957"/>
      <c r="C3" s="733"/>
      <c r="D3" s="983"/>
      <c r="E3" s="962"/>
      <c r="F3" s="962"/>
      <c r="G3" s="958"/>
      <c r="H3" s="958"/>
      <c r="I3" s="962"/>
      <c r="J3" s="731"/>
      <c r="K3" s="962"/>
      <c r="L3" s="962"/>
      <c r="M3" s="962"/>
      <c r="N3" s="962"/>
      <c r="O3" s="962"/>
      <c r="P3" s="977"/>
      <c r="Q3" s="977"/>
      <c r="R3" s="970"/>
    </row>
    <row r="4" spans="1:18" ht="39.75" customHeight="1" x14ac:dyDescent="0.15">
      <c r="A4" s="734"/>
      <c r="B4" s="830"/>
      <c r="C4" s="735"/>
      <c r="D4" s="983"/>
      <c r="E4" s="395"/>
      <c r="F4" s="85" t="s">
        <v>468</v>
      </c>
      <c r="G4" s="398"/>
      <c r="H4" s="85" t="s">
        <v>468</v>
      </c>
      <c r="I4" s="396" t="s">
        <v>469</v>
      </c>
      <c r="J4" s="397"/>
      <c r="K4" s="85" t="s">
        <v>468</v>
      </c>
      <c r="L4" s="398"/>
      <c r="M4" s="85" t="s">
        <v>468</v>
      </c>
      <c r="N4" s="213"/>
      <c r="O4" s="85" t="s">
        <v>468</v>
      </c>
      <c r="P4" s="213"/>
      <c r="Q4" s="85" t="s">
        <v>86</v>
      </c>
      <c r="R4" s="970"/>
    </row>
    <row r="5" spans="1:18" ht="20.100000000000001" customHeight="1" x14ac:dyDescent="0.15">
      <c r="A5" s="971" t="s">
        <v>43</v>
      </c>
      <c r="B5" s="972"/>
      <c r="C5" s="973"/>
      <c r="D5" s="500">
        <v>1058</v>
      </c>
      <c r="E5" s="501">
        <v>14266</v>
      </c>
      <c r="F5" s="501">
        <v>13.483931947069943</v>
      </c>
      <c r="G5" s="501">
        <v>563696</v>
      </c>
      <c r="H5" s="501">
        <v>532.79395085066164</v>
      </c>
      <c r="I5" s="501" t="s">
        <v>360</v>
      </c>
      <c r="J5" s="501" t="s">
        <v>360</v>
      </c>
      <c r="K5" s="501" t="s">
        <v>360</v>
      </c>
      <c r="L5" s="502" t="s">
        <v>391</v>
      </c>
      <c r="M5" s="501" t="s">
        <v>391</v>
      </c>
      <c r="N5" s="501" t="s">
        <v>359</v>
      </c>
      <c r="O5" s="501" t="s">
        <v>359</v>
      </c>
      <c r="P5" s="501" t="s">
        <v>360</v>
      </c>
      <c r="Q5" s="501" t="s">
        <v>360</v>
      </c>
      <c r="R5" s="503" t="s">
        <v>360</v>
      </c>
    </row>
    <row r="6" spans="1:18" ht="18.75" customHeight="1" x14ac:dyDescent="0.15">
      <c r="A6" s="399"/>
      <c r="B6" s="966" t="s">
        <v>470</v>
      </c>
      <c r="C6" s="967"/>
      <c r="D6" s="504">
        <v>347</v>
      </c>
      <c r="E6" s="505">
        <v>6649</v>
      </c>
      <c r="F6" s="505">
        <v>19.161383285302595</v>
      </c>
      <c r="G6" s="505">
        <v>403643</v>
      </c>
      <c r="H6" s="505">
        <v>1163.2363112391931</v>
      </c>
      <c r="I6" s="505" t="s">
        <v>360</v>
      </c>
      <c r="J6" s="505" t="s">
        <v>360</v>
      </c>
      <c r="K6" s="505" t="s">
        <v>360</v>
      </c>
      <c r="L6" s="505" t="s">
        <v>391</v>
      </c>
      <c r="M6" s="505" t="s">
        <v>391</v>
      </c>
      <c r="N6" s="505"/>
      <c r="O6" s="505"/>
      <c r="P6" s="505" t="s">
        <v>360</v>
      </c>
      <c r="Q6" s="505" t="s">
        <v>360</v>
      </c>
      <c r="R6" s="506" t="s">
        <v>360</v>
      </c>
    </row>
    <row r="7" spans="1:18" ht="18.75" customHeight="1" x14ac:dyDescent="0.15">
      <c r="A7" s="400"/>
      <c r="B7" s="401"/>
      <c r="C7" s="402" t="s">
        <v>87</v>
      </c>
      <c r="D7" s="507">
        <v>3</v>
      </c>
      <c r="E7" s="508">
        <v>107</v>
      </c>
      <c r="F7" s="508">
        <v>35.666666666666664</v>
      </c>
      <c r="G7" s="508">
        <v>6638</v>
      </c>
      <c r="H7" s="508">
        <v>2212.6666666666665</v>
      </c>
      <c r="I7" s="508" t="s">
        <v>360</v>
      </c>
      <c r="J7" s="508" t="s">
        <v>360</v>
      </c>
      <c r="K7" s="508" t="s">
        <v>360</v>
      </c>
      <c r="L7" s="509" t="s">
        <v>391</v>
      </c>
      <c r="M7" s="509" t="s">
        <v>391</v>
      </c>
      <c r="N7" s="508"/>
      <c r="O7" s="508"/>
      <c r="P7" s="508" t="s">
        <v>360</v>
      </c>
      <c r="Q7" s="508" t="s">
        <v>360</v>
      </c>
      <c r="R7" s="510" t="s">
        <v>360</v>
      </c>
    </row>
    <row r="8" spans="1:18" ht="18.75" customHeight="1" x14ac:dyDescent="0.15">
      <c r="A8" s="400"/>
      <c r="B8" s="401"/>
      <c r="C8" s="403" t="s">
        <v>89</v>
      </c>
      <c r="D8" s="504">
        <v>8</v>
      </c>
      <c r="E8" s="505">
        <v>49</v>
      </c>
      <c r="F8" s="505">
        <v>6.125</v>
      </c>
      <c r="G8" s="505">
        <v>1157</v>
      </c>
      <c r="H8" s="505">
        <v>144.625</v>
      </c>
      <c r="I8" s="505" t="s">
        <v>360</v>
      </c>
      <c r="J8" s="505" t="s">
        <v>360</v>
      </c>
      <c r="K8" s="505" t="s">
        <v>360</v>
      </c>
      <c r="L8" s="511" t="s">
        <v>391</v>
      </c>
      <c r="M8" s="511" t="s">
        <v>391</v>
      </c>
      <c r="N8" s="974" t="s">
        <v>277</v>
      </c>
      <c r="O8" s="974"/>
      <c r="P8" s="505" t="s">
        <v>360</v>
      </c>
      <c r="Q8" s="505" t="s">
        <v>360</v>
      </c>
      <c r="R8" s="506" t="s">
        <v>360</v>
      </c>
    </row>
    <row r="9" spans="1:18" ht="18.75" customHeight="1" x14ac:dyDescent="0.15">
      <c r="A9" s="400"/>
      <c r="B9" s="401"/>
      <c r="C9" s="402" t="s">
        <v>90</v>
      </c>
      <c r="D9" s="507">
        <v>101</v>
      </c>
      <c r="E9" s="508">
        <v>3028</v>
      </c>
      <c r="F9" s="508">
        <v>29.980198019801982</v>
      </c>
      <c r="G9" s="508">
        <v>193164</v>
      </c>
      <c r="H9" s="508">
        <v>1912.5148514851485</v>
      </c>
      <c r="I9" s="508" t="s">
        <v>360</v>
      </c>
      <c r="J9" s="508" t="s">
        <v>360</v>
      </c>
      <c r="K9" s="508" t="s">
        <v>360</v>
      </c>
      <c r="L9" s="509" t="s">
        <v>391</v>
      </c>
      <c r="M9" s="509" t="s">
        <v>391</v>
      </c>
      <c r="N9" s="512"/>
      <c r="O9" s="508"/>
      <c r="P9" s="508" t="s">
        <v>360</v>
      </c>
      <c r="Q9" s="508" t="s">
        <v>360</v>
      </c>
      <c r="R9" s="510" t="s">
        <v>360</v>
      </c>
    </row>
    <row r="10" spans="1:18" ht="18.75" customHeight="1" x14ac:dyDescent="0.15">
      <c r="A10" s="400"/>
      <c r="B10" s="401"/>
      <c r="C10" s="403" t="s">
        <v>91</v>
      </c>
      <c r="D10" s="504">
        <v>44</v>
      </c>
      <c r="E10" s="505">
        <v>1135</v>
      </c>
      <c r="F10" s="505">
        <v>25.795454545454547</v>
      </c>
      <c r="G10" s="505">
        <v>60408</v>
      </c>
      <c r="H10" s="505">
        <v>1372.909090909091</v>
      </c>
      <c r="I10" s="505" t="s">
        <v>360</v>
      </c>
      <c r="J10" s="505" t="s">
        <v>360</v>
      </c>
      <c r="K10" s="505" t="s">
        <v>360</v>
      </c>
      <c r="L10" s="511" t="s">
        <v>391</v>
      </c>
      <c r="M10" s="511" t="s">
        <v>391</v>
      </c>
      <c r="N10" s="974" t="s">
        <v>278</v>
      </c>
      <c r="O10" s="974"/>
      <c r="P10" s="505" t="s">
        <v>360</v>
      </c>
      <c r="Q10" s="505" t="s">
        <v>360</v>
      </c>
      <c r="R10" s="506" t="s">
        <v>360</v>
      </c>
    </row>
    <row r="11" spans="1:18" ht="18.75" customHeight="1" x14ac:dyDescent="0.15">
      <c r="A11" s="400"/>
      <c r="B11" s="401"/>
      <c r="C11" s="402" t="s">
        <v>92</v>
      </c>
      <c r="D11" s="507">
        <v>111</v>
      </c>
      <c r="E11" s="508">
        <v>1324</v>
      </c>
      <c r="F11" s="508">
        <v>11.927927927927929</v>
      </c>
      <c r="G11" s="508">
        <v>68066</v>
      </c>
      <c r="H11" s="508">
        <v>613.20720720720726</v>
      </c>
      <c r="I11" s="508" t="s">
        <v>360</v>
      </c>
      <c r="J11" s="508" t="s">
        <v>360</v>
      </c>
      <c r="K11" s="508" t="s">
        <v>360</v>
      </c>
      <c r="L11" s="509" t="s">
        <v>391</v>
      </c>
      <c r="M11" s="509" t="s">
        <v>391</v>
      </c>
      <c r="N11" s="512"/>
      <c r="O11" s="508"/>
      <c r="P11" s="508" t="s">
        <v>360</v>
      </c>
      <c r="Q11" s="508" t="s">
        <v>360</v>
      </c>
      <c r="R11" s="510" t="s">
        <v>360</v>
      </c>
    </row>
    <row r="12" spans="1:18" ht="18.75" customHeight="1" x14ac:dyDescent="0.15">
      <c r="A12" s="400"/>
      <c r="B12" s="404"/>
      <c r="C12" s="405" t="s">
        <v>93</v>
      </c>
      <c r="D12" s="513">
        <v>80</v>
      </c>
      <c r="E12" s="514">
        <v>1006</v>
      </c>
      <c r="F12" s="514">
        <v>12.574999999999999</v>
      </c>
      <c r="G12" s="514">
        <v>74210</v>
      </c>
      <c r="H12" s="514">
        <v>927.625</v>
      </c>
      <c r="I12" s="514" t="s">
        <v>360</v>
      </c>
      <c r="J12" s="514" t="s">
        <v>360</v>
      </c>
      <c r="K12" s="514" t="s">
        <v>360</v>
      </c>
      <c r="L12" s="515" t="s">
        <v>391</v>
      </c>
      <c r="M12" s="515" t="s">
        <v>391</v>
      </c>
      <c r="N12" s="514"/>
      <c r="O12" s="514"/>
      <c r="P12" s="514" t="s">
        <v>360</v>
      </c>
      <c r="Q12" s="514" t="s">
        <v>360</v>
      </c>
      <c r="R12" s="516" t="s">
        <v>360</v>
      </c>
    </row>
    <row r="13" spans="1:18" ht="18.75" customHeight="1" x14ac:dyDescent="0.15">
      <c r="A13" s="399"/>
      <c r="B13" s="966" t="s">
        <v>471</v>
      </c>
      <c r="C13" s="967"/>
      <c r="D13" s="504">
        <v>711</v>
      </c>
      <c r="E13" s="505">
        <v>7617</v>
      </c>
      <c r="F13" s="505">
        <v>10.713080168776372</v>
      </c>
      <c r="G13" s="505">
        <v>160053</v>
      </c>
      <c r="H13" s="505">
        <v>225.10970464135022</v>
      </c>
      <c r="I13" s="505" t="s">
        <v>360</v>
      </c>
      <c r="J13" s="505" t="s">
        <v>360</v>
      </c>
      <c r="K13" s="505" t="s">
        <v>360</v>
      </c>
      <c r="L13" s="505" t="s">
        <v>391</v>
      </c>
      <c r="M13" s="505" t="s">
        <v>391</v>
      </c>
      <c r="N13" s="511">
        <v>141990</v>
      </c>
      <c r="O13" s="511">
        <v>211.29464285714286</v>
      </c>
      <c r="P13" s="511" t="s">
        <v>360</v>
      </c>
      <c r="Q13" s="511" t="s">
        <v>360</v>
      </c>
      <c r="R13" s="506" t="s">
        <v>360</v>
      </c>
    </row>
    <row r="14" spans="1:18" ht="18.75" customHeight="1" x14ac:dyDescent="0.15">
      <c r="A14" s="400"/>
      <c r="B14" s="401"/>
      <c r="C14" s="402" t="s">
        <v>94</v>
      </c>
      <c r="D14" s="507">
        <v>2</v>
      </c>
      <c r="E14" s="508">
        <v>429</v>
      </c>
      <c r="F14" s="508">
        <v>214.5</v>
      </c>
      <c r="G14" s="508" t="s">
        <v>88</v>
      </c>
      <c r="H14" s="508" t="s">
        <v>88</v>
      </c>
      <c r="I14" s="508" t="s">
        <v>360</v>
      </c>
      <c r="J14" s="508" t="s">
        <v>360</v>
      </c>
      <c r="K14" s="508" t="s">
        <v>360</v>
      </c>
      <c r="L14" s="509" t="s">
        <v>391</v>
      </c>
      <c r="M14" s="509" t="s">
        <v>391</v>
      </c>
      <c r="N14" s="509" t="s">
        <v>88</v>
      </c>
      <c r="O14" s="509" t="s">
        <v>88</v>
      </c>
      <c r="P14" s="509" t="s">
        <v>360</v>
      </c>
      <c r="Q14" s="509" t="s">
        <v>360</v>
      </c>
      <c r="R14" s="510" t="s">
        <v>360</v>
      </c>
    </row>
    <row r="15" spans="1:18" ht="18.75" customHeight="1" x14ac:dyDescent="0.15">
      <c r="A15" s="400"/>
      <c r="B15" s="401"/>
      <c r="C15" s="403" t="s">
        <v>362</v>
      </c>
      <c r="D15" s="504">
        <v>123</v>
      </c>
      <c r="E15" s="505">
        <v>600</v>
      </c>
      <c r="F15" s="505">
        <v>4.8780487804878048</v>
      </c>
      <c r="G15" s="505">
        <v>7707</v>
      </c>
      <c r="H15" s="505">
        <v>62.658536585365852</v>
      </c>
      <c r="I15" s="505" t="s">
        <v>360</v>
      </c>
      <c r="J15" s="505" t="s">
        <v>360</v>
      </c>
      <c r="K15" s="505" t="s">
        <v>360</v>
      </c>
      <c r="L15" s="511" t="s">
        <v>391</v>
      </c>
      <c r="M15" s="511" t="s">
        <v>391</v>
      </c>
      <c r="N15" s="511">
        <v>21364</v>
      </c>
      <c r="O15" s="511">
        <v>173.6910569105691</v>
      </c>
      <c r="P15" s="511" t="s">
        <v>360</v>
      </c>
      <c r="Q15" s="511" t="s">
        <v>360</v>
      </c>
      <c r="R15" s="506" t="s">
        <v>360</v>
      </c>
    </row>
    <row r="16" spans="1:18" ht="18.75" customHeight="1" x14ac:dyDescent="0.15">
      <c r="A16" s="400"/>
      <c r="B16" s="401"/>
      <c r="C16" s="402" t="s">
        <v>95</v>
      </c>
      <c r="D16" s="507">
        <v>198</v>
      </c>
      <c r="E16" s="508">
        <v>2876</v>
      </c>
      <c r="F16" s="508">
        <v>14.525252525252526</v>
      </c>
      <c r="G16" s="508">
        <v>42243</v>
      </c>
      <c r="H16" s="508">
        <v>213.34848484848484</v>
      </c>
      <c r="I16" s="508" t="s">
        <v>360</v>
      </c>
      <c r="J16" s="508" t="s">
        <v>360</v>
      </c>
      <c r="K16" s="508" t="s">
        <v>360</v>
      </c>
      <c r="L16" s="509" t="s">
        <v>391</v>
      </c>
      <c r="M16" s="509" t="s">
        <v>391</v>
      </c>
      <c r="N16" s="509">
        <v>46774</v>
      </c>
      <c r="O16" s="509">
        <v>236.23232323232324</v>
      </c>
      <c r="P16" s="509" t="s">
        <v>360</v>
      </c>
      <c r="Q16" s="509" t="s">
        <v>360</v>
      </c>
      <c r="R16" s="510" t="s">
        <v>360</v>
      </c>
    </row>
    <row r="17" spans="1:18" ht="18.75" customHeight="1" x14ac:dyDescent="0.15">
      <c r="A17" s="400"/>
      <c r="B17" s="401"/>
      <c r="C17" s="403" t="s">
        <v>363</v>
      </c>
      <c r="D17" s="504">
        <v>104</v>
      </c>
      <c r="E17" s="505">
        <v>1245</v>
      </c>
      <c r="F17" s="505">
        <v>11.971153846153847</v>
      </c>
      <c r="G17" s="505">
        <v>45287</v>
      </c>
      <c r="H17" s="505">
        <v>435.45192307692309</v>
      </c>
      <c r="I17" s="505" t="s">
        <v>360</v>
      </c>
      <c r="J17" s="505" t="s">
        <v>360</v>
      </c>
      <c r="K17" s="505" t="s">
        <v>360</v>
      </c>
      <c r="L17" s="511" t="s">
        <v>391</v>
      </c>
      <c r="M17" s="511" t="s">
        <v>391</v>
      </c>
      <c r="N17" s="511">
        <v>11815</v>
      </c>
      <c r="O17" s="511">
        <v>113.60576923076923</v>
      </c>
      <c r="P17" s="511" t="s">
        <v>360</v>
      </c>
      <c r="Q17" s="511" t="s">
        <v>360</v>
      </c>
      <c r="R17" s="506" t="s">
        <v>360</v>
      </c>
    </row>
    <row r="18" spans="1:18" ht="18.75" customHeight="1" x14ac:dyDescent="0.15">
      <c r="A18" s="400"/>
      <c r="B18" s="401"/>
      <c r="C18" s="406" t="s">
        <v>364</v>
      </c>
      <c r="D18" s="507">
        <v>245</v>
      </c>
      <c r="E18" s="508">
        <v>1860</v>
      </c>
      <c r="F18" s="508">
        <v>7.591836734693878</v>
      </c>
      <c r="G18" s="508" t="s">
        <v>88</v>
      </c>
      <c r="H18" s="508" t="s">
        <v>88</v>
      </c>
      <c r="I18" s="508" t="s">
        <v>360</v>
      </c>
      <c r="J18" s="508" t="s">
        <v>360</v>
      </c>
      <c r="K18" s="508" t="s">
        <v>360</v>
      </c>
      <c r="L18" s="509" t="s">
        <v>391</v>
      </c>
      <c r="M18" s="509" t="s">
        <v>391</v>
      </c>
      <c r="N18" s="509" t="s">
        <v>88</v>
      </c>
      <c r="O18" s="509" t="s">
        <v>88</v>
      </c>
      <c r="P18" s="509" t="s">
        <v>360</v>
      </c>
      <c r="Q18" s="509" t="s">
        <v>360</v>
      </c>
      <c r="R18" s="510" t="s">
        <v>360</v>
      </c>
    </row>
    <row r="19" spans="1:18" ht="18.75" customHeight="1" thickBot="1" x14ac:dyDescent="0.2">
      <c r="A19" s="407"/>
      <c r="B19" s="408"/>
      <c r="C19" s="409" t="s">
        <v>365</v>
      </c>
      <c r="D19" s="517">
        <v>39</v>
      </c>
      <c r="E19" s="518">
        <v>607</v>
      </c>
      <c r="F19" s="518">
        <v>15.564102564102564</v>
      </c>
      <c r="G19" s="518">
        <v>13123</v>
      </c>
      <c r="H19" s="518">
        <v>336.4871794871795</v>
      </c>
      <c r="I19" s="505" t="s">
        <v>360</v>
      </c>
      <c r="J19" s="519" t="s">
        <v>360</v>
      </c>
      <c r="K19" s="519" t="s">
        <v>360</v>
      </c>
      <c r="L19" s="520" t="s">
        <v>391</v>
      </c>
      <c r="M19" s="520" t="s">
        <v>391</v>
      </c>
      <c r="N19" s="520" t="s">
        <v>359</v>
      </c>
      <c r="O19" s="520" t="s">
        <v>359</v>
      </c>
      <c r="P19" s="521" t="s">
        <v>360</v>
      </c>
      <c r="Q19" s="521" t="s">
        <v>360</v>
      </c>
      <c r="R19" s="522" t="s">
        <v>360</v>
      </c>
    </row>
    <row r="20" spans="1:18" ht="15" customHeight="1" x14ac:dyDescent="0.15">
      <c r="A20" s="447"/>
      <c r="B20" s="447"/>
      <c r="C20" s="448"/>
      <c r="D20" s="448"/>
      <c r="E20" s="448"/>
      <c r="F20" s="448"/>
      <c r="G20" s="448"/>
      <c r="H20" s="448"/>
      <c r="I20" s="448"/>
      <c r="R20" s="394" t="s">
        <v>547</v>
      </c>
    </row>
    <row r="21" spans="1:18" ht="15" customHeight="1" x14ac:dyDescent="0.15"/>
    <row r="22" spans="1:18" ht="15" customHeight="1" thickBot="1" x14ac:dyDescent="0.2">
      <c r="A22" s="410" t="s">
        <v>535</v>
      </c>
      <c r="B22" s="410"/>
      <c r="C22" s="410"/>
      <c r="D22" s="410"/>
      <c r="E22" s="410"/>
      <c r="F22" s="410"/>
      <c r="G22" s="410"/>
      <c r="H22" s="410"/>
      <c r="I22" s="410"/>
      <c r="R22" s="394" t="s">
        <v>427</v>
      </c>
    </row>
    <row r="23" spans="1:18" ht="8.25" customHeight="1" x14ac:dyDescent="0.15">
      <c r="A23" s="730" t="s">
        <v>467</v>
      </c>
      <c r="B23" s="956"/>
      <c r="C23" s="731"/>
      <c r="D23" s="958" t="s">
        <v>195</v>
      </c>
      <c r="E23" s="956"/>
      <c r="F23" s="340"/>
      <c r="G23" s="340"/>
      <c r="H23" s="340"/>
      <c r="I23" s="340"/>
      <c r="J23" s="975"/>
      <c r="K23" s="975"/>
      <c r="L23" s="975"/>
      <c r="M23" s="975"/>
      <c r="N23" s="975"/>
      <c r="O23" s="975"/>
      <c r="P23" s="975"/>
      <c r="Q23" s="975"/>
      <c r="R23" s="976"/>
    </row>
    <row r="24" spans="1:18" ht="12" customHeight="1" x14ac:dyDescent="0.15">
      <c r="A24" s="732"/>
      <c r="B24" s="957"/>
      <c r="C24" s="733"/>
      <c r="D24" s="959"/>
      <c r="E24" s="733"/>
      <c r="F24" s="978" t="s">
        <v>402</v>
      </c>
      <c r="G24" s="979"/>
      <c r="H24" s="411"/>
      <c r="I24" s="411"/>
      <c r="J24" s="412"/>
      <c r="K24" s="412"/>
      <c r="L24" s="412"/>
      <c r="M24" s="412"/>
      <c r="N24" s="412"/>
      <c r="O24" s="412"/>
      <c r="P24" s="412"/>
      <c r="Q24" s="412"/>
      <c r="R24" s="963" t="s">
        <v>407</v>
      </c>
    </row>
    <row r="25" spans="1:18" ht="12" customHeight="1" x14ac:dyDescent="0.15">
      <c r="A25" s="732"/>
      <c r="B25" s="957"/>
      <c r="C25" s="733"/>
      <c r="D25" s="959"/>
      <c r="E25" s="733"/>
      <c r="F25" s="980"/>
      <c r="G25" s="981"/>
      <c r="H25" s="960" t="s">
        <v>401</v>
      </c>
      <c r="I25" s="982"/>
      <c r="J25" s="413"/>
      <c r="K25" s="413"/>
      <c r="L25" s="413"/>
      <c r="M25" s="413"/>
      <c r="N25" s="413"/>
      <c r="O25" s="413"/>
      <c r="P25" s="960" t="s">
        <v>406</v>
      </c>
      <c r="Q25" s="756"/>
      <c r="R25" s="964"/>
    </row>
    <row r="26" spans="1:18" ht="12" customHeight="1" x14ac:dyDescent="0.15">
      <c r="A26" s="734"/>
      <c r="B26" s="830"/>
      <c r="C26" s="735"/>
      <c r="D26" s="757"/>
      <c r="E26" s="735"/>
      <c r="F26" s="752"/>
      <c r="G26" s="753"/>
      <c r="H26" s="757"/>
      <c r="I26" s="830"/>
      <c r="J26" s="961" t="s">
        <v>403</v>
      </c>
      <c r="K26" s="961"/>
      <c r="L26" s="961" t="s">
        <v>404</v>
      </c>
      <c r="M26" s="961"/>
      <c r="N26" s="961" t="s">
        <v>405</v>
      </c>
      <c r="O26" s="961"/>
      <c r="P26" s="757"/>
      <c r="Q26" s="735"/>
      <c r="R26" s="965"/>
    </row>
    <row r="27" spans="1:18" ht="20.100000000000001" customHeight="1" x14ac:dyDescent="0.15">
      <c r="A27" s="971" t="s">
        <v>43</v>
      </c>
      <c r="B27" s="972"/>
      <c r="C27" s="973"/>
      <c r="D27" s="453"/>
      <c r="E27" s="502">
        <v>756</v>
      </c>
      <c r="F27" s="502"/>
      <c r="G27" s="502">
        <v>425</v>
      </c>
      <c r="H27" s="502"/>
      <c r="I27" s="502">
        <v>411</v>
      </c>
      <c r="J27" s="501"/>
      <c r="K27" s="501">
        <v>395</v>
      </c>
      <c r="L27" s="501"/>
      <c r="M27" s="501">
        <v>3</v>
      </c>
      <c r="N27" s="501"/>
      <c r="O27" s="501">
        <v>13</v>
      </c>
      <c r="P27" s="501"/>
      <c r="Q27" s="501">
        <v>14</v>
      </c>
      <c r="R27" s="523">
        <v>331</v>
      </c>
    </row>
    <row r="28" spans="1:18" ht="18.75" customHeight="1" x14ac:dyDescent="0.15">
      <c r="A28" s="399"/>
      <c r="B28" s="966" t="s">
        <v>470</v>
      </c>
      <c r="C28" s="967"/>
      <c r="D28" s="449"/>
      <c r="E28" s="511">
        <v>278</v>
      </c>
      <c r="F28" s="511"/>
      <c r="G28" s="511">
        <v>247</v>
      </c>
      <c r="H28" s="511"/>
      <c r="I28" s="511">
        <v>237</v>
      </c>
      <c r="J28" s="505"/>
      <c r="K28" s="505">
        <v>233</v>
      </c>
      <c r="L28" s="505"/>
      <c r="M28" s="505">
        <v>2</v>
      </c>
      <c r="N28" s="505"/>
      <c r="O28" s="505">
        <v>2</v>
      </c>
      <c r="P28" s="505"/>
      <c r="Q28" s="505">
        <v>10</v>
      </c>
      <c r="R28" s="524">
        <v>31</v>
      </c>
    </row>
    <row r="29" spans="1:18" ht="18.75" customHeight="1" x14ac:dyDescent="0.15">
      <c r="A29" s="400"/>
      <c r="B29" s="401"/>
      <c r="C29" s="402" t="s">
        <v>87</v>
      </c>
      <c r="D29" s="450"/>
      <c r="E29" s="509">
        <v>4</v>
      </c>
      <c r="F29" s="509"/>
      <c r="G29" s="509">
        <v>4</v>
      </c>
      <c r="H29" s="509"/>
      <c r="I29" s="509">
        <v>4</v>
      </c>
      <c r="J29" s="508"/>
      <c r="K29" s="508">
        <v>4</v>
      </c>
      <c r="L29" s="508"/>
      <c r="M29" s="508" t="s">
        <v>378</v>
      </c>
      <c r="N29" s="508"/>
      <c r="O29" s="508" t="s">
        <v>378</v>
      </c>
      <c r="P29" s="508"/>
      <c r="Q29" s="508" t="s">
        <v>378</v>
      </c>
      <c r="R29" s="525" t="s">
        <v>378</v>
      </c>
    </row>
    <row r="30" spans="1:18" ht="18.75" customHeight="1" x14ac:dyDescent="0.15">
      <c r="A30" s="400"/>
      <c r="B30" s="401"/>
      <c r="C30" s="414" t="s">
        <v>89</v>
      </c>
      <c r="D30" s="449"/>
      <c r="E30" s="511">
        <v>6</v>
      </c>
      <c r="F30" s="511"/>
      <c r="G30" s="511">
        <v>4</v>
      </c>
      <c r="H30" s="511"/>
      <c r="I30" s="511">
        <v>3</v>
      </c>
      <c r="J30" s="505"/>
      <c r="K30" s="505">
        <v>3</v>
      </c>
      <c r="L30" s="505"/>
      <c r="M30" s="505" t="s">
        <v>378</v>
      </c>
      <c r="N30" s="505"/>
      <c r="O30" s="505" t="s">
        <v>378</v>
      </c>
      <c r="P30" s="505"/>
      <c r="Q30" s="505">
        <v>1</v>
      </c>
      <c r="R30" s="524">
        <v>2</v>
      </c>
    </row>
    <row r="31" spans="1:18" ht="18.75" customHeight="1" x14ac:dyDescent="0.15">
      <c r="A31" s="400"/>
      <c r="B31" s="401"/>
      <c r="C31" s="406" t="s">
        <v>90</v>
      </c>
      <c r="D31" s="450"/>
      <c r="E31" s="526">
        <v>94</v>
      </c>
      <c r="F31" s="509"/>
      <c r="G31" s="509">
        <v>84</v>
      </c>
      <c r="H31" s="509"/>
      <c r="I31" s="509">
        <v>83</v>
      </c>
      <c r="J31" s="508"/>
      <c r="K31" s="508">
        <v>82</v>
      </c>
      <c r="L31" s="508"/>
      <c r="M31" s="508">
        <v>1</v>
      </c>
      <c r="N31" s="508"/>
      <c r="O31" s="508" t="s">
        <v>378</v>
      </c>
      <c r="P31" s="508"/>
      <c r="Q31" s="508">
        <v>1</v>
      </c>
      <c r="R31" s="527">
        <v>10</v>
      </c>
    </row>
    <row r="32" spans="1:18" ht="18.75" customHeight="1" x14ac:dyDescent="0.15">
      <c r="A32" s="400"/>
      <c r="B32" s="401"/>
      <c r="C32" s="414" t="s">
        <v>91</v>
      </c>
      <c r="D32" s="449"/>
      <c r="E32" s="511">
        <v>38</v>
      </c>
      <c r="F32" s="511"/>
      <c r="G32" s="511">
        <v>36</v>
      </c>
      <c r="H32" s="511"/>
      <c r="I32" s="511">
        <v>34</v>
      </c>
      <c r="J32" s="505"/>
      <c r="K32" s="505">
        <v>34</v>
      </c>
      <c r="L32" s="505"/>
      <c r="M32" s="505" t="s">
        <v>378</v>
      </c>
      <c r="N32" s="505"/>
      <c r="O32" s="505" t="s">
        <v>378</v>
      </c>
      <c r="P32" s="505"/>
      <c r="Q32" s="505">
        <v>2</v>
      </c>
      <c r="R32" s="524">
        <v>2</v>
      </c>
    </row>
    <row r="33" spans="1:18" ht="18.75" customHeight="1" x14ac:dyDescent="0.15">
      <c r="A33" s="400"/>
      <c r="B33" s="401"/>
      <c r="C33" s="406" t="s">
        <v>92</v>
      </c>
      <c r="D33" s="450"/>
      <c r="E33" s="509">
        <v>75</v>
      </c>
      <c r="F33" s="509"/>
      <c r="G33" s="509">
        <v>66</v>
      </c>
      <c r="H33" s="509"/>
      <c r="I33" s="509">
        <v>64</v>
      </c>
      <c r="J33" s="508"/>
      <c r="K33" s="508">
        <v>63</v>
      </c>
      <c r="L33" s="508"/>
      <c r="M33" s="508" t="s">
        <v>378</v>
      </c>
      <c r="N33" s="508"/>
      <c r="O33" s="508">
        <v>1</v>
      </c>
      <c r="P33" s="508"/>
      <c r="Q33" s="508">
        <v>2</v>
      </c>
      <c r="R33" s="527">
        <v>9</v>
      </c>
    </row>
    <row r="34" spans="1:18" ht="18.75" customHeight="1" x14ac:dyDescent="0.15">
      <c r="A34" s="400"/>
      <c r="B34" s="401"/>
      <c r="C34" s="415" t="s">
        <v>93</v>
      </c>
      <c r="D34" s="451"/>
      <c r="E34" s="515">
        <v>61</v>
      </c>
      <c r="F34" s="515"/>
      <c r="G34" s="515">
        <v>53</v>
      </c>
      <c r="H34" s="515"/>
      <c r="I34" s="515">
        <v>49</v>
      </c>
      <c r="J34" s="514"/>
      <c r="K34" s="514">
        <v>47</v>
      </c>
      <c r="L34" s="514"/>
      <c r="M34" s="514">
        <v>1</v>
      </c>
      <c r="N34" s="514"/>
      <c r="O34" s="514">
        <v>1</v>
      </c>
      <c r="P34" s="514"/>
      <c r="Q34" s="514">
        <v>4</v>
      </c>
      <c r="R34" s="528">
        <v>8</v>
      </c>
    </row>
    <row r="35" spans="1:18" ht="18.75" customHeight="1" x14ac:dyDescent="0.15">
      <c r="A35" s="416"/>
      <c r="B35" s="968" t="s">
        <v>471</v>
      </c>
      <c r="C35" s="969"/>
      <c r="D35" s="449"/>
      <c r="E35" s="511">
        <v>478</v>
      </c>
      <c r="F35" s="511"/>
      <c r="G35" s="511">
        <v>178</v>
      </c>
      <c r="H35" s="511"/>
      <c r="I35" s="511">
        <v>174</v>
      </c>
      <c r="J35" s="505"/>
      <c r="K35" s="505">
        <v>162</v>
      </c>
      <c r="L35" s="505"/>
      <c r="M35" s="505">
        <v>1</v>
      </c>
      <c r="N35" s="505"/>
      <c r="O35" s="505">
        <v>11</v>
      </c>
      <c r="P35" s="505"/>
      <c r="Q35" s="505">
        <v>4</v>
      </c>
      <c r="R35" s="524">
        <v>300</v>
      </c>
    </row>
    <row r="36" spans="1:18" ht="18.75" customHeight="1" x14ac:dyDescent="0.15">
      <c r="A36" s="400"/>
      <c r="B36" s="401"/>
      <c r="C36" s="406" t="s">
        <v>94</v>
      </c>
      <c r="D36" s="450"/>
      <c r="E36" s="508">
        <v>0</v>
      </c>
      <c r="F36" s="509"/>
      <c r="G36" s="508" t="s">
        <v>378</v>
      </c>
      <c r="H36" s="509"/>
      <c r="I36" s="508" t="s">
        <v>378</v>
      </c>
      <c r="J36" s="508"/>
      <c r="K36" s="508" t="s">
        <v>378</v>
      </c>
      <c r="L36" s="508"/>
      <c r="M36" s="508" t="s">
        <v>378</v>
      </c>
      <c r="N36" s="508"/>
      <c r="O36" s="508" t="s">
        <v>378</v>
      </c>
      <c r="P36" s="508"/>
      <c r="Q36" s="508" t="s">
        <v>378</v>
      </c>
      <c r="R36" s="525" t="s">
        <v>378</v>
      </c>
    </row>
    <row r="37" spans="1:18" ht="18.75" customHeight="1" x14ac:dyDescent="0.15">
      <c r="A37" s="400"/>
      <c r="B37" s="401"/>
      <c r="C37" s="414" t="s">
        <v>408</v>
      </c>
      <c r="D37" s="449"/>
      <c r="E37" s="511">
        <v>38</v>
      </c>
      <c r="F37" s="511"/>
      <c r="G37" s="511">
        <v>5</v>
      </c>
      <c r="H37" s="511"/>
      <c r="I37" s="511">
        <v>5</v>
      </c>
      <c r="J37" s="505"/>
      <c r="K37" s="505">
        <v>5</v>
      </c>
      <c r="L37" s="505"/>
      <c r="M37" s="505" t="s">
        <v>378</v>
      </c>
      <c r="N37" s="505"/>
      <c r="O37" s="505" t="s">
        <v>378</v>
      </c>
      <c r="P37" s="505"/>
      <c r="Q37" s="505" t="s">
        <v>378</v>
      </c>
      <c r="R37" s="524">
        <v>33</v>
      </c>
    </row>
    <row r="38" spans="1:18" ht="18.75" customHeight="1" x14ac:dyDescent="0.15">
      <c r="A38" s="400"/>
      <c r="B38" s="401"/>
      <c r="C38" s="406" t="s">
        <v>95</v>
      </c>
      <c r="D38" s="450"/>
      <c r="E38" s="509">
        <v>150</v>
      </c>
      <c r="F38" s="509"/>
      <c r="G38" s="509">
        <v>31</v>
      </c>
      <c r="H38" s="509"/>
      <c r="I38" s="509">
        <v>30</v>
      </c>
      <c r="J38" s="508"/>
      <c r="K38" s="508">
        <v>25</v>
      </c>
      <c r="L38" s="508"/>
      <c r="M38" s="508" t="s">
        <v>378</v>
      </c>
      <c r="N38" s="508"/>
      <c r="O38" s="508">
        <v>5</v>
      </c>
      <c r="P38" s="508"/>
      <c r="Q38" s="508">
        <v>1</v>
      </c>
      <c r="R38" s="527">
        <v>119</v>
      </c>
    </row>
    <row r="39" spans="1:18" ht="18.75" customHeight="1" x14ac:dyDescent="0.15">
      <c r="A39" s="400"/>
      <c r="B39" s="401"/>
      <c r="C39" s="414" t="s">
        <v>409</v>
      </c>
      <c r="D39" s="449"/>
      <c r="E39" s="511">
        <v>94</v>
      </c>
      <c r="F39" s="511"/>
      <c r="G39" s="511">
        <v>40</v>
      </c>
      <c r="H39" s="511"/>
      <c r="I39" s="511">
        <v>39</v>
      </c>
      <c r="J39" s="505"/>
      <c r="K39" s="505">
        <v>39</v>
      </c>
      <c r="L39" s="505"/>
      <c r="M39" s="505" t="s">
        <v>378</v>
      </c>
      <c r="N39" s="505"/>
      <c r="O39" s="505" t="s">
        <v>378</v>
      </c>
      <c r="P39" s="505"/>
      <c r="Q39" s="505">
        <v>1</v>
      </c>
      <c r="R39" s="524">
        <v>54</v>
      </c>
    </row>
    <row r="40" spans="1:18" ht="18.75" customHeight="1" x14ac:dyDescent="0.15">
      <c r="A40" s="400"/>
      <c r="B40" s="401"/>
      <c r="C40" s="406" t="s">
        <v>96</v>
      </c>
      <c r="D40" s="450"/>
      <c r="E40" s="509">
        <v>171</v>
      </c>
      <c r="F40" s="509"/>
      <c r="G40" s="509">
        <v>81</v>
      </c>
      <c r="H40" s="509"/>
      <c r="I40" s="509">
        <v>79</v>
      </c>
      <c r="J40" s="508"/>
      <c r="K40" s="508">
        <v>76</v>
      </c>
      <c r="L40" s="508"/>
      <c r="M40" s="508">
        <v>1</v>
      </c>
      <c r="N40" s="508"/>
      <c r="O40" s="508">
        <v>2</v>
      </c>
      <c r="P40" s="508"/>
      <c r="Q40" s="508">
        <v>2</v>
      </c>
      <c r="R40" s="527">
        <v>90</v>
      </c>
    </row>
    <row r="41" spans="1:18" ht="18.75" customHeight="1" thickBot="1" x14ac:dyDescent="0.2">
      <c r="A41" s="407"/>
      <c r="B41" s="408"/>
      <c r="C41" s="417" t="s">
        <v>530</v>
      </c>
      <c r="D41" s="452"/>
      <c r="E41" s="520">
        <v>25</v>
      </c>
      <c r="F41" s="520"/>
      <c r="G41" s="520">
        <v>21</v>
      </c>
      <c r="H41" s="520"/>
      <c r="I41" s="520">
        <v>21</v>
      </c>
      <c r="J41" s="518"/>
      <c r="K41" s="518">
        <v>17</v>
      </c>
      <c r="L41" s="518"/>
      <c r="M41" s="518" t="s">
        <v>378</v>
      </c>
      <c r="N41" s="518"/>
      <c r="O41" s="518">
        <v>4</v>
      </c>
      <c r="P41" s="518"/>
      <c r="Q41" s="518" t="s">
        <v>378</v>
      </c>
      <c r="R41" s="529">
        <v>4</v>
      </c>
    </row>
    <row r="42" spans="1:18" ht="18" customHeight="1" x14ac:dyDescent="0.15">
      <c r="A42" s="59" t="s">
        <v>397</v>
      </c>
      <c r="R42" s="394" t="s">
        <v>561</v>
      </c>
    </row>
    <row r="43" spans="1:18" ht="17.100000000000001" customHeight="1" x14ac:dyDescent="0.15">
      <c r="C43" s="418" t="s">
        <v>400</v>
      </c>
    </row>
    <row r="44" spans="1:18" ht="17.100000000000001" customHeight="1" x14ac:dyDescent="0.15">
      <c r="C44" s="339" t="s">
        <v>398</v>
      </c>
    </row>
    <row r="45" spans="1:18" ht="17.100000000000001" customHeight="1" x14ac:dyDescent="0.15">
      <c r="C45" s="59" t="s">
        <v>399</v>
      </c>
    </row>
  </sheetData>
  <sheetProtection sheet="1"/>
  <mergeCells count="27">
    <mergeCell ref="A27:C27"/>
    <mergeCell ref="B28:C28"/>
    <mergeCell ref="B35:C35"/>
    <mergeCell ref="N8:O8"/>
    <mergeCell ref="N10:O10"/>
    <mergeCell ref="B13:C13"/>
    <mergeCell ref="J23:R23"/>
    <mergeCell ref="D23:E26"/>
    <mergeCell ref="F24:G26"/>
    <mergeCell ref="A23:C26"/>
    <mergeCell ref="R24:R26"/>
    <mergeCell ref="H25:I26"/>
    <mergeCell ref="P25:Q26"/>
    <mergeCell ref="J26:K26"/>
    <mergeCell ref="L26:M26"/>
    <mergeCell ref="N26:O26"/>
    <mergeCell ref="N2:O3"/>
    <mergeCell ref="P2:Q3"/>
    <mergeCell ref="R2:R4"/>
    <mergeCell ref="B6:C6"/>
    <mergeCell ref="A2:C4"/>
    <mergeCell ref="D2:D4"/>
    <mergeCell ref="E2:F3"/>
    <mergeCell ref="G2:I3"/>
    <mergeCell ref="J2:K3"/>
    <mergeCell ref="L2:M3"/>
    <mergeCell ref="A5:C5"/>
  </mergeCells>
  <phoneticPr fontId="9"/>
  <printOptions horizontalCentered="1"/>
  <pageMargins left="0.59055118110236227" right="0.59055118110236227" top="0.59055118110236227" bottom="0.59055118110236227" header="0.39370078740157483" footer="0.39370078740157483"/>
  <pageSetup paperSize="9" scale="84"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11</cp:revision>
  <cp:lastPrinted>2024-06-10T06:23:39Z</cp:lastPrinted>
  <dcterms:created xsi:type="dcterms:W3CDTF">2002-03-19T05:03:05Z</dcterms:created>
  <dcterms:modified xsi:type="dcterms:W3CDTF">2024-06-25T06:57:03Z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